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res-my.sharepoint.com/personal/e_ignacio3gbn_ms_ugr_es/Documents/Escritorio/TFM/TFM_repositorio/"/>
    </mc:Choice>
  </mc:AlternateContent>
  <xr:revisionPtr revIDLastSave="28" documentId="13_ncr:1_{92CA9C61-9316-4CF6-9908-CADB9099FD01}" xr6:coauthVersionLast="47" xr6:coauthVersionMax="47" xr10:uidLastSave="{BC9E7E98-839B-4AA3-A5ED-CD3DF58EB2AE}"/>
  <bookViews>
    <workbookView xWindow="-108" yWindow="-108" windowWidth="23256" windowHeight="12576" xr2:uid="{00000000-000D-0000-FFFF-FFFF00000000}"/>
  </bookViews>
  <sheets>
    <sheet name="BD_SN" sheetId="1" r:id="rId1"/>
  </sheets>
  <definedNames>
    <definedName name="_xlnm._FilterDatabase" localSheetId="0" hidden="1">BD_SN!$A$1:$U$1138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38" i="1" l="1"/>
  <c r="K1137" i="1"/>
  <c r="K1136" i="1"/>
  <c r="K1135" i="1"/>
  <c r="K1134" i="1"/>
  <c r="K1133" i="1"/>
  <c r="K1132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084" i="1"/>
  <c r="K1083" i="1"/>
  <c r="K1082" i="1"/>
  <c r="K1081" i="1"/>
  <c r="K1080" i="1"/>
  <c r="K1079" i="1"/>
  <c r="K1078" i="1"/>
  <c r="K1077" i="1"/>
  <c r="K1076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35" i="1"/>
  <c r="K1034" i="1"/>
  <c r="K1033" i="1"/>
  <c r="K1032" i="1"/>
  <c r="K1031" i="1"/>
  <c r="K1030" i="1"/>
  <c r="K1029" i="1"/>
  <c r="K1028" i="1"/>
  <c r="K1027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985" i="1"/>
  <c r="K984" i="1"/>
  <c r="K983" i="1"/>
  <c r="K982" i="1"/>
  <c r="K981" i="1"/>
  <c r="K980" i="1"/>
  <c r="K979" i="1"/>
  <c r="K978" i="1"/>
  <c r="K977" i="1"/>
  <c r="K976" i="1"/>
  <c r="K955" i="1"/>
  <c r="K954" i="1"/>
  <c r="K953" i="1"/>
  <c r="K952" i="1"/>
  <c r="K951" i="1"/>
  <c r="K950" i="1"/>
  <c r="K949" i="1"/>
  <c r="K948" i="1"/>
  <c r="K947" i="1"/>
  <c r="K946" i="1"/>
  <c r="K927" i="1"/>
  <c r="K926" i="1"/>
  <c r="K925" i="1"/>
  <c r="K924" i="1"/>
  <c r="K923" i="1"/>
  <c r="K922" i="1"/>
  <c r="K921" i="1"/>
  <c r="K920" i="1"/>
  <c r="K901" i="1"/>
  <c r="K900" i="1"/>
  <c r="K899" i="1"/>
  <c r="K898" i="1"/>
  <c r="K897" i="1"/>
  <c r="K896" i="1"/>
  <c r="K895" i="1"/>
  <c r="K894" i="1"/>
  <c r="K893" i="1"/>
  <c r="K892" i="1"/>
  <c r="K891" i="1"/>
  <c r="K872" i="1"/>
  <c r="K871" i="1"/>
  <c r="K870" i="1"/>
  <c r="K869" i="1"/>
  <c r="K868" i="1"/>
  <c r="K867" i="1"/>
  <c r="K866" i="1"/>
  <c r="K865" i="1"/>
  <c r="K864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14" i="1"/>
  <c r="K813" i="1"/>
  <c r="K812" i="1"/>
  <c r="K811" i="1"/>
  <c r="K810" i="1"/>
  <c r="K809" i="1"/>
  <c r="K808" i="1"/>
  <c r="K807" i="1"/>
  <c r="K806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32" i="1"/>
  <c r="K631" i="1"/>
  <c r="K630" i="1"/>
  <c r="K629" i="1"/>
  <c r="K628" i="1"/>
  <c r="K627" i="1"/>
  <c r="K626" i="1"/>
  <c r="K625" i="1"/>
  <c r="K624" i="1"/>
  <c r="K623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70" i="1"/>
  <c r="K569" i="1"/>
  <c r="K568" i="1"/>
  <c r="K567" i="1"/>
  <c r="K566" i="1"/>
  <c r="K565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53" i="1"/>
  <c r="K452" i="1"/>
  <c r="K451" i="1"/>
  <c r="K450" i="1"/>
  <c r="K449" i="1"/>
  <c r="K448" i="1"/>
  <c r="K447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284" i="1"/>
  <c r="K283" i="1"/>
  <c r="K282" i="1"/>
  <c r="K281" i="1"/>
  <c r="K280" i="1"/>
  <c r="K279" i="1"/>
  <c r="K278" i="1"/>
  <c r="K277" i="1"/>
  <c r="K276" i="1"/>
  <c r="K275" i="1"/>
  <c r="K274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131" i="1"/>
  <c r="K1130" i="1"/>
  <c r="K1129" i="1"/>
  <c r="K1128" i="1"/>
  <c r="K1127" i="1"/>
  <c r="K1126" i="1"/>
  <c r="K1125" i="1"/>
  <c r="K1124" i="1"/>
  <c r="K1123" i="1"/>
  <c r="K1075" i="1"/>
  <c r="K1074" i="1"/>
  <c r="K1073" i="1"/>
  <c r="K1026" i="1"/>
  <c r="K1025" i="1"/>
  <c r="K1024" i="1"/>
  <c r="K1023" i="1"/>
  <c r="K1022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45" i="1"/>
  <c r="K44" i="1"/>
  <c r="K43" i="1"/>
  <c r="K42" i="1"/>
  <c r="K41" i="1"/>
  <c r="K40" i="1"/>
  <c r="K39" i="1"/>
  <c r="K38" i="1"/>
  <c r="E956" i="1"/>
  <c r="F956" i="1"/>
  <c r="G956" i="1" s="1"/>
  <c r="I956" i="1"/>
  <c r="J956" i="1" s="1"/>
  <c r="E957" i="1"/>
  <c r="F957" i="1"/>
  <c r="G957" i="1" s="1"/>
  <c r="I957" i="1"/>
  <c r="J957" i="1" s="1"/>
  <c r="E958" i="1"/>
  <c r="F958" i="1"/>
  <c r="G958" i="1" s="1"/>
  <c r="I958" i="1"/>
  <c r="J958" i="1" s="1"/>
  <c r="E959" i="1"/>
  <c r="F959" i="1"/>
  <c r="G959" i="1" s="1"/>
  <c r="I959" i="1"/>
  <c r="J959" i="1" s="1"/>
  <c r="E960" i="1"/>
  <c r="F960" i="1"/>
  <c r="G960" i="1" s="1"/>
  <c r="I960" i="1"/>
  <c r="J960" i="1" s="1"/>
  <c r="E961" i="1"/>
  <c r="F961" i="1"/>
  <c r="G961" i="1" s="1"/>
  <c r="I961" i="1"/>
  <c r="J961" i="1" s="1"/>
  <c r="E962" i="1"/>
  <c r="F962" i="1"/>
  <c r="G962" i="1" s="1"/>
  <c r="I962" i="1"/>
  <c r="J962" i="1" s="1"/>
  <c r="E963" i="1"/>
  <c r="F963" i="1"/>
  <c r="G963" i="1" s="1"/>
  <c r="I963" i="1"/>
  <c r="J963" i="1" s="1"/>
  <c r="E964" i="1"/>
  <c r="F964" i="1"/>
  <c r="H964" i="1" s="1"/>
  <c r="I964" i="1"/>
  <c r="J964" i="1" s="1"/>
  <c r="E965" i="1"/>
  <c r="F965" i="1"/>
  <c r="G965" i="1" s="1"/>
  <c r="I965" i="1"/>
  <c r="J965" i="1" s="1"/>
  <c r="E966" i="1"/>
  <c r="F966" i="1"/>
  <c r="G966" i="1" s="1"/>
  <c r="I966" i="1"/>
  <c r="J966" i="1" s="1"/>
  <c r="E967" i="1"/>
  <c r="F967" i="1"/>
  <c r="G967" i="1" s="1"/>
  <c r="I967" i="1"/>
  <c r="J967" i="1" s="1"/>
  <c r="E968" i="1"/>
  <c r="F968" i="1"/>
  <c r="G968" i="1" s="1"/>
  <c r="I968" i="1"/>
  <c r="J968" i="1" s="1"/>
  <c r="E969" i="1"/>
  <c r="F969" i="1"/>
  <c r="G969" i="1" s="1"/>
  <c r="I969" i="1"/>
  <c r="J969" i="1" s="1"/>
  <c r="E970" i="1"/>
  <c r="F970" i="1"/>
  <c r="H970" i="1" s="1"/>
  <c r="I970" i="1"/>
  <c r="J970" i="1" s="1"/>
  <c r="E971" i="1"/>
  <c r="F971" i="1"/>
  <c r="H971" i="1" s="1"/>
  <c r="I971" i="1"/>
  <c r="J971" i="1" s="1"/>
  <c r="E972" i="1"/>
  <c r="F972" i="1"/>
  <c r="G972" i="1" s="1"/>
  <c r="I972" i="1"/>
  <c r="J972" i="1" s="1"/>
  <c r="E973" i="1"/>
  <c r="F973" i="1"/>
  <c r="G973" i="1" s="1"/>
  <c r="I973" i="1"/>
  <c r="J973" i="1" s="1"/>
  <c r="E974" i="1"/>
  <c r="F974" i="1"/>
  <c r="G974" i="1" s="1"/>
  <c r="I974" i="1"/>
  <c r="J974" i="1" s="1"/>
  <c r="E975" i="1"/>
  <c r="F975" i="1"/>
  <c r="G975" i="1" s="1"/>
  <c r="I975" i="1"/>
  <c r="J975" i="1" s="1"/>
  <c r="E976" i="1"/>
  <c r="F976" i="1"/>
  <c r="H976" i="1" s="1"/>
  <c r="I976" i="1"/>
  <c r="J976" i="1" s="1"/>
  <c r="E977" i="1"/>
  <c r="F977" i="1"/>
  <c r="H977" i="1" s="1"/>
  <c r="I977" i="1"/>
  <c r="J977" i="1" s="1"/>
  <c r="E978" i="1"/>
  <c r="F978" i="1"/>
  <c r="G978" i="1" s="1"/>
  <c r="I978" i="1"/>
  <c r="J978" i="1" s="1"/>
  <c r="E979" i="1"/>
  <c r="F979" i="1"/>
  <c r="G979" i="1" s="1"/>
  <c r="I979" i="1"/>
  <c r="J979" i="1" s="1"/>
  <c r="E980" i="1"/>
  <c r="F980" i="1"/>
  <c r="G980" i="1" s="1"/>
  <c r="I980" i="1"/>
  <c r="J980" i="1" s="1"/>
  <c r="E981" i="1"/>
  <c r="F981" i="1"/>
  <c r="G981" i="1" s="1"/>
  <c r="I981" i="1"/>
  <c r="J981" i="1" s="1"/>
  <c r="E982" i="1"/>
  <c r="F982" i="1"/>
  <c r="G982" i="1" s="1"/>
  <c r="I982" i="1"/>
  <c r="J982" i="1" s="1"/>
  <c r="E983" i="1"/>
  <c r="F983" i="1"/>
  <c r="G983" i="1" s="1"/>
  <c r="I983" i="1"/>
  <c r="J983" i="1" s="1"/>
  <c r="E984" i="1"/>
  <c r="F984" i="1"/>
  <c r="G984" i="1" s="1"/>
  <c r="I984" i="1"/>
  <c r="J984" i="1" s="1"/>
  <c r="E985" i="1"/>
  <c r="F985" i="1"/>
  <c r="G985" i="1" s="1"/>
  <c r="I985" i="1"/>
  <c r="J985" i="1" s="1"/>
  <c r="E986" i="1"/>
  <c r="F986" i="1"/>
  <c r="G986" i="1" s="1"/>
  <c r="I986" i="1"/>
  <c r="J986" i="1" s="1"/>
  <c r="E987" i="1"/>
  <c r="F987" i="1"/>
  <c r="G987" i="1" s="1"/>
  <c r="I987" i="1"/>
  <c r="J987" i="1" s="1"/>
  <c r="E988" i="1"/>
  <c r="F988" i="1"/>
  <c r="G988" i="1" s="1"/>
  <c r="I988" i="1"/>
  <c r="J988" i="1" s="1"/>
  <c r="E989" i="1"/>
  <c r="F989" i="1"/>
  <c r="G989" i="1" s="1"/>
  <c r="I989" i="1"/>
  <c r="J989" i="1" s="1"/>
  <c r="E990" i="1"/>
  <c r="F990" i="1"/>
  <c r="G990" i="1" s="1"/>
  <c r="I990" i="1"/>
  <c r="J990" i="1" s="1"/>
  <c r="E991" i="1"/>
  <c r="F991" i="1"/>
  <c r="G991" i="1" s="1"/>
  <c r="I991" i="1"/>
  <c r="J991" i="1" s="1"/>
  <c r="E992" i="1"/>
  <c r="F992" i="1"/>
  <c r="H992" i="1" s="1"/>
  <c r="I992" i="1"/>
  <c r="J992" i="1" s="1"/>
  <c r="E993" i="1"/>
  <c r="F993" i="1"/>
  <c r="G993" i="1" s="1"/>
  <c r="I993" i="1"/>
  <c r="J993" i="1" s="1"/>
  <c r="E994" i="1"/>
  <c r="F994" i="1"/>
  <c r="G994" i="1" s="1"/>
  <c r="I994" i="1"/>
  <c r="J994" i="1" s="1"/>
  <c r="E995" i="1"/>
  <c r="F995" i="1"/>
  <c r="G995" i="1" s="1"/>
  <c r="I995" i="1"/>
  <c r="J995" i="1" s="1"/>
  <c r="E996" i="1"/>
  <c r="F996" i="1"/>
  <c r="G996" i="1" s="1"/>
  <c r="I996" i="1"/>
  <c r="J996" i="1" s="1"/>
  <c r="E997" i="1"/>
  <c r="F997" i="1"/>
  <c r="G997" i="1" s="1"/>
  <c r="I997" i="1"/>
  <c r="J997" i="1" s="1"/>
  <c r="E998" i="1"/>
  <c r="F998" i="1"/>
  <c r="G998" i="1" s="1"/>
  <c r="I998" i="1"/>
  <c r="J998" i="1" s="1"/>
  <c r="E999" i="1"/>
  <c r="F999" i="1"/>
  <c r="H999" i="1" s="1"/>
  <c r="I999" i="1"/>
  <c r="J999" i="1" s="1"/>
  <c r="E1000" i="1"/>
  <c r="F1000" i="1"/>
  <c r="H1000" i="1" s="1"/>
  <c r="I1000" i="1"/>
  <c r="J1000" i="1" s="1"/>
  <c r="E1001" i="1"/>
  <c r="F1001" i="1"/>
  <c r="G1001" i="1" s="1"/>
  <c r="I1001" i="1"/>
  <c r="J1001" i="1" s="1"/>
  <c r="E1002" i="1"/>
  <c r="F1002" i="1"/>
  <c r="H1002" i="1" s="1"/>
  <c r="I1002" i="1"/>
  <c r="J1002" i="1" s="1"/>
  <c r="E1003" i="1"/>
  <c r="F1003" i="1"/>
  <c r="G1003" i="1" s="1"/>
  <c r="I1003" i="1"/>
  <c r="J1003" i="1" s="1"/>
  <c r="E1004" i="1"/>
  <c r="F1004" i="1"/>
  <c r="G1004" i="1" s="1"/>
  <c r="I1004" i="1"/>
  <c r="J1004" i="1" s="1"/>
  <c r="E1005" i="1"/>
  <c r="F1005" i="1"/>
  <c r="G1005" i="1" s="1"/>
  <c r="I1005" i="1"/>
  <c r="J1005" i="1" s="1"/>
  <c r="E1006" i="1"/>
  <c r="F1006" i="1"/>
  <c r="G1006" i="1" s="1"/>
  <c r="I1006" i="1"/>
  <c r="J1006" i="1" s="1"/>
  <c r="E1007" i="1"/>
  <c r="F1007" i="1"/>
  <c r="H1007" i="1" s="1"/>
  <c r="I1007" i="1"/>
  <c r="J1007" i="1" s="1"/>
  <c r="E1008" i="1"/>
  <c r="F1008" i="1"/>
  <c r="H1008" i="1" s="1"/>
  <c r="I1008" i="1"/>
  <c r="J1008" i="1" s="1"/>
  <c r="E1009" i="1"/>
  <c r="F1009" i="1"/>
  <c r="H1009" i="1" s="1"/>
  <c r="I1009" i="1"/>
  <c r="J1009" i="1" s="1"/>
  <c r="E1010" i="1"/>
  <c r="F1010" i="1"/>
  <c r="G1010" i="1" s="1"/>
  <c r="I1010" i="1"/>
  <c r="J1010" i="1" s="1"/>
  <c r="E1011" i="1"/>
  <c r="F1011" i="1"/>
  <c r="G1011" i="1" s="1"/>
  <c r="I1011" i="1"/>
  <c r="J1011" i="1" s="1"/>
  <c r="E1012" i="1"/>
  <c r="F1012" i="1"/>
  <c r="G1012" i="1" s="1"/>
  <c r="I1012" i="1"/>
  <c r="J1012" i="1" s="1"/>
  <c r="E1013" i="1"/>
  <c r="F1013" i="1"/>
  <c r="G1013" i="1" s="1"/>
  <c r="I1013" i="1"/>
  <c r="J1013" i="1" s="1"/>
  <c r="E1014" i="1"/>
  <c r="F1014" i="1"/>
  <c r="G1014" i="1" s="1"/>
  <c r="I1014" i="1"/>
  <c r="J1014" i="1" s="1"/>
  <c r="E1015" i="1"/>
  <c r="F1015" i="1"/>
  <c r="G1015" i="1" s="1"/>
  <c r="I1015" i="1"/>
  <c r="J1015" i="1" s="1"/>
  <c r="E1016" i="1"/>
  <c r="F1016" i="1"/>
  <c r="G1016" i="1" s="1"/>
  <c r="I1016" i="1"/>
  <c r="J1016" i="1" s="1"/>
  <c r="E1017" i="1"/>
  <c r="F1017" i="1"/>
  <c r="G1017" i="1" s="1"/>
  <c r="I1017" i="1"/>
  <c r="J1017" i="1" s="1"/>
  <c r="E1018" i="1"/>
  <c r="F1018" i="1"/>
  <c r="G1018" i="1" s="1"/>
  <c r="I1018" i="1"/>
  <c r="J1018" i="1" s="1"/>
  <c r="E1019" i="1"/>
  <c r="F1019" i="1"/>
  <c r="G1019" i="1" s="1"/>
  <c r="I1019" i="1"/>
  <c r="J1019" i="1" s="1"/>
  <c r="E1020" i="1"/>
  <c r="F1020" i="1"/>
  <c r="H1020" i="1" s="1"/>
  <c r="I1020" i="1"/>
  <c r="J1020" i="1" s="1"/>
  <c r="E1021" i="1"/>
  <c r="F1021" i="1"/>
  <c r="H1021" i="1" s="1"/>
  <c r="I1021" i="1"/>
  <c r="J1021" i="1" s="1"/>
  <c r="E1022" i="1"/>
  <c r="F1022" i="1"/>
  <c r="G1022" i="1" s="1"/>
  <c r="I1022" i="1"/>
  <c r="J1022" i="1" s="1"/>
  <c r="E1023" i="1"/>
  <c r="F1023" i="1"/>
  <c r="G1023" i="1" s="1"/>
  <c r="I1023" i="1"/>
  <c r="J1023" i="1" s="1"/>
  <c r="E1024" i="1"/>
  <c r="F1024" i="1"/>
  <c r="H1024" i="1" s="1"/>
  <c r="I1024" i="1"/>
  <c r="J1024" i="1" s="1"/>
  <c r="E1025" i="1"/>
  <c r="F1025" i="1"/>
  <c r="H1025" i="1" s="1"/>
  <c r="I1025" i="1"/>
  <c r="J1025" i="1" s="1"/>
  <c r="E1026" i="1"/>
  <c r="F1026" i="1"/>
  <c r="G1026" i="1" s="1"/>
  <c r="I1026" i="1"/>
  <c r="J1026" i="1" s="1"/>
  <c r="E1027" i="1"/>
  <c r="F1027" i="1"/>
  <c r="G1027" i="1" s="1"/>
  <c r="I1027" i="1"/>
  <c r="J1027" i="1" s="1"/>
  <c r="E1028" i="1"/>
  <c r="F1028" i="1"/>
  <c r="G1028" i="1" s="1"/>
  <c r="I1028" i="1"/>
  <c r="J1028" i="1" s="1"/>
  <c r="E1029" i="1"/>
  <c r="F1029" i="1"/>
  <c r="G1029" i="1" s="1"/>
  <c r="I1029" i="1"/>
  <c r="J1029" i="1" s="1"/>
  <c r="E1030" i="1"/>
  <c r="F1030" i="1"/>
  <c r="H1030" i="1" s="1"/>
  <c r="I1030" i="1"/>
  <c r="J1030" i="1" s="1"/>
  <c r="E1031" i="1"/>
  <c r="F1031" i="1"/>
  <c r="H1031" i="1" s="1"/>
  <c r="I1031" i="1"/>
  <c r="J1031" i="1" s="1"/>
  <c r="E1032" i="1"/>
  <c r="F1032" i="1"/>
  <c r="G1032" i="1" s="1"/>
  <c r="I1032" i="1"/>
  <c r="J1032" i="1" s="1"/>
  <c r="E1033" i="1"/>
  <c r="F1033" i="1"/>
  <c r="G1033" i="1" s="1"/>
  <c r="I1033" i="1"/>
  <c r="J1033" i="1" s="1"/>
  <c r="E1034" i="1"/>
  <c r="F1034" i="1"/>
  <c r="H1034" i="1" s="1"/>
  <c r="I1034" i="1"/>
  <c r="J1034" i="1" s="1"/>
  <c r="E1035" i="1"/>
  <c r="F1035" i="1"/>
  <c r="G1035" i="1" s="1"/>
  <c r="I1035" i="1"/>
  <c r="J1035" i="1" s="1"/>
  <c r="E1036" i="1"/>
  <c r="F1036" i="1"/>
  <c r="H1036" i="1" s="1"/>
  <c r="I1036" i="1"/>
  <c r="J1036" i="1" s="1"/>
  <c r="E1037" i="1"/>
  <c r="F1037" i="1"/>
  <c r="G1037" i="1" s="1"/>
  <c r="I1037" i="1"/>
  <c r="J1037" i="1" s="1"/>
  <c r="E1038" i="1"/>
  <c r="F1038" i="1"/>
  <c r="H1038" i="1" s="1"/>
  <c r="I1038" i="1"/>
  <c r="J1038" i="1" s="1"/>
  <c r="E1039" i="1"/>
  <c r="F1039" i="1"/>
  <c r="G1039" i="1" s="1"/>
  <c r="I1039" i="1"/>
  <c r="J1039" i="1" s="1"/>
  <c r="E1040" i="1"/>
  <c r="F1040" i="1"/>
  <c r="G1040" i="1" s="1"/>
  <c r="I1040" i="1"/>
  <c r="J1040" i="1" s="1"/>
  <c r="E1041" i="1"/>
  <c r="F1041" i="1"/>
  <c r="G1041" i="1" s="1"/>
  <c r="I1041" i="1"/>
  <c r="J1041" i="1" s="1"/>
  <c r="E1042" i="1"/>
  <c r="F1042" i="1"/>
  <c r="G1042" i="1" s="1"/>
  <c r="I1042" i="1"/>
  <c r="J1042" i="1" s="1"/>
  <c r="E1043" i="1"/>
  <c r="F1043" i="1"/>
  <c r="H1043" i="1" s="1"/>
  <c r="I1043" i="1"/>
  <c r="J1043" i="1" s="1"/>
  <c r="E1044" i="1"/>
  <c r="F1044" i="1"/>
  <c r="H1044" i="1" s="1"/>
  <c r="I1044" i="1"/>
  <c r="J1044" i="1" s="1"/>
  <c r="E1045" i="1"/>
  <c r="F1045" i="1"/>
  <c r="G1045" i="1" s="1"/>
  <c r="I1045" i="1"/>
  <c r="J1045" i="1" s="1"/>
  <c r="E1046" i="1"/>
  <c r="F1046" i="1"/>
  <c r="G1046" i="1" s="1"/>
  <c r="I1046" i="1"/>
  <c r="J1046" i="1" s="1"/>
  <c r="E1047" i="1"/>
  <c r="F1047" i="1"/>
  <c r="G1047" i="1" s="1"/>
  <c r="I1047" i="1"/>
  <c r="J1047" i="1" s="1"/>
  <c r="E1048" i="1"/>
  <c r="F1048" i="1"/>
  <c r="G1048" i="1" s="1"/>
  <c r="I1048" i="1"/>
  <c r="J1048" i="1" s="1"/>
  <c r="E1049" i="1"/>
  <c r="F1049" i="1"/>
  <c r="G1049" i="1" s="1"/>
  <c r="I1049" i="1"/>
  <c r="J1049" i="1" s="1"/>
  <c r="E1050" i="1"/>
  <c r="F1050" i="1"/>
  <c r="H1050" i="1" s="1"/>
  <c r="I1050" i="1"/>
  <c r="J1050" i="1" s="1"/>
  <c r="E1051" i="1"/>
  <c r="F1051" i="1"/>
  <c r="H1051" i="1" s="1"/>
  <c r="I1051" i="1"/>
  <c r="J1051" i="1" s="1"/>
  <c r="E1052" i="1"/>
  <c r="F1052" i="1"/>
  <c r="G1052" i="1" s="1"/>
  <c r="I1052" i="1"/>
  <c r="J1052" i="1" s="1"/>
  <c r="E1053" i="1"/>
  <c r="F1053" i="1"/>
  <c r="H1053" i="1" s="1"/>
  <c r="I1053" i="1"/>
  <c r="J1053" i="1" s="1"/>
  <c r="E1054" i="1"/>
  <c r="F1054" i="1"/>
  <c r="G1054" i="1" s="1"/>
  <c r="I1054" i="1"/>
  <c r="J1054" i="1" s="1"/>
  <c r="E1055" i="1"/>
  <c r="F1055" i="1"/>
  <c r="G1055" i="1" s="1"/>
  <c r="I1055" i="1"/>
  <c r="J1055" i="1" s="1"/>
  <c r="E1056" i="1"/>
  <c r="F1056" i="1"/>
  <c r="G1056" i="1" s="1"/>
  <c r="I1056" i="1"/>
  <c r="J1056" i="1" s="1"/>
  <c r="E1057" i="1"/>
  <c r="F1057" i="1"/>
  <c r="H1057" i="1" s="1"/>
  <c r="I1057" i="1"/>
  <c r="J1057" i="1" s="1"/>
  <c r="E1058" i="1"/>
  <c r="F1058" i="1"/>
  <c r="G1058" i="1" s="1"/>
  <c r="I1058" i="1"/>
  <c r="J1058" i="1" s="1"/>
  <c r="E1059" i="1"/>
  <c r="F1059" i="1"/>
  <c r="G1059" i="1" s="1"/>
  <c r="I1059" i="1"/>
  <c r="J1059" i="1" s="1"/>
  <c r="E1060" i="1"/>
  <c r="F1060" i="1"/>
  <c r="G1060" i="1" s="1"/>
  <c r="I1060" i="1"/>
  <c r="J1060" i="1" s="1"/>
  <c r="E1061" i="1"/>
  <c r="F1061" i="1"/>
  <c r="G1061" i="1" s="1"/>
  <c r="I1061" i="1"/>
  <c r="J1061" i="1" s="1"/>
  <c r="E1062" i="1"/>
  <c r="F1062" i="1"/>
  <c r="G1062" i="1" s="1"/>
  <c r="I1062" i="1"/>
  <c r="J1062" i="1" s="1"/>
  <c r="E1063" i="1"/>
  <c r="F1063" i="1"/>
  <c r="G1063" i="1" s="1"/>
  <c r="I1063" i="1"/>
  <c r="J1063" i="1" s="1"/>
  <c r="E1064" i="1"/>
  <c r="F1064" i="1"/>
  <c r="H1064" i="1" s="1"/>
  <c r="I1064" i="1"/>
  <c r="J1064" i="1" s="1"/>
  <c r="E1065" i="1"/>
  <c r="F1065" i="1"/>
  <c r="G1065" i="1" s="1"/>
  <c r="I1065" i="1"/>
  <c r="J1065" i="1" s="1"/>
  <c r="E1066" i="1"/>
  <c r="F1066" i="1"/>
  <c r="G1066" i="1" s="1"/>
  <c r="I1066" i="1"/>
  <c r="J1066" i="1" s="1"/>
  <c r="E1067" i="1"/>
  <c r="F1067" i="1"/>
  <c r="G1067" i="1" s="1"/>
  <c r="I1067" i="1"/>
  <c r="J1067" i="1" s="1"/>
  <c r="E1068" i="1"/>
  <c r="F1068" i="1"/>
  <c r="G1068" i="1" s="1"/>
  <c r="I1068" i="1"/>
  <c r="J1068" i="1" s="1"/>
  <c r="E1069" i="1"/>
  <c r="F1069" i="1"/>
  <c r="G1069" i="1" s="1"/>
  <c r="I1069" i="1"/>
  <c r="J1069" i="1" s="1"/>
  <c r="E1070" i="1"/>
  <c r="F1070" i="1"/>
  <c r="G1070" i="1" s="1"/>
  <c r="I1070" i="1"/>
  <c r="J1070" i="1" s="1"/>
  <c r="E1071" i="1"/>
  <c r="F1071" i="1"/>
  <c r="G1071" i="1" s="1"/>
  <c r="I1071" i="1"/>
  <c r="J1071" i="1" s="1"/>
  <c r="E1072" i="1"/>
  <c r="F1072" i="1"/>
  <c r="H1072" i="1" s="1"/>
  <c r="I1072" i="1"/>
  <c r="J1072" i="1" s="1"/>
  <c r="E1073" i="1"/>
  <c r="F1073" i="1"/>
  <c r="G1073" i="1" s="1"/>
  <c r="I1073" i="1"/>
  <c r="J1073" i="1" s="1"/>
  <c r="E1074" i="1"/>
  <c r="F1074" i="1"/>
  <c r="G1074" i="1" s="1"/>
  <c r="I1074" i="1"/>
  <c r="J1074" i="1" s="1"/>
  <c r="E1075" i="1"/>
  <c r="F1075" i="1"/>
  <c r="G1075" i="1" s="1"/>
  <c r="I1075" i="1"/>
  <c r="J1075" i="1" s="1"/>
  <c r="E1076" i="1"/>
  <c r="F1076" i="1"/>
  <c r="G1076" i="1" s="1"/>
  <c r="I1076" i="1"/>
  <c r="J1076" i="1" s="1"/>
  <c r="E1077" i="1"/>
  <c r="F1077" i="1"/>
  <c r="G1077" i="1" s="1"/>
  <c r="I1077" i="1"/>
  <c r="J1077" i="1" s="1"/>
  <c r="E1078" i="1"/>
  <c r="F1078" i="1"/>
  <c r="G1078" i="1" s="1"/>
  <c r="I1078" i="1"/>
  <c r="J1078" i="1" s="1"/>
  <c r="E1079" i="1"/>
  <c r="F1079" i="1"/>
  <c r="G1079" i="1" s="1"/>
  <c r="I1079" i="1"/>
  <c r="J1079" i="1" s="1"/>
  <c r="E1080" i="1"/>
  <c r="F1080" i="1"/>
  <c r="H1080" i="1" s="1"/>
  <c r="I1080" i="1"/>
  <c r="J1080" i="1" s="1"/>
  <c r="E1081" i="1"/>
  <c r="F1081" i="1"/>
  <c r="H1081" i="1" s="1"/>
  <c r="I1081" i="1"/>
  <c r="J1081" i="1" s="1"/>
  <c r="E1082" i="1"/>
  <c r="F1082" i="1"/>
  <c r="G1082" i="1" s="1"/>
  <c r="I1082" i="1"/>
  <c r="J1082" i="1" s="1"/>
  <c r="E1083" i="1"/>
  <c r="F1083" i="1"/>
  <c r="G1083" i="1" s="1"/>
  <c r="I1083" i="1"/>
  <c r="J1083" i="1" s="1"/>
  <c r="E1084" i="1"/>
  <c r="F1084" i="1"/>
  <c r="G1084" i="1" s="1"/>
  <c r="I1084" i="1"/>
  <c r="J1084" i="1" s="1"/>
  <c r="E1085" i="1"/>
  <c r="F1085" i="1"/>
  <c r="G1085" i="1" s="1"/>
  <c r="I1085" i="1"/>
  <c r="J1085" i="1" s="1"/>
  <c r="E1086" i="1"/>
  <c r="F1086" i="1"/>
  <c r="G1086" i="1" s="1"/>
  <c r="I1086" i="1"/>
  <c r="J1086" i="1" s="1"/>
  <c r="E1087" i="1"/>
  <c r="F1087" i="1"/>
  <c r="G1087" i="1" s="1"/>
  <c r="I1087" i="1"/>
  <c r="J1087" i="1" s="1"/>
  <c r="E1088" i="1"/>
  <c r="F1088" i="1"/>
  <c r="G1088" i="1" s="1"/>
  <c r="I1088" i="1"/>
  <c r="J1088" i="1" s="1"/>
  <c r="E1089" i="1"/>
  <c r="F1089" i="1"/>
  <c r="G1089" i="1" s="1"/>
  <c r="I1089" i="1"/>
  <c r="J1089" i="1" s="1"/>
  <c r="E1090" i="1"/>
  <c r="F1090" i="1"/>
  <c r="G1090" i="1" s="1"/>
  <c r="I1090" i="1"/>
  <c r="J1090" i="1" s="1"/>
  <c r="E1091" i="1"/>
  <c r="F1091" i="1"/>
  <c r="G1091" i="1" s="1"/>
  <c r="I1091" i="1"/>
  <c r="J1091" i="1" s="1"/>
  <c r="E1092" i="1"/>
  <c r="F1092" i="1"/>
  <c r="G1092" i="1" s="1"/>
  <c r="I1092" i="1"/>
  <c r="J1092" i="1" s="1"/>
  <c r="E1093" i="1"/>
  <c r="F1093" i="1"/>
  <c r="G1093" i="1" s="1"/>
  <c r="I1093" i="1"/>
  <c r="J1093" i="1" s="1"/>
  <c r="E1094" i="1"/>
  <c r="F1094" i="1"/>
  <c r="G1094" i="1" s="1"/>
  <c r="I1094" i="1"/>
  <c r="J1094" i="1" s="1"/>
  <c r="E1095" i="1"/>
  <c r="F1095" i="1"/>
  <c r="G1095" i="1" s="1"/>
  <c r="I1095" i="1"/>
  <c r="J1095" i="1" s="1"/>
  <c r="E1096" i="1"/>
  <c r="F1096" i="1"/>
  <c r="G1096" i="1" s="1"/>
  <c r="I1096" i="1"/>
  <c r="J1096" i="1" s="1"/>
  <c r="E1097" i="1"/>
  <c r="F1097" i="1"/>
  <c r="G1097" i="1" s="1"/>
  <c r="I1097" i="1"/>
  <c r="J1097" i="1" s="1"/>
  <c r="E1098" i="1"/>
  <c r="F1098" i="1"/>
  <c r="G1098" i="1" s="1"/>
  <c r="I1098" i="1"/>
  <c r="J1098" i="1" s="1"/>
  <c r="E1099" i="1"/>
  <c r="F1099" i="1"/>
  <c r="G1099" i="1" s="1"/>
  <c r="I1099" i="1"/>
  <c r="J1099" i="1" s="1"/>
  <c r="E1100" i="1"/>
  <c r="F1100" i="1"/>
  <c r="G1100" i="1" s="1"/>
  <c r="I1100" i="1"/>
  <c r="J1100" i="1" s="1"/>
  <c r="E1101" i="1"/>
  <c r="F1101" i="1"/>
  <c r="G1101" i="1" s="1"/>
  <c r="I1101" i="1"/>
  <c r="J1101" i="1" s="1"/>
  <c r="E1102" i="1"/>
  <c r="F1102" i="1"/>
  <c r="G1102" i="1" s="1"/>
  <c r="I1102" i="1"/>
  <c r="J1102" i="1" s="1"/>
  <c r="E1103" i="1"/>
  <c r="F1103" i="1"/>
  <c r="G1103" i="1" s="1"/>
  <c r="I1103" i="1"/>
  <c r="J1103" i="1" s="1"/>
  <c r="E1104" i="1"/>
  <c r="F1104" i="1"/>
  <c r="G1104" i="1" s="1"/>
  <c r="I1104" i="1"/>
  <c r="J1104" i="1" s="1"/>
  <c r="E1105" i="1"/>
  <c r="F1105" i="1"/>
  <c r="G1105" i="1" s="1"/>
  <c r="I1105" i="1"/>
  <c r="J1105" i="1" s="1"/>
  <c r="E1106" i="1"/>
  <c r="F1106" i="1"/>
  <c r="G1106" i="1" s="1"/>
  <c r="I1106" i="1"/>
  <c r="J1106" i="1" s="1"/>
  <c r="E1107" i="1"/>
  <c r="F1107" i="1"/>
  <c r="G1107" i="1" s="1"/>
  <c r="I1107" i="1"/>
  <c r="J1107" i="1" s="1"/>
  <c r="E1108" i="1"/>
  <c r="F1108" i="1"/>
  <c r="G1108" i="1" s="1"/>
  <c r="I1108" i="1"/>
  <c r="J1108" i="1" s="1"/>
  <c r="E1109" i="1"/>
  <c r="F1109" i="1"/>
  <c r="G1109" i="1" s="1"/>
  <c r="I1109" i="1"/>
  <c r="J1109" i="1" s="1"/>
  <c r="E1110" i="1"/>
  <c r="F1110" i="1"/>
  <c r="G1110" i="1" s="1"/>
  <c r="I1110" i="1"/>
  <c r="J1110" i="1" s="1"/>
  <c r="E1111" i="1"/>
  <c r="F1111" i="1"/>
  <c r="G1111" i="1" s="1"/>
  <c r="I1111" i="1"/>
  <c r="J1111" i="1" s="1"/>
  <c r="E1112" i="1"/>
  <c r="F1112" i="1"/>
  <c r="G1112" i="1" s="1"/>
  <c r="I1112" i="1"/>
  <c r="J1112" i="1" s="1"/>
  <c r="E1113" i="1"/>
  <c r="F1113" i="1"/>
  <c r="G1113" i="1" s="1"/>
  <c r="I1113" i="1"/>
  <c r="J1113" i="1" s="1"/>
  <c r="E1114" i="1"/>
  <c r="F1114" i="1"/>
  <c r="G1114" i="1" s="1"/>
  <c r="I1114" i="1"/>
  <c r="J1114" i="1" s="1"/>
  <c r="E1115" i="1"/>
  <c r="F1115" i="1"/>
  <c r="G1115" i="1" s="1"/>
  <c r="I1115" i="1"/>
  <c r="J1115" i="1" s="1"/>
  <c r="E1116" i="1"/>
  <c r="F1116" i="1"/>
  <c r="G1116" i="1" s="1"/>
  <c r="I1116" i="1"/>
  <c r="J1116" i="1" s="1"/>
  <c r="E1117" i="1"/>
  <c r="F1117" i="1"/>
  <c r="G1117" i="1" s="1"/>
  <c r="I1117" i="1"/>
  <c r="J1117" i="1" s="1"/>
  <c r="E1118" i="1"/>
  <c r="F1118" i="1"/>
  <c r="G1118" i="1" s="1"/>
  <c r="I1118" i="1"/>
  <c r="J1118" i="1" s="1"/>
  <c r="E1119" i="1"/>
  <c r="F1119" i="1"/>
  <c r="G1119" i="1" s="1"/>
  <c r="I1119" i="1"/>
  <c r="J1119" i="1" s="1"/>
  <c r="E1120" i="1"/>
  <c r="F1120" i="1"/>
  <c r="G1120" i="1" s="1"/>
  <c r="I1120" i="1"/>
  <c r="J1120" i="1" s="1"/>
  <c r="E1121" i="1"/>
  <c r="F1121" i="1"/>
  <c r="H1121" i="1" s="1"/>
  <c r="I1121" i="1"/>
  <c r="J1121" i="1" s="1"/>
  <c r="E1122" i="1"/>
  <c r="F1122" i="1"/>
  <c r="G1122" i="1" s="1"/>
  <c r="I1122" i="1"/>
  <c r="J1122" i="1" s="1"/>
  <c r="E1123" i="1"/>
  <c r="F1123" i="1"/>
  <c r="G1123" i="1" s="1"/>
  <c r="I1123" i="1"/>
  <c r="J1123" i="1" s="1"/>
  <c r="E1124" i="1"/>
  <c r="F1124" i="1"/>
  <c r="G1124" i="1" s="1"/>
  <c r="I1124" i="1"/>
  <c r="J1124" i="1" s="1"/>
  <c r="E1125" i="1"/>
  <c r="F1125" i="1"/>
  <c r="G1125" i="1" s="1"/>
  <c r="I1125" i="1"/>
  <c r="J1125" i="1" s="1"/>
  <c r="E1126" i="1"/>
  <c r="F1126" i="1"/>
  <c r="G1126" i="1" s="1"/>
  <c r="I1126" i="1"/>
  <c r="J1126" i="1" s="1"/>
  <c r="E1127" i="1"/>
  <c r="F1127" i="1"/>
  <c r="G1127" i="1" s="1"/>
  <c r="I1127" i="1"/>
  <c r="J1127" i="1" s="1"/>
  <c r="E1128" i="1"/>
  <c r="F1128" i="1"/>
  <c r="G1128" i="1" s="1"/>
  <c r="I1128" i="1"/>
  <c r="J1128" i="1" s="1"/>
  <c r="E1129" i="1"/>
  <c r="F1129" i="1"/>
  <c r="G1129" i="1" s="1"/>
  <c r="I1129" i="1"/>
  <c r="J1129" i="1" s="1"/>
  <c r="E1130" i="1"/>
  <c r="F1130" i="1"/>
  <c r="G1130" i="1" s="1"/>
  <c r="I1130" i="1"/>
  <c r="J1130" i="1" s="1"/>
  <c r="E1131" i="1"/>
  <c r="F1131" i="1"/>
  <c r="G1131" i="1" s="1"/>
  <c r="I1131" i="1"/>
  <c r="J1131" i="1" s="1"/>
  <c r="E1132" i="1"/>
  <c r="F1132" i="1"/>
  <c r="G1132" i="1" s="1"/>
  <c r="I1132" i="1"/>
  <c r="J1132" i="1" s="1"/>
  <c r="E1133" i="1"/>
  <c r="F1133" i="1"/>
  <c r="G1133" i="1" s="1"/>
  <c r="I1133" i="1"/>
  <c r="J1133" i="1" s="1"/>
  <c r="E1134" i="1"/>
  <c r="F1134" i="1"/>
  <c r="H1134" i="1" s="1"/>
  <c r="I1134" i="1"/>
  <c r="J1134" i="1" s="1"/>
  <c r="E1135" i="1"/>
  <c r="F1135" i="1"/>
  <c r="G1135" i="1" s="1"/>
  <c r="I1135" i="1"/>
  <c r="J1135" i="1" s="1"/>
  <c r="E1136" i="1"/>
  <c r="F1136" i="1"/>
  <c r="G1136" i="1" s="1"/>
  <c r="I1136" i="1"/>
  <c r="J1136" i="1" s="1"/>
  <c r="E1137" i="1"/>
  <c r="F1137" i="1"/>
  <c r="G1137" i="1" s="1"/>
  <c r="I1137" i="1"/>
  <c r="J1137" i="1" s="1"/>
  <c r="E1138" i="1"/>
  <c r="F1138" i="1"/>
  <c r="G1138" i="1" s="1"/>
  <c r="I1138" i="1"/>
  <c r="J1138" i="1" s="1"/>
  <c r="G1134" i="1" l="1"/>
  <c r="H1128" i="1"/>
  <c r="H978" i="1"/>
  <c r="H1055" i="1"/>
  <c r="G1021" i="1"/>
  <c r="G970" i="1"/>
  <c r="G971" i="1"/>
  <c r="H1084" i="1"/>
  <c r="H1119" i="1"/>
  <c r="H1138" i="1"/>
  <c r="H1066" i="1"/>
  <c r="G1053" i="1"/>
  <c r="H1123" i="1"/>
  <c r="H1100" i="1"/>
  <c r="H1096" i="1"/>
  <c r="G1038" i="1"/>
  <c r="G1081" i="1"/>
  <c r="H1040" i="1"/>
  <c r="G1007" i="1"/>
  <c r="G1002" i="1"/>
  <c r="G992" i="1"/>
  <c r="H1065" i="1"/>
  <c r="H994" i="1"/>
  <c r="G1009" i="1"/>
  <c r="H961" i="1"/>
  <c r="H1046" i="1"/>
  <c r="G1031" i="1"/>
  <c r="G1020" i="1"/>
  <c r="H1093" i="1"/>
  <c r="H1088" i="1"/>
  <c r="H1048" i="1"/>
  <c r="H1127" i="1"/>
  <c r="H1059" i="1"/>
  <c r="G1025" i="1"/>
  <c r="H1010" i="1"/>
  <c r="H1109" i="1"/>
  <c r="H1085" i="1"/>
  <c r="H1061" i="1"/>
  <c r="H1012" i="1"/>
  <c r="H972" i="1"/>
  <c r="H1070" i="1"/>
  <c r="H993" i="1"/>
  <c r="H1103" i="1"/>
  <c r="G1072" i="1"/>
  <c r="G1000" i="1"/>
  <c r="G977" i="1"/>
  <c r="G964" i="1"/>
  <c r="H1131" i="1"/>
  <c r="H1108" i="1"/>
  <c r="H1102" i="1"/>
  <c r="H1095" i="1"/>
  <c r="H1087" i="1"/>
  <c r="H1082" i="1"/>
  <c r="H1073" i="1"/>
  <c r="G1051" i="1"/>
  <c r="G1044" i="1"/>
  <c r="G1036" i="1"/>
  <c r="H1035" i="1"/>
  <c r="H1032" i="1"/>
  <c r="H1028" i="1"/>
  <c r="H996" i="1"/>
  <c r="G1121" i="1"/>
  <c r="H1115" i="1"/>
  <c r="H1112" i="1"/>
  <c r="H1105" i="1"/>
  <c r="H1099" i="1"/>
  <c r="H1091" i="1"/>
  <c r="H1077" i="1"/>
  <c r="G1034" i="1"/>
  <c r="G1030" i="1"/>
  <c r="G1024" i="1"/>
  <c r="H1004" i="1"/>
  <c r="H1015" i="1"/>
  <c r="H985" i="1"/>
  <c r="H965" i="1"/>
  <c r="H1075" i="1"/>
  <c r="H1062" i="1"/>
  <c r="H1058" i="1"/>
  <c r="H1052" i="1"/>
  <c r="H1049" i="1"/>
  <c r="H1045" i="1"/>
  <c r="H1041" i="1"/>
  <c r="H1037" i="1"/>
  <c r="H1017" i="1"/>
  <c r="G1008" i="1"/>
  <c r="H982" i="1"/>
  <c r="G976" i="1"/>
  <c r="H1130" i="1"/>
  <c r="H1116" i="1"/>
  <c r="H1113" i="1"/>
  <c r="H1106" i="1"/>
  <c r="H1092" i="1"/>
  <c r="H1074" i="1"/>
  <c r="G1064" i="1"/>
  <c r="G1057" i="1"/>
  <c r="G1050" i="1"/>
  <c r="G1043" i="1"/>
  <c r="H1027" i="1"/>
  <c r="H1026" i="1"/>
  <c r="H1023" i="1"/>
  <c r="H1124" i="1"/>
  <c r="H1120" i="1"/>
  <c r="H1079" i="1"/>
  <c r="H1076" i="1"/>
  <c r="H1067" i="1"/>
  <c r="H1001" i="1"/>
  <c r="H986" i="1"/>
  <c r="H966" i="1"/>
  <c r="H958" i="1"/>
  <c r="H1135" i="1"/>
  <c r="G1080" i="1"/>
  <c r="H1069" i="1"/>
  <c r="G999" i="1"/>
  <c r="H988" i="1"/>
  <c r="H968" i="1"/>
  <c r="H960" i="1"/>
  <c r="H957" i="1"/>
  <c r="H1137" i="1"/>
  <c r="H1133" i="1"/>
  <c r="H1126" i="1"/>
  <c r="H1118" i="1"/>
  <c r="H1111" i="1"/>
  <c r="H1098" i="1"/>
  <c r="H1090" i="1"/>
  <c r="H991" i="1"/>
  <c r="H981" i="1"/>
  <c r="H963" i="1"/>
  <c r="H1018" i="1"/>
  <c r="H1013" i="1"/>
  <c r="H1005" i="1"/>
  <c r="H997" i="1"/>
  <c r="H989" i="1"/>
  <c r="H980" i="1"/>
  <c r="H974" i="1"/>
  <c r="H956" i="1"/>
  <c r="H1129" i="1"/>
  <c r="H1122" i="1"/>
  <c r="H1114" i="1"/>
  <c r="H1107" i="1"/>
  <c r="H1101" i="1"/>
  <c r="H1094" i="1"/>
  <c r="H1086" i="1"/>
  <c r="H1083" i="1"/>
  <c r="H1078" i="1"/>
  <c r="H1068" i="1"/>
  <c r="H1060" i="1"/>
  <c r="H1054" i="1"/>
  <c r="H1047" i="1"/>
  <c r="H1039" i="1"/>
  <c r="H1022" i="1"/>
  <c r="H1016" i="1"/>
  <c r="H1011" i="1"/>
  <c r="H1003" i="1"/>
  <c r="H995" i="1"/>
  <c r="H987" i="1"/>
  <c r="H983" i="1"/>
  <c r="H979" i="1"/>
  <c r="H973" i="1"/>
  <c r="H967" i="1"/>
  <c r="H959" i="1"/>
  <c r="H1136" i="1"/>
  <c r="H1132" i="1"/>
  <c r="H1125" i="1"/>
  <c r="H1117" i="1"/>
  <c r="H1110" i="1"/>
  <c r="H1104" i="1"/>
  <c r="H1097" i="1"/>
  <c r="H1089" i="1"/>
  <c r="H1071" i="1"/>
  <c r="H1063" i="1"/>
  <c r="H1056" i="1"/>
  <c r="H1042" i="1"/>
  <c r="H1033" i="1"/>
  <c r="H1029" i="1"/>
  <c r="H1019" i="1"/>
  <c r="H1014" i="1"/>
  <c r="H1006" i="1"/>
  <c r="H998" i="1"/>
  <c r="H990" i="1"/>
  <c r="H984" i="1"/>
  <c r="H975" i="1"/>
  <c r="H969" i="1"/>
  <c r="H962" i="1"/>
  <c r="N955" i="1"/>
  <c r="I955" i="1"/>
  <c r="J955" i="1" s="1"/>
  <c r="F955" i="1"/>
  <c r="H955" i="1" s="1"/>
  <c r="E955" i="1"/>
  <c r="N954" i="1"/>
  <c r="I954" i="1"/>
  <c r="J954" i="1" s="1"/>
  <c r="F954" i="1"/>
  <c r="H954" i="1" s="1"/>
  <c r="E954" i="1"/>
  <c r="N953" i="1"/>
  <c r="I953" i="1"/>
  <c r="J953" i="1" s="1"/>
  <c r="F953" i="1"/>
  <c r="H953" i="1" s="1"/>
  <c r="E953" i="1"/>
  <c r="N952" i="1"/>
  <c r="I952" i="1"/>
  <c r="J952" i="1" s="1"/>
  <c r="F952" i="1"/>
  <c r="H952" i="1" s="1"/>
  <c r="E952" i="1"/>
  <c r="N951" i="1"/>
  <c r="I951" i="1"/>
  <c r="J951" i="1" s="1"/>
  <c r="F951" i="1"/>
  <c r="H951" i="1" s="1"/>
  <c r="E951" i="1"/>
  <c r="N950" i="1"/>
  <c r="I950" i="1"/>
  <c r="J950" i="1" s="1"/>
  <c r="F950" i="1"/>
  <c r="H950" i="1" s="1"/>
  <c r="E950" i="1"/>
  <c r="N949" i="1"/>
  <c r="I949" i="1"/>
  <c r="J949" i="1" s="1"/>
  <c r="F949" i="1"/>
  <c r="H949" i="1" s="1"/>
  <c r="E949" i="1"/>
  <c r="N948" i="1"/>
  <c r="I948" i="1"/>
  <c r="J948" i="1" s="1"/>
  <c r="F948" i="1"/>
  <c r="H948" i="1" s="1"/>
  <c r="E948" i="1"/>
  <c r="N947" i="1"/>
  <c r="I947" i="1"/>
  <c r="J947" i="1" s="1"/>
  <c r="F947" i="1"/>
  <c r="H947" i="1" s="1"/>
  <c r="E947" i="1"/>
  <c r="N946" i="1"/>
  <c r="I946" i="1"/>
  <c r="J946" i="1" s="1"/>
  <c r="F946" i="1"/>
  <c r="H946" i="1" s="1"/>
  <c r="E946" i="1"/>
  <c r="N945" i="1"/>
  <c r="L945" i="1"/>
  <c r="I945" i="1"/>
  <c r="J945" i="1" s="1"/>
  <c r="F945" i="1"/>
  <c r="E945" i="1"/>
  <c r="N944" i="1"/>
  <c r="L944" i="1"/>
  <c r="I944" i="1"/>
  <c r="J944" i="1" s="1"/>
  <c r="F944" i="1"/>
  <c r="H944" i="1" s="1"/>
  <c r="E944" i="1"/>
  <c r="N943" i="1"/>
  <c r="L943" i="1"/>
  <c r="I943" i="1"/>
  <c r="J943" i="1" s="1"/>
  <c r="F943" i="1"/>
  <c r="H943" i="1" s="1"/>
  <c r="E943" i="1"/>
  <c r="N942" i="1"/>
  <c r="L942" i="1"/>
  <c r="I942" i="1"/>
  <c r="J942" i="1" s="1"/>
  <c r="F942" i="1"/>
  <c r="H942" i="1" s="1"/>
  <c r="E942" i="1"/>
  <c r="N941" i="1"/>
  <c r="L941" i="1"/>
  <c r="I941" i="1"/>
  <c r="J941" i="1" s="1"/>
  <c r="F941" i="1"/>
  <c r="H941" i="1" s="1"/>
  <c r="E941" i="1"/>
  <c r="N940" i="1"/>
  <c r="L940" i="1"/>
  <c r="I940" i="1"/>
  <c r="J940" i="1" s="1"/>
  <c r="F940" i="1"/>
  <c r="H940" i="1" s="1"/>
  <c r="E940" i="1"/>
  <c r="N939" i="1"/>
  <c r="L939" i="1"/>
  <c r="I939" i="1"/>
  <c r="J939" i="1" s="1"/>
  <c r="F939" i="1"/>
  <c r="H939" i="1" s="1"/>
  <c r="E939" i="1"/>
  <c r="N938" i="1"/>
  <c r="L938" i="1"/>
  <c r="I938" i="1"/>
  <c r="J938" i="1" s="1"/>
  <c r="F938" i="1"/>
  <c r="H938" i="1" s="1"/>
  <c r="E938" i="1"/>
  <c r="N937" i="1"/>
  <c r="L937" i="1"/>
  <c r="I937" i="1"/>
  <c r="J937" i="1" s="1"/>
  <c r="F937" i="1"/>
  <c r="H937" i="1" s="1"/>
  <c r="E937" i="1"/>
  <c r="N936" i="1"/>
  <c r="L936" i="1"/>
  <c r="I936" i="1"/>
  <c r="J936" i="1" s="1"/>
  <c r="F936" i="1"/>
  <c r="H936" i="1" s="1"/>
  <c r="E936" i="1"/>
  <c r="N935" i="1"/>
  <c r="L935" i="1"/>
  <c r="I935" i="1"/>
  <c r="J935" i="1" s="1"/>
  <c r="F935" i="1"/>
  <c r="H935" i="1" s="1"/>
  <c r="E935" i="1"/>
  <c r="N934" i="1"/>
  <c r="L934" i="1"/>
  <c r="I934" i="1"/>
  <c r="J934" i="1" s="1"/>
  <c r="F934" i="1"/>
  <c r="H934" i="1" s="1"/>
  <c r="E934" i="1"/>
  <c r="N933" i="1"/>
  <c r="L933" i="1"/>
  <c r="I933" i="1"/>
  <c r="J933" i="1" s="1"/>
  <c r="F933" i="1"/>
  <c r="H933" i="1" s="1"/>
  <c r="E933" i="1"/>
  <c r="N932" i="1"/>
  <c r="L932" i="1"/>
  <c r="I932" i="1"/>
  <c r="J932" i="1" s="1"/>
  <c r="F932" i="1"/>
  <c r="H932" i="1" s="1"/>
  <c r="E932" i="1"/>
  <c r="N931" i="1"/>
  <c r="L931" i="1"/>
  <c r="I931" i="1"/>
  <c r="J931" i="1" s="1"/>
  <c r="F931" i="1"/>
  <c r="H931" i="1" s="1"/>
  <c r="E931" i="1"/>
  <c r="N930" i="1"/>
  <c r="L930" i="1"/>
  <c r="I930" i="1"/>
  <c r="J930" i="1" s="1"/>
  <c r="F930" i="1"/>
  <c r="H930" i="1" s="1"/>
  <c r="E930" i="1"/>
  <c r="N929" i="1"/>
  <c r="L929" i="1"/>
  <c r="I929" i="1"/>
  <c r="J929" i="1" s="1"/>
  <c r="F929" i="1"/>
  <c r="E929" i="1"/>
  <c r="N928" i="1"/>
  <c r="L928" i="1"/>
  <c r="I928" i="1"/>
  <c r="J928" i="1" s="1"/>
  <c r="F928" i="1"/>
  <c r="H928" i="1" s="1"/>
  <c r="E928" i="1"/>
  <c r="N927" i="1"/>
  <c r="I927" i="1"/>
  <c r="J927" i="1" s="1"/>
  <c r="F927" i="1"/>
  <c r="H927" i="1" s="1"/>
  <c r="E927" i="1"/>
  <c r="N926" i="1"/>
  <c r="I926" i="1"/>
  <c r="J926" i="1" s="1"/>
  <c r="F926" i="1"/>
  <c r="H926" i="1" s="1"/>
  <c r="E926" i="1"/>
  <c r="N925" i="1"/>
  <c r="I925" i="1"/>
  <c r="J925" i="1" s="1"/>
  <c r="F925" i="1"/>
  <c r="H925" i="1" s="1"/>
  <c r="E925" i="1"/>
  <c r="N924" i="1"/>
  <c r="I924" i="1"/>
  <c r="J924" i="1" s="1"/>
  <c r="F924" i="1"/>
  <c r="H924" i="1" s="1"/>
  <c r="E924" i="1"/>
  <c r="N923" i="1"/>
  <c r="I923" i="1"/>
  <c r="J923" i="1" s="1"/>
  <c r="F923" i="1"/>
  <c r="H923" i="1" s="1"/>
  <c r="E923" i="1"/>
  <c r="N922" i="1"/>
  <c r="I922" i="1"/>
  <c r="J922" i="1" s="1"/>
  <c r="F922" i="1"/>
  <c r="H922" i="1" s="1"/>
  <c r="E922" i="1"/>
  <c r="N921" i="1"/>
  <c r="I921" i="1"/>
  <c r="J921" i="1" s="1"/>
  <c r="F921" i="1"/>
  <c r="H921" i="1" s="1"/>
  <c r="E921" i="1"/>
  <c r="N920" i="1"/>
  <c r="I920" i="1"/>
  <c r="J920" i="1" s="1"/>
  <c r="F920" i="1"/>
  <c r="H920" i="1" s="1"/>
  <c r="E920" i="1"/>
  <c r="N919" i="1"/>
  <c r="L919" i="1"/>
  <c r="I919" i="1"/>
  <c r="J919" i="1" s="1"/>
  <c r="F919" i="1"/>
  <c r="H919" i="1" s="1"/>
  <c r="E919" i="1"/>
  <c r="N918" i="1"/>
  <c r="L918" i="1"/>
  <c r="I918" i="1"/>
  <c r="J918" i="1" s="1"/>
  <c r="F918" i="1"/>
  <c r="H918" i="1" s="1"/>
  <c r="E918" i="1"/>
  <c r="N917" i="1"/>
  <c r="L917" i="1"/>
  <c r="I917" i="1"/>
  <c r="J917" i="1" s="1"/>
  <c r="F917" i="1"/>
  <c r="H917" i="1" s="1"/>
  <c r="E917" i="1"/>
  <c r="N916" i="1"/>
  <c r="L916" i="1"/>
  <c r="I916" i="1"/>
  <c r="J916" i="1" s="1"/>
  <c r="F916" i="1"/>
  <c r="H916" i="1" s="1"/>
  <c r="E916" i="1"/>
  <c r="N915" i="1"/>
  <c r="L915" i="1"/>
  <c r="I915" i="1"/>
  <c r="J915" i="1" s="1"/>
  <c r="F915" i="1"/>
  <c r="H915" i="1" s="1"/>
  <c r="E915" i="1"/>
  <c r="N914" i="1"/>
  <c r="L914" i="1"/>
  <c r="I914" i="1"/>
  <c r="J914" i="1" s="1"/>
  <c r="F914" i="1"/>
  <c r="H914" i="1" s="1"/>
  <c r="E914" i="1"/>
  <c r="N913" i="1"/>
  <c r="L913" i="1"/>
  <c r="I913" i="1"/>
  <c r="J913" i="1" s="1"/>
  <c r="F913" i="1"/>
  <c r="H913" i="1" s="1"/>
  <c r="E913" i="1"/>
  <c r="N912" i="1"/>
  <c r="L912" i="1"/>
  <c r="I912" i="1"/>
  <c r="J912" i="1" s="1"/>
  <c r="F912" i="1"/>
  <c r="H912" i="1" s="1"/>
  <c r="E912" i="1"/>
  <c r="N911" i="1"/>
  <c r="L911" i="1"/>
  <c r="I911" i="1"/>
  <c r="J911" i="1" s="1"/>
  <c r="F911" i="1"/>
  <c r="H911" i="1" s="1"/>
  <c r="E911" i="1"/>
  <c r="N910" i="1"/>
  <c r="L910" i="1"/>
  <c r="I910" i="1"/>
  <c r="J910" i="1" s="1"/>
  <c r="F910" i="1"/>
  <c r="H910" i="1" s="1"/>
  <c r="E910" i="1"/>
  <c r="N909" i="1"/>
  <c r="L909" i="1"/>
  <c r="I909" i="1"/>
  <c r="J909" i="1" s="1"/>
  <c r="F909" i="1"/>
  <c r="H909" i="1" s="1"/>
  <c r="E909" i="1"/>
  <c r="N908" i="1"/>
  <c r="L908" i="1"/>
  <c r="I908" i="1"/>
  <c r="J908" i="1" s="1"/>
  <c r="F908" i="1"/>
  <c r="H908" i="1" s="1"/>
  <c r="E908" i="1"/>
  <c r="N907" i="1"/>
  <c r="L907" i="1"/>
  <c r="I907" i="1"/>
  <c r="J907" i="1" s="1"/>
  <c r="F907" i="1"/>
  <c r="H907" i="1" s="1"/>
  <c r="E907" i="1"/>
  <c r="N906" i="1"/>
  <c r="L906" i="1"/>
  <c r="I906" i="1"/>
  <c r="J906" i="1" s="1"/>
  <c r="F906" i="1"/>
  <c r="H906" i="1" s="1"/>
  <c r="E906" i="1"/>
  <c r="N905" i="1"/>
  <c r="L905" i="1"/>
  <c r="I905" i="1"/>
  <c r="J905" i="1" s="1"/>
  <c r="F905" i="1"/>
  <c r="H905" i="1" s="1"/>
  <c r="E905" i="1"/>
  <c r="N904" i="1"/>
  <c r="L904" i="1"/>
  <c r="I904" i="1"/>
  <c r="J904" i="1" s="1"/>
  <c r="F904" i="1"/>
  <c r="H904" i="1" s="1"/>
  <c r="E904" i="1"/>
  <c r="N903" i="1"/>
  <c r="L903" i="1"/>
  <c r="I903" i="1"/>
  <c r="J903" i="1" s="1"/>
  <c r="F903" i="1"/>
  <c r="H903" i="1" s="1"/>
  <c r="E903" i="1"/>
  <c r="N902" i="1"/>
  <c r="L902" i="1"/>
  <c r="I902" i="1"/>
  <c r="J902" i="1" s="1"/>
  <c r="F902" i="1"/>
  <c r="H902" i="1" s="1"/>
  <c r="E902" i="1"/>
  <c r="N901" i="1"/>
  <c r="I901" i="1"/>
  <c r="J901" i="1" s="1"/>
  <c r="F901" i="1"/>
  <c r="H901" i="1" s="1"/>
  <c r="E901" i="1"/>
  <c r="N900" i="1"/>
  <c r="I900" i="1"/>
  <c r="J900" i="1" s="1"/>
  <c r="F900" i="1"/>
  <c r="H900" i="1" s="1"/>
  <c r="E900" i="1"/>
  <c r="N899" i="1"/>
  <c r="I899" i="1"/>
  <c r="J899" i="1" s="1"/>
  <c r="F899" i="1"/>
  <c r="H899" i="1" s="1"/>
  <c r="E899" i="1"/>
  <c r="N898" i="1"/>
  <c r="I898" i="1"/>
  <c r="J898" i="1" s="1"/>
  <c r="F898" i="1"/>
  <c r="H898" i="1" s="1"/>
  <c r="E898" i="1"/>
  <c r="N897" i="1"/>
  <c r="I897" i="1"/>
  <c r="J897" i="1" s="1"/>
  <c r="F897" i="1"/>
  <c r="H897" i="1" s="1"/>
  <c r="E897" i="1"/>
  <c r="N896" i="1"/>
  <c r="I896" i="1"/>
  <c r="J896" i="1" s="1"/>
  <c r="F896" i="1"/>
  <c r="H896" i="1" s="1"/>
  <c r="E896" i="1"/>
  <c r="N895" i="1"/>
  <c r="I895" i="1"/>
  <c r="J895" i="1" s="1"/>
  <c r="F895" i="1"/>
  <c r="H895" i="1" s="1"/>
  <c r="E895" i="1"/>
  <c r="N894" i="1"/>
  <c r="I894" i="1"/>
  <c r="J894" i="1" s="1"/>
  <c r="F894" i="1"/>
  <c r="H894" i="1" s="1"/>
  <c r="E894" i="1"/>
  <c r="N893" i="1"/>
  <c r="I893" i="1"/>
  <c r="J893" i="1" s="1"/>
  <c r="F893" i="1"/>
  <c r="E893" i="1"/>
  <c r="N892" i="1"/>
  <c r="I892" i="1"/>
  <c r="J892" i="1" s="1"/>
  <c r="F892" i="1"/>
  <c r="H892" i="1" s="1"/>
  <c r="E892" i="1"/>
  <c r="N891" i="1"/>
  <c r="I891" i="1"/>
  <c r="J891" i="1" s="1"/>
  <c r="F891" i="1"/>
  <c r="H891" i="1" s="1"/>
  <c r="E891" i="1"/>
  <c r="N890" i="1"/>
  <c r="L890" i="1"/>
  <c r="I890" i="1"/>
  <c r="J890" i="1" s="1"/>
  <c r="F890" i="1"/>
  <c r="H890" i="1" s="1"/>
  <c r="E890" i="1"/>
  <c r="N889" i="1"/>
  <c r="L889" i="1"/>
  <c r="I889" i="1"/>
  <c r="J889" i="1" s="1"/>
  <c r="F889" i="1"/>
  <c r="H889" i="1" s="1"/>
  <c r="E889" i="1"/>
  <c r="N888" i="1"/>
  <c r="L888" i="1"/>
  <c r="I888" i="1"/>
  <c r="J888" i="1" s="1"/>
  <c r="F888" i="1"/>
  <c r="H888" i="1" s="1"/>
  <c r="E888" i="1"/>
  <c r="N887" i="1"/>
  <c r="L887" i="1"/>
  <c r="I887" i="1"/>
  <c r="J887" i="1" s="1"/>
  <c r="F887" i="1"/>
  <c r="H887" i="1" s="1"/>
  <c r="E887" i="1"/>
  <c r="N886" i="1"/>
  <c r="L886" i="1"/>
  <c r="I886" i="1"/>
  <c r="J886" i="1" s="1"/>
  <c r="F886" i="1"/>
  <c r="H886" i="1" s="1"/>
  <c r="E886" i="1"/>
  <c r="N885" i="1"/>
  <c r="L885" i="1"/>
  <c r="I885" i="1"/>
  <c r="J885" i="1" s="1"/>
  <c r="F885" i="1"/>
  <c r="H885" i="1" s="1"/>
  <c r="E885" i="1"/>
  <c r="N884" i="1"/>
  <c r="L884" i="1"/>
  <c r="I884" i="1"/>
  <c r="J884" i="1" s="1"/>
  <c r="F884" i="1"/>
  <c r="H884" i="1" s="1"/>
  <c r="E884" i="1"/>
  <c r="N883" i="1"/>
  <c r="L883" i="1"/>
  <c r="I883" i="1"/>
  <c r="J883" i="1" s="1"/>
  <c r="F883" i="1"/>
  <c r="H883" i="1" s="1"/>
  <c r="E883" i="1"/>
  <c r="N882" i="1"/>
  <c r="L882" i="1"/>
  <c r="I882" i="1"/>
  <c r="J882" i="1" s="1"/>
  <c r="F882" i="1"/>
  <c r="H882" i="1" s="1"/>
  <c r="E882" i="1"/>
  <c r="N881" i="1"/>
  <c r="L881" i="1"/>
  <c r="I881" i="1"/>
  <c r="J881" i="1" s="1"/>
  <c r="F881" i="1"/>
  <c r="H881" i="1" s="1"/>
  <c r="E881" i="1"/>
  <c r="N880" i="1"/>
  <c r="L880" i="1"/>
  <c r="I880" i="1"/>
  <c r="J880" i="1" s="1"/>
  <c r="F880" i="1"/>
  <c r="E880" i="1"/>
  <c r="N879" i="1"/>
  <c r="L879" i="1"/>
  <c r="I879" i="1"/>
  <c r="J879" i="1" s="1"/>
  <c r="F879" i="1"/>
  <c r="H879" i="1" s="1"/>
  <c r="E879" i="1"/>
  <c r="N878" i="1"/>
  <c r="L878" i="1"/>
  <c r="I878" i="1"/>
  <c r="J878" i="1" s="1"/>
  <c r="F878" i="1"/>
  <c r="H878" i="1" s="1"/>
  <c r="E878" i="1"/>
  <c r="N877" i="1"/>
  <c r="L877" i="1"/>
  <c r="I877" i="1"/>
  <c r="J877" i="1" s="1"/>
  <c r="F877" i="1"/>
  <c r="H877" i="1" s="1"/>
  <c r="E877" i="1"/>
  <c r="N876" i="1"/>
  <c r="L876" i="1"/>
  <c r="I876" i="1"/>
  <c r="J876" i="1" s="1"/>
  <c r="F876" i="1"/>
  <c r="E876" i="1"/>
  <c r="N875" i="1"/>
  <c r="L875" i="1"/>
  <c r="I875" i="1"/>
  <c r="J875" i="1" s="1"/>
  <c r="F875" i="1"/>
  <c r="H875" i="1" s="1"/>
  <c r="E875" i="1"/>
  <c r="N874" i="1"/>
  <c r="L874" i="1"/>
  <c r="I874" i="1"/>
  <c r="J874" i="1" s="1"/>
  <c r="F874" i="1"/>
  <c r="H874" i="1" s="1"/>
  <c r="E874" i="1"/>
  <c r="N873" i="1"/>
  <c r="L873" i="1"/>
  <c r="I873" i="1"/>
  <c r="J873" i="1" s="1"/>
  <c r="F873" i="1"/>
  <c r="H873" i="1" s="1"/>
  <c r="E873" i="1"/>
  <c r="N872" i="1"/>
  <c r="I872" i="1"/>
  <c r="J872" i="1" s="1"/>
  <c r="F872" i="1"/>
  <c r="H872" i="1" s="1"/>
  <c r="E872" i="1"/>
  <c r="N871" i="1"/>
  <c r="I871" i="1"/>
  <c r="J871" i="1" s="1"/>
  <c r="F871" i="1"/>
  <c r="H871" i="1" s="1"/>
  <c r="E871" i="1"/>
  <c r="N870" i="1"/>
  <c r="I870" i="1"/>
  <c r="J870" i="1" s="1"/>
  <c r="F870" i="1"/>
  <c r="H870" i="1" s="1"/>
  <c r="E870" i="1"/>
  <c r="N869" i="1"/>
  <c r="I869" i="1"/>
  <c r="J869" i="1" s="1"/>
  <c r="F869" i="1"/>
  <c r="H869" i="1" s="1"/>
  <c r="E869" i="1"/>
  <c r="N868" i="1"/>
  <c r="I868" i="1"/>
  <c r="J868" i="1" s="1"/>
  <c r="F868" i="1"/>
  <c r="H868" i="1" s="1"/>
  <c r="E868" i="1"/>
  <c r="N867" i="1"/>
  <c r="I867" i="1"/>
  <c r="J867" i="1" s="1"/>
  <c r="F867" i="1"/>
  <c r="H867" i="1" s="1"/>
  <c r="E867" i="1"/>
  <c r="N866" i="1"/>
  <c r="I866" i="1"/>
  <c r="J866" i="1" s="1"/>
  <c r="F866" i="1"/>
  <c r="H866" i="1" s="1"/>
  <c r="E866" i="1"/>
  <c r="N865" i="1"/>
  <c r="I865" i="1"/>
  <c r="J865" i="1" s="1"/>
  <c r="F865" i="1"/>
  <c r="H865" i="1" s="1"/>
  <c r="E865" i="1"/>
  <c r="N864" i="1"/>
  <c r="I864" i="1"/>
  <c r="J864" i="1" s="1"/>
  <c r="F864" i="1"/>
  <c r="H864" i="1" s="1"/>
  <c r="E864" i="1"/>
  <c r="N863" i="1"/>
  <c r="L863" i="1"/>
  <c r="I863" i="1"/>
  <c r="J863" i="1" s="1"/>
  <c r="F863" i="1"/>
  <c r="H863" i="1" s="1"/>
  <c r="E863" i="1"/>
  <c r="N862" i="1"/>
  <c r="L862" i="1"/>
  <c r="I862" i="1"/>
  <c r="J862" i="1" s="1"/>
  <c r="F862" i="1"/>
  <c r="H862" i="1" s="1"/>
  <c r="E862" i="1"/>
  <c r="N861" i="1"/>
  <c r="L861" i="1"/>
  <c r="I861" i="1"/>
  <c r="J861" i="1" s="1"/>
  <c r="F861" i="1"/>
  <c r="E861" i="1"/>
  <c r="N860" i="1"/>
  <c r="L860" i="1"/>
  <c r="I860" i="1"/>
  <c r="J860" i="1" s="1"/>
  <c r="F860" i="1"/>
  <c r="H860" i="1" s="1"/>
  <c r="E860" i="1"/>
  <c r="N859" i="1"/>
  <c r="L859" i="1"/>
  <c r="I859" i="1"/>
  <c r="J859" i="1" s="1"/>
  <c r="F859" i="1"/>
  <c r="H859" i="1" s="1"/>
  <c r="E859" i="1"/>
  <c r="N858" i="1"/>
  <c r="L858" i="1"/>
  <c r="I858" i="1"/>
  <c r="J858" i="1" s="1"/>
  <c r="F858" i="1"/>
  <c r="H858" i="1" s="1"/>
  <c r="E858" i="1"/>
  <c r="N857" i="1"/>
  <c r="L857" i="1"/>
  <c r="I857" i="1"/>
  <c r="J857" i="1" s="1"/>
  <c r="F857" i="1"/>
  <c r="E857" i="1"/>
  <c r="N856" i="1"/>
  <c r="L856" i="1"/>
  <c r="I856" i="1"/>
  <c r="J856" i="1" s="1"/>
  <c r="F856" i="1"/>
  <c r="H856" i="1" s="1"/>
  <c r="E856" i="1"/>
  <c r="N855" i="1"/>
  <c r="L855" i="1"/>
  <c r="I855" i="1"/>
  <c r="J855" i="1" s="1"/>
  <c r="F855" i="1"/>
  <c r="H855" i="1" s="1"/>
  <c r="E855" i="1"/>
  <c r="N854" i="1"/>
  <c r="L854" i="1"/>
  <c r="I854" i="1"/>
  <c r="J854" i="1" s="1"/>
  <c r="F854" i="1"/>
  <c r="E854" i="1"/>
  <c r="N853" i="1"/>
  <c r="L853" i="1"/>
  <c r="I853" i="1"/>
  <c r="J853" i="1" s="1"/>
  <c r="F853" i="1"/>
  <c r="H853" i="1" s="1"/>
  <c r="E853" i="1"/>
  <c r="N852" i="1"/>
  <c r="L852" i="1"/>
  <c r="I852" i="1"/>
  <c r="J852" i="1" s="1"/>
  <c r="F852" i="1"/>
  <c r="H852" i="1" s="1"/>
  <c r="E852" i="1"/>
  <c r="N851" i="1"/>
  <c r="L851" i="1"/>
  <c r="I851" i="1"/>
  <c r="J851" i="1" s="1"/>
  <c r="F851" i="1"/>
  <c r="H851" i="1" s="1"/>
  <c r="E851" i="1"/>
  <c r="N850" i="1"/>
  <c r="L850" i="1"/>
  <c r="I850" i="1"/>
  <c r="J850" i="1" s="1"/>
  <c r="F850" i="1"/>
  <c r="H850" i="1" s="1"/>
  <c r="E850" i="1"/>
  <c r="N849" i="1"/>
  <c r="L849" i="1"/>
  <c r="I849" i="1"/>
  <c r="J849" i="1" s="1"/>
  <c r="F849" i="1"/>
  <c r="E849" i="1"/>
  <c r="N848" i="1"/>
  <c r="L848" i="1"/>
  <c r="I848" i="1"/>
  <c r="J848" i="1" s="1"/>
  <c r="F848" i="1"/>
  <c r="H848" i="1" s="1"/>
  <c r="E848" i="1"/>
  <c r="N847" i="1"/>
  <c r="L847" i="1"/>
  <c r="I847" i="1"/>
  <c r="J847" i="1" s="1"/>
  <c r="F847" i="1"/>
  <c r="H847" i="1" s="1"/>
  <c r="E847" i="1"/>
  <c r="N846" i="1"/>
  <c r="I846" i="1"/>
  <c r="J846" i="1" s="1"/>
  <c r="F846" i="1"/>
  <c r="H846" i="1" s="1"/>
  <c r="E846" i="1"/>
  <c r="N845" i="1"/>
  <c r="I845" i="1"/>
  <c r="J845" i="1" s="1"/>
  <c r="F845" i="1"/>
  <c r="H845" i="1" s="1"/>
  <c r="E845" i="1"/>
  <c r="N844" i="1"/>
  <c r="I844" i="1"/>
  <c r="J844" i="1" s="1"/>
  <c r="F844" i="1"/>
  <c r="H844" i="1" s="1"/>
  <c r="E844" i="1"/>
  <c r="N843" i="1"/>
  <c r="I843" i="1"/>
  <c r="J843" i="1" s="1"/>
  <c r="F843" i="1"/>
  <c r="H843" i="1" s="1"/>
  <c r="E843" i="1"/>
  <c r="N842" i="1"/>
  <c r="I842" i="1"/>
  <c r="J842" i="1" s="1"/>
  <c r="F842" i="1"/>
  <c r="E842" i="1"/>
  <c r="N841" i="1"/>
  <c r="I841" i="1"/>
  <c r="J841" i="1" s="1"/>
  <c r="F841" i="1"/>
  <c r="H841" i="1" s="1"/>
  <c r="E841" i="1"/>
  <c r="N840" i="1"/>
  <c r="I840" i="1"/>
  <c r="J840" i="1" s="1"/>
  <c r="F840" i="1"/>
  <c r="H840" i="1" s="1"/>
  <c r="E840" i="1"/>
  <c r="N839" i="1"/>
  <c r="I839" i="1"/>
  <c r="J839" i="1" s="1"/>
  <c r="F839" i="1"/>
  <c r="E839" i="1"/>
  <c r="N838" i="1"/>
  <c r="I838" i="1"/>
  <c r="J838" i="1" s="1"/>
  <c r="F838" i="1"/>
  <c r="E838" i="1"/>
  <c r="N837" i="1"/>
  <c r="I837" i="1"/>
  <c r="J837" i="1" s="1"/>
  <c r="F837" i="1"/>
  <c r="E837" i="1"/>
  <c r="N836" i="1"/>
  <c r="I836" i="1"/>
  <c r="J836" i="1" s="1"/>
  <c r="F836" i="1"/>
  <c r="H836" i="1" s="1"/>
  <c r="E836" i="1"/>
  <c r="N835" i="1"/>
  <c r="I835" i="1"/>
  <c r="J835" i="1" s="1"/>
  <c r="F835" i="1"/>
  <c r="H835" i="1" s="1"/>
  <c r="E835" i="1"/>
  <c r="N834" i="1"/>
  <c r="I834" i="1"/>
  <c r="J834" i="1" s="1"/>
  <c r="F834" i="1"/>
  <c r="H834" i="1" s="1"/>
  <c r="E834" i="1"/>
  <c r="N833" i="1"/>
  <c r="I833" i="1"/>
  <c r="J833" i="1" s="1"/>
  <c r="F833" i="1"/>
  <c r="H833" i="1" s="1"/>
  <c r="E833" i="1"/>
  <c r="N832" i="1"/>
  <c r="L832" i="1"/>
  <c r="I832" i="1"/>
  <c r="J832" i="1" s="1"/>
  <c r="F832" i="1"/>
  <c r="H832" i="1" s="1"/>
  <c r="E832" i="1"/>
  <c r="N831" i="1"/>
  <c r="L831" i="1"/>
  <c r="I831" i="1"/>
  <c r="J831" i="1" s="1"/>
  <c r="F831" i="1"/>
  <c r="H831" i="1" s="1"/>
  <c r="E831" i="1"/>
  <c r="N830" i="1"/>
  <c r="L830" i="1"/>
  <c r="I830" i="1"/>
  <c r="J830" i="1" s="1"/>
  <c r="F830" i="1"/>
  <c r="H830" i="1" s="1"/>
  <c r="E830" i="1"/>
  <c r="N829" i="1"/>
  <c r="L829" i="1"/>
  <c r="I829" i="1"/>
  <c r="J829" i="1" s="1"/>
  <c r="F829" i="1"/>
  <c r="H829" i="1" s="1"/>
  <c r="E829" i="1"/>
  <c r="N828" i="1"/>
  <c r="L828" i="1"/>
  <c r="I828" i="1"/>
  <c r="J828" i="1" s="1"/>
  <c r="F828" i="1"/>
  <c r="E828" i="1"/>
  <c r="N827" i="1"/>
  <c r="L827" i="1"/>
  <c r="I827" i="1"/>
  <c r="J827" i="1" s="1"/>
  <c r="F827" i="1"/>
  <c r="H827" i="1" s="1"/>
  <c r="E827" i="1"/>
  <c r="N826" i="1"/>
  <c r="L826" i="1"/>
  <c r="I826" i="1"/>
  <c r="J826" i="1" s="1"/>
  <c r="F826" i="1"/>
  <c r="H826" i="1" s="1"/>
  <c r="E826" i="1"/>
  <c r="N825" i="1"/>
  <c r="L825" i="1"/>
  <c r="I825" i="1"/>
  <c r="J825" i="1" s="1"/>
  <c r="F825" i="1"/>
  <c r="H825" i="1" s="1"/>
  <c r="E825" i="1"/>
  <c r="N824" i="1"/>
  <c r="L824" i="1"/>
  <c r="I824" i="1"/>
  <c r="J824" i="1" s="1"/>
  <c r="F824" i="1"/>
  <c r="H824" i="1" s="1"/>
  <c r="E824" i="1"/>
  <c r="N823" i="1"/>
  <c r="L823" i="1"/>
  <c r="I823" i="1"/>
  <c r="J823" i="1" s="1"/>
  <c r="F823" i="1"/>
  <c r="H823" i="1" s="1"/>
  <c r="E823" i="1"/>
  <c r="N822" i="1"/>
  <c r="L822" i="1"/>
  <c r="I822" i="1"/>
  <c r="J822" i="1" s="1"/>
  <c r="F822" i="1"/>
  <c r="H822" i="1" s="1"/>
  <c r="E822" i="1"/>
  <c r="N821" i="1"/>
  <c r="L821" i="1"/>
  <c r="I821" i="1"/>
  <c r="J821" i="1" s="1"/>
  <c r="F821" i="1"/>
  <c r="H821" i="1" s="1"/>
  <c r="E821" i="1"/>
  <c r="N820" i="1"/>
  <c r="L820" i="1"/>
  <c r="I820" i="1"/>
  <c r="J820" i="1" s="1"/>
  <c r="F820" i="1"/>
  <c r="H820" i="1" s="1"/>
  <c r="E820" i="1"/>
  <c r="N819" i="1"/>
  <c r="L819" i="1"/>
  <c r="I819" i="1"/>
  <c r="J819" i="1" s="1"/>
  <c r="F819" i="1"/>
  <c r="H819" i="1" s="1"/>
  <c r="E819" i="1"/>
  <c r="N818" i="1"/>
  <c r="L818" i="1"/>
  <c r="I818" i="1"/>
  <c r="J818" i="1" s="1"/>
  <c r="F818" i="1"/>
  <c r="H818" i="1" s="1"/>
  <c r="E818" i="1"/>
  <c r="N817" i="1"/>
  <c r="L817" i="1"/>
  <c r="I817" i="1"/>
  <c r="J817" i="1" s="1"/>
  <c r="F817" i="1"/>
  <c r="E817" i="1"/>
  <c r="N816" i="1"/>
  <c r="L816" i="1"/>
  <c r="I816" i="1"/>
  <c r="J816" i="1" s="1"/>
  <c r="F816" i="1"/>
  <c r="H816" i="1" s="1"/>
  <c r="E816" i="1"/>
  <c r="N815" i="1"/>
  <c r="L815" i="1"/>
  <c r="I815" i="1"/>
  <c r="J815" i="1" s="1"/>
  <c r="F815" i="1"/>
  <c r="H815" i="1" s="1"/>
  <c r="E815" i="1"/>
  <c r="N814" i="1"/>
  <c r="I814" i="1"/>
  <c r="J814" i="1" s="1"/>
  <c r="F814" i="1"/>
  <c r="H814" i="1" s="1"/>
  <c r="E814" i="1"/>
  <c r="N813" i="1"/>
  <c r="I813" i="1"/>
  <c r="J813" i="1" s="1"/>
  <c r="F813" i="1"/>
  <c r="H813" i="1" s="1"/>
  <c r="E813" i="1"/>
  <c r="N812" i="1"/>
  <c r="I812" i="1"/>
  <c r="J812" i="1" s="1"/>
  <c r="F812" i="1"/>
  <c r="H812" i="1" s="1"/>
  <c r="E812" i="1"/>
  <c r="N811" i="1"/>
  <c r="I811" i="1"/>
  <c r="J811" i="1" s="1"/>
  <c r="F811" i="1"/>
  <c r="H811" i="1" s="1"/>
  <c r="E811" i="1"/>
  <c r="N810" i="1"/>
  <c r="I810" i="1"/>
  <c r="J810" i="1" s="1"/>
  <c r="F810" i="1"/>
  <c r="H810" i="1" s="1"/>
  <c r="E810" i="1"/>
  <c r="N809" i="1"/>
  <c r="I809" i="1"/>
  <c r="J809" i="1" s="1"/>
  <c r="F809" i="1"/>
  <c r="E809" i="1"/>
  <c r="N808" i="1"/>
  <c r="I808" i="1"/>
  <c r="J808" i="1" s="1"/>
  <c r="F808" i="1"/>
  <c r="E808" i="1"/>
  <c r="N807" i="1"/>
  <c r="I807" i="1"/>
  <c r="J807" i="1" s="1"/>
  <c r="F807" i="1"/>
  <c r="H807" i="1" s="1"/>
  <c r="E807" i="1"/>
  <c r="N806" i="1"/>
  <c r="I806" i="1"/>
  <c r="J806" i="1" s="1"/>
  <c r="F806" i="1"/>
  <c r="H806" i="1" s="1"/>
  <c r="E806" i="1"/>
  <c r="N805" i="1"/>
  <c r="L805" i="1"/>
  <c r="I805" i="1"/>
  <c r="J805" i="1" s="1"/>
  <c r="F805" i="1"/>
  <c r="E805" i="1"/>
  <c r="N804" i="1"/>
  <c r="L804" i="1"/>
  <c r="I804" i="1"/>
  <c r="J804" i="1" s="1"/>
  <c r="F804" i="1"/>
  <c r="H804" i="1" s="1"/>
  <c r="E804" i="1"/>
  <c r="N803" i="1"/>
  <c r="L803" i="1"/>
  <c r="I803" i="1"/>
  <c r="J803" i="1" s="1"/>
  <c r="F803" i="1"/>
  <c r="H803" i="1" s="1"/>
  <c r="E803" i="1"/>
  <c r="N802" i="1"/>
  <c r="L802" i="1"/>
  <c r="I802" i="1"/>
  <c r="J802" i="1" s="1"/>
  <c r="F802" i="1"/>
  <c r="H802" i="1" s="1"/>
  <c r="E802" i="1"/>
  <c r="N801" i="1"/>
  <c r="L801" i="1"/>
  <c r="I801" i="1"/>
  <c r="J801" i="1" s="1"/>
  <c r="F801" i="1"/>
  <c r="H801" i="1" s="1"/>
  <c r="E801" i="1"/>
  <c r="N800" i="1"/>
  <c r="L800" i="1"/>
  <c r="I800" i="1"/>
  <c r="J800" i="1" s="1"/>
  <c r="F800" i="1"/>
  <c r="H800" i="1" s="1"/>
  <c r="E800" i="1"/>
  <c r="N799" i="1"/>
  <c r="L799" i="1"/>
  <c r="I799" i="1"/>
  <c r="J799" i="1" s="1"/>
  <c r="F799" i="1"/>
  <c r="H799" i="1" s="1"/>
  <c r="E799" i="1"/>
  <c r="N798" i="1"/>
  <c r="L798" i="1"/>
  <c r="I798" i="1"/>
  <c r="J798" i="1" s="1"/>
  <c r="F798" i="1"/>
  <c r="H798" i="1" s="1"/>
  <c r="E798" i="1"/>
  <c r="N797" i="1"/>
  <c r="L797" i="1"/>
  <c r="I797" i="1"/>
  <c r="J797" i="1" s="1"/>
  <c r="F797" i="1"/>
  <c r="H797" i="1" s="1"/>
  <c r="E797" i="1"/>
  <c r="N796" i="1"/>
  <c r="L796" i="1"/>
  <c r="I796" i="1"/>
  <c r="J796" i="1" s="1"/>
  <c r="F796" i="1"/>
  <c r="H796" i="1" s="1"/>
  <c r="E796" i="1"/>
  <c r="N795" i="1"/>
  <c r="L795" i="1"/>
  <c r="I795" i="1"/>
  <c r="J795" i="1" s="1"/>
  <c r="F795" i="1"/>
  <c r="H795" i="1" s="1"/>
  <c r="E795" i="1"/>
  <c r="N794" i="1"/>
  <c r="L794" i="1"/>
  <c r="I794" i="1"/>
  <c r="J794" i="1" s="1"/>
  <c r="F794" i="1"/>
  <c r="H794" i="1" s="1"/>
  <c r="E794" i="1"/>
  <c r="N793" i="1"/>
  <c r="L793" i="1"/>
  <c r="I793" i="1"/>
  <c r="J793" i="1" s="1"/>
  <c r="F793" i="1"/>
  <c r="H793" i="1" s="1"/>
  <c r="E793" i="1"/>
  <c r="N792" i="1"/>
  <c r="L792" i="1"/>
  <c r="I792" i="1"/>
  <c r="J792" i="1" s="1"/>
  <c r="F792" i="1"/>
  <c r="H792" i="1" s="1"/>
  <c r="E792" i="1"/>
  <c r="N791" i="1"/>
  <c r="L791" i="1"/>
  <c r="I791" i="1"/>
  <c r="J791" i="1" s="1"/>
  <c r="F791" i="1"/>
  <c r="H791" i="1" s="1"/>
  <c r="E791" i="1"/>
  <c r="N790" i="1"/>
  <c r="L790" i="1"/>
  <c r="I790" i="1"/>
  <c r="J790" i="1" s="1"/>
  <c r="F790" i="1"/>
  <c r="H790" i="1" s="1"/>
  <c r="E790" i="1"/>
  <c r="N789" i="1"/>
  <c r="L789" i="1"/>
  <c r="I789" i="1"/>
  <c r="J789" i="1" s="1"/>
  <c r="F789" i="1"/>
  <c r="H789" i="1" s="1"/>
  <c r="E789" i="1"/>
  <c r="N788" i="1"/>
  <c r="L788" i="1"/>
  <c r="I788" i="1"/>
  <c r="J788" i="1" s="1"/>
  <c r="F788" i="1"/>
  <c r="H788" i="1" s="1"/>
  <c r="E788" i="1"/>
  <c r="N787" i="1"/>
  <c r="I787" i="1"/>
  <c r="J787" i="1" s="1"/>
  <c r="F787" i="1"/>
  <c r="H787" i="1" s="1"/>
  <c r="E787" i="1"/>
  <c r="N786" i="1"/>
  <c r="I786" i="1"/>
  <c r="J786" i="1" s="1"/>
  <c r="F786" i="1"/>
  <c r="E786" i="1"/>
  <c r="N785" i="1"/>
  <c r="I785" i="1"/>
  <c r="J785" i="1" s="1"/>
  <c r="F785" i="1"/>
  <c r="E785" i="1"/>
  <c r="N784" i="1"/>
  <c r="I784" i="1"/>
  <c r="J784" i="1" s="1"/>
  <c r="F784" i="1"/>
  <c r="H784" i="1" s="1"/>
  <c r="E784" i="1"/>
  <c r="N783" i="1"/>
  <c r="I783" i="1"/>
  <c r="J783" i="1" s="1"/>
  <c r="F783" i="1"/>
  <c r="H783" i="1" s="1"/>
  <c r="E783" i="1"/>
  <c r="N782" i="1"/>
  <c r="I782" i="1"/>
  <c r="J782" i="1" s="1"/>
  <c r="F782" i="1"/>
  <c r="E782" i="1"/>
  <c r="N781" i="1"/>
  <c r="I781" i="1"/>
  <c r="J781" i="1" s="1"/>
  <c r="F781" i="1"/>
  <c r="H781" i="1" s="1"/>
  <c r="E781" i="1"/>
  <c r="N780" i="1"/>
  <c r="I780" i="1"/>
  <c r="J780" i="1" s="1"/>
  <c r="F780" i="1"/>
  <c r="H780" i="1" s="1"/>
  <c r="E780" i="1"/>
  <c r="N779" i="1"/>
  <c r="I779" i="1"/>
  <c r="J779" i="1" s="1"/>
  <c r="F779" i="1"/>
  <c r="H779" i="1" s="1"/>
  <c r="E779" i="1"/>
  <c r="N778" i="1"/>
  <c r="I778" i="1"/>
  <c r="J778" i="1" s="1"/>
  <c r="F778" i="1"/>
  <c r="H778" i="1" s="1"/>
  <c r="E778" i="1"/>
  <c r="N777" i="1"/>
  <c r="I777" i="1"/>
  <c r="J777" i="1" s="1"/>
  <c r="F777" i="1"/>
  <c r="H777" i="1" s="1"/>
  <c r="E777" i="1"/>
  <c r="N776" i="1"/>
  <c r="I776" i="1"/>
  <c r="J776" i="1" s="1"/>
  <c r="F776" i="1"/>
  <c r="H776" i="1" s="1"/>
  <c r="E776" i="1"/>
  <c r="N775" i="1"/>
  <c r="I775" i="1"/>
  <c r="J775" i="1" s="1"/>
  <c r="F775" i="1"/>
  <c r="H775" i="1" s="1"/>
  <c r="E775" i="1"/>
  <c r="N774" i="1"/>
  <c r="I774" i="1"/>
  <c r="J774" i="1" s="1"/>
  <c r="F774" i="1"/>
  <c r="E774" i="1"/>
  <c r="N773" i="1"/>
  <c r="L773" i="1"/>
  <c r="I773" i="1"/>
  <c r="J773" i="1" s="1"/>
  <c r="F773" i="1"/>
  <c r="H773" i="1" s="1"/>
  <c r="E773" i="1"/>
  <c r="N772" i="1"/>
  <c r="L772" i="1"/>
  <c r="I772" i="1"/>
  <c r="J772" i="1" s="1"/>
  <c r="F772" i="1"/>
  <c r="H772" i="1" s="1"/>
  <c r="E772" i="1"/>
  <c r="N771" i="1"/>
  <c r="L771" i="1"/>
  <c r="I771" i="1"/>
  <c r="J771" i="1" s="1"/>
  <c r="F771" i="1"/>
  <c r="H771" i="1" s="1"/>
  <c r="E771" i="1"/>
  <c r="N770" i="1"/>
  <c r="L770" i="1"/>
  <c r="I770" i="1"/>
  <c r="J770" i="1" s="1"/>
  <c r="F770" i="1"/>
  <c r="E770" i="1"/>
  <c r="N769" i="1"/>
  <c r="L769" i="1"/>
  <c r="I769" i="1"/>
  <c r="J769" i="1" s="1"/>
  <c r="F769" i="1"/>
  <c r="H769" i="1" s="1"/>
  <c r="E769" i="1"/>
  <c r="N768" i="1"/>
  <c r="L768" i="1"/>
  <c r="I768" i="1"/>
  <c r="J768" i="1" s="1"/>
  <c r="F768" i="1"/>
  <c r="H768" i="1" s="1"/>
  <c r="E768" i="1"/>
  <c r="N767" i="1"/>
  <c r="L767" i="1"/>
  <c r="I767" i="1"/>
  <c r="J767" i="1" s="1"/>
  <c r="F767" i="1"/>
  <c r="H767" i="1" s="1"/>
  <c r="E767" i="1"/>
  <c r="N766" i="1"/>
  <c r="L766" i="1"/>
  <c r="I766" i="1"/>
  <c r="J766" i="1" s="1"/>
  <c r="F766" i="1"/>
  <c r="H766" i="1" s="1"/>
  <c r="E766" i="1"/>
  <c r="N765" i="1"/>
  <c r="L765" i="1"/>
  <c r="I765" i="1"/>
  <c r="J765" i="1" s="1"/>
  <c r="F765" i="1"/>
  <c r="H765" i="1" s="1"/>
  <c r="E765" i="1"/>
  <c r="N764" i="1"/>
  <c r="L764" i="1"/>
  <c r="I764" i="1"/>
  <c r="J764" i="1" s="1"/>
  <c r="F764" i="1"/>
  <c r="H764" i="1" s="1"/>
  <c r="E764" i="1"/>
  <c r="N763" i="1"/>
  <c r="L763" i="1"/>
  <c r="I763" i="1"/>
  <c r="J763" i="1" s="1"/>
  <c r="F763" i="1"/>
  <c r="H763" i="1" s="1"/>
  <c r="E763" i="1"/>
  <c r="N762" i="1"/>
  <c r="L762" i="1"/>
  <c r="I762" i="1"/>
  <c r="J762" i="1" s="1"/>
  <c r="F762" i="1"/>
  <c r="E762" i="1"/>
  <c r="N761" i="1"/>
  <c r="L761" i="1"/>
  <c r="I761" i="1"/>
  <c r="J761" i="1" s="1"/>
  <c r="F761" i="1"/>
  <c r="H761" i="1" s="1"/>
  <c r="E761" i="1"/>
  <c r="N760" i="1"/>
  <c r="L760" i="1"/>
  <c r="I760" i="1"/>
  <c r="J760" i="1" s="1"/>
  <c r="F760" i="1"/>
  <c r="H760" i="1" s="1"/>
  <c r="E760" i="1"/>
  <c r="N759" i="1"/>
  <c r="L759" i="1"/>
  <c r="I759" i="1"/>
  <c r="J759" i="1" s="1"/>
  <c r="F759" i="1"/>
  <c r="H759" i="1" s="1"/>
  <c r="E759" i="1"/>
  <c r="N758" i="1"/>
  <c r="L758" i="1"/>
  <c r="I758" i="1"/>
  <c r="J758" i="1" s="1"/>
  <c r="F758" i="1"/>
  <c r="H758" i="1" s="1"/>
  <c r="E758" i="1"/>
  <c r="N757" i="1"/>
  <c r="L757" i="1"/>
  <c r="I757" i="1"/>
  <c r="J757" i="1" s="1"/>
  <c r="F757" i="1"/>
  <c r="H757" i="1" s="1"/>
  <c r="E757" i="1"/>
  <c r="N756" i="1"/>
  <c r="L756" i="1"/>
  <c r="I756" i="1"/>
  <c r="J756" i="1" s="1"/>
  <c r="F756" i="1"/>
  <c r="H756" i="1" s="1"/>
  <c r="E756" i="1"/>
  <c r="N755" i="1"/>
  <c r="I755" i="1"/>
  <c r="J755" i="1" s="1"/>
  <c r="F755" i="1"/>
  <c r="H755" i="1" s="1"/>
  <c r="E755" i="1"/>
  <c r="N754" i="1"/>
  <c r="I754" i="1"/>
  <c r="J754" i="1" s="1"/>
  <c r="F754" i="1"/>
  <c r="H754" i="1" s="1"/>
  <c r="E754" i="1"/>
  <c r="N753" i="1"/>
  <c r="I753" i="1"/>
  <c r="J753" i="1" s="1"/>
  <c r="F753" i="1"/>
  <c r="H753" i="1" s="1"/>
  <c r="E753" i="1"/>
  <c r="N752" i="1"/>
  <c r="I752" i="1"/>
  <c r="J752" i="1" s="1"/>
  <c r="F752" i="1"/>
  <c r="H752" i="1" s="1"/>
  <c r="E752" i="1"/>
  <c r="N751" i="1"/>
  <c r="I751" i="1"/>
  <c r="J751" i="1" s="1"/>
  <c r="F751" i="1"/>
  <c r="H751" i="1" s="1"/>
  <c r="E751" i="1"/>
  <c r="N750" i="1"/>
  <c r="I750" i="1"/>
  <c r="J750" i="1" s="1"/>
  <c r="F750" i="1"/>
  <c r="H750" i="1" s="1"/>
  <c r="E750" i="1"/>
  <c r="N749" i="1"/>
  <c r="I749" i="1"/>
  <c r="J749" i="1" s="1"/>
  <c r="F749" i="1"/>
  <c r="H749" i="1" s="1"/>
  <c r="E749" i="1"/>
  <c r="N748" i="1"/>
  <c r="I748" i="1"/>
  <c r="J748" i="1" s="1"/>
  <c r="F748" i="1"/>
  <c r="H748" i="1" s="1"/>
  <c r="E748" i="1"/>
  <c r="N747" i="1"/>
  <c r="I747" i="1"/>
  <c r="J747" i="1" s="1"/>
  <c r="F747" i="1"/>
  <c r="E747" i="1"/>
  <c r="N746" i="1"/>
  <c r="I746" i="1"/>
  <c r="J746" i="1" s="1"/>
  <c r="F746" i="1"/>
  <c r="H746" i="1" s="1"/>
  <c r="E746" i="1"/>
  <c r="N745" i="1"/>
  <c r="I745" i="1"/>
  <c r="J745" i="1" s="1"/>
  <c r="F745" i="1"/>
  <c r="H745" i="1" s="1"/>
  <c r="E745" i="1"/>
  <c r="N744" i="1"/>
  <c r="I744" i="1"/>
  <c r="J744" i="1" s="1"/>
  <c r="F744" i="1"/>
  <c r="E744" i="1"/>
  <c r="N743" i="1"/>
  <c r="I743" i="1"/>
  <c r="J743" i="1" s="1"/>
  <c r="F743" i="1"/>
  <c r="H743" i="1" s="1"/>
  <c r="E743" i="1"/>
  <c r="N742" i="1"/>
  <c r="I742" i="1"/>
  <c r="J742" i="1" s="1"/>
  <c r="F742" i="1"/>
  <c r="H742" i="1" s="1"/>
  <c r="E742" i="1"/>
  <c r="N741" i="1"/>
  <c r="L741" i="1"/>
  <c r="I741" i="1"/>
  <c r="J741" i="1" s="1"/>
  <c r="F741" i="1"/>
  <c r="H741" i="1" s="1"/>
  <c r="E741" i="1"/>
  <c r="N740" i="1"/>
  <c r="L740" i="1"/>
  <c r="I740" i="1"/>
  <c r="J740" i="1" s="1"/>
  <c r="F740" i="1"/>
  <c r="H740" i="1" s="1"/>
  <c r="E740" i="1"/>
  <c r="N739" i="1"/>
  <c r="L739" i="1"/>
  <c r="I739" i="1"/>
  <c r="J739" i="1" s="1"/>
  <c r="F739" i="1"/>
  <c r="H739" i="1" s="1"/>
  <c r="E739" i="1"/>
  <c r="N738" i="1"/>
  <c r="L738" i="1"/>
  <c r="I738" i="1"/>
  <c r="J738" i="1" s="1"/>
  <c r="F738" i="1"/>
  <c r="E738" i="1"/>
  <c r="N737" i="1"/>
  <c r="L737" i="1"/>
  <c r="I737" i="1"/>
  <c r="J737" i="1" s="1"/>
  <c r="F737" i="1"/>
  <c r="H737" i="1" s="1"/>
  <c r="E737" i="1"/>
  <c r="N736" i="1"/>
  <c r="L736" i="1"/>
  <c r="I736" i="1"/>
  <c r="J736" i="1" s="1"/>
  <c r="F736" i="1"/>
  <c r="H736" i="1" s="1"/>
  <c r="E736" i="1"/>
  <c r="N735" i="1"/>
  <c r="L735" i="1"/>
  <c r="I735" i="1"/>
  <c r="J735" i="1" s="1"/>
  <c r="F735" i="1"/>
  <c r="E735" i="1"/>
  <c r="N734" i="1"/>
  <c r="L734" i="1"/>
  <c r="I734" i="1"/>
  <c r="J734" i="1" s="1"/>
  <c r="F734" i="1"/>
  <c r="H734" i="1" s="1"/>
  <c r="E734" i="1"/>
  <c r="N733" i="1"/>
  <c r="L733" i="1"/>
  <c r="I733" i="1"/>
  <c r="J733" i="1" s="1"/>
  <c r="F733" i="1"/>
  <c r="H733" i="1" s="1"/>
  <c r="E733" i="1"/>
  <c r="N732" i="1"/>
  <c r="L732" i="1"/>
  <c r="I732" i="1"/>
  <c r="J732" i="1" s="1"/>
  <c r="F732" i="1"/>
  <c r="H732" i="1" s="1"/>
  <c r="E732" i="1"/>
  <c r="N731" i="1"/>
  <c r="L731" i="1"/>
  <c r="I731" i="1"/>
  <c r="J731" i="1" s="1"/>
  <c r="F731" i="1"/>
  <c r="H731" i="1" s="1"/>
  <c r="E731" i="1"/>
  <c r="N730" i="1"/>
  <c r="L730" i="1"/>
  <c r="I730" i="1"/>
  <c r="J730" i="1" s="1"/>
  <c r="F730" i="1"/>
  <c r="H730" i="1" s="1"/>
  <c r="E730" i="1"/>
  <c r="N729" i="1"/>
  <c r="L729" i="1"/>
  <c r="I729" i="1"/>
  <c r="J729" i="1" s="1"/>
  <c r="F729" i="1"/>
  <c r="H729" i="1" s="1"/>
  <c r="E729" i="1"/>
  <c r="N728" i="1"/>
  <c r="L728" i="1"/>
  <c r="I728" i="1"/>
  <c r="J728" i="1" s="1"/>
  <c r="F728" i="1"/>
  <c r="H728" i="1" s="1"/>
  <c r="E728" i="1"/>
  <c r="N727" i="1"/>
  <c r="L727" i="1"/>
  <c r="I727" i="1"/>
  <c r="J727" i="1" s="1"/>
  <c r="F727" i="1"/>
  <c r="H727" i="1" s="1"/>
  <c r="E727" i="1"/>
  <c r="N726" i="1"/>
  <c r="L726" i="1"/>
  <c r="I726" i="1"/>
  <c r="J726" i="1" s="1"/>
  <c r="F726" i="1"/>
  <c r="E726" i="1"/>
  <c r="N725" i="1"/>
  <c r="L725" i="1"/>
  <c r="I725" i="1"/>
  <c r="J725" i="1" s="1"/>
  <c r="F725" i="1"/>
  <c r="H725" i="1" s="1"/>
  <c r="E725" i="1"/>
  <c r="N724" i="1"/>
  <c r="I724" i="1"/>
  <c r="J724" i="1" s="1"/>
  <c r="F724" i="1"/>
  <c r="H724" i="1" s="1"/>
  <c r="E724" i="1"/>
  <c r="N723" i="1"/>
  <c r="I723" i="1"/>
  <c r="J723" i="1" s="1"/>
  <c r="F723" i="1"/>
  <c r="H723" i="1" s="1"/>
  <c r="E723" i="1"/>
  <c r="N722" i="1"/>
  <c r="I722" i="1"/>
  <c r="J722" i="1" s="1"/>
  <c r="F722" i="1"/>
  <c r="E722" i="1"/>
  <c r="N721" i="1"/>
  <c r="I721" i="1"/>
  <c r="J721" i="1" s="1"/>
  <c r="F721" i="1"/>
  <c r="H721" i="1" s="1"/>
  <c r="E721" i="1"/>
  <c r="N720" i="1"/>
  <c r="I720" i="1"/>
  <c r="J720" i="1" s="1"/>
  <c r="F720" i="1"/>
  <c r="H720" i="1" s="1"/>
  <c r="E720" i="1"/>
  <c r="N719" i="1"/>
  <c r="I719" i="1"/>
  <c r="J719" i="1" s="1"/>
  <c r="F719" i="1"/>
  <c r="H719" i="1" s="1"/>
  <c r="E719" i="1"/>
  <c r="N718" i="1"/>
  <c r="I718" i="1"/>
  <c r="J718" i="1" s="1"/>
  <c r="F718" i="1"/>
  <c r="E718" i="1"/>
  <c r="N717" i="1"/>
  <c r="I717" i="1"/>
  <c r="J717" i="1" s="1"/>
  <c r="F717" i="1"/>
  <c r="H717" i="1" s="1"/>
  <c r="E717" i="1"/>
  <c r="N716" i="1"/>
  <c r="I716" i="1"/>
  <c r="J716" i="1" s="1"/>
  <c r="F716" i="1"/>
  <c r="H716" i="1" s="1"/>
  <c r="E716" i="1"/>
  <c r="N715" i="1"/>
  <c r="I715" i="1"/>
  <c r="J715" i="1" s="1"/>
  <c r="F715" i="1"/>
  <c r="H715" i="1" s="1"/>
  <c r="E715" i="1"/>
  <c r="N714" i="1"/>
  <c r="I714" i="1"/>
  <c r="J714" i="1" s="1"/>
  <c r="F714" i="1"/>
  <c r="H714" i="1" s="1"/>
  <c r="E714" i="1"/>
  <c r="N713" i="1"/>
  <c r="I713" i="1"/>
  <c r="J713" i="1" s="1"/>
  <c r="F713" i="1"/>
  <c r="H713" i="1" s="1"/>
  <c r="E713" i="1"/>
  <c r="N712" i="1"/>
  <c r="I712" i="1"/>
  <c r="J712" i="1" s="1"/>
  <c r="F712" i="1"/>
  <c r="H712" i="1" s="1"/>
  <c r="E712" i="1"/>
  <c r="N711" i="1"/>
  <c r="L711" i="1"/>
  <c r="I711" i="1"/>
  <c r="J711" i="1" s="1"/>
  <c r="F711" i="1"/>
  <c r="E711" i="1"/>
  <c r="N710" i="1"/>
  <c r="L710" i="1"/>
  <c r="I710" i="1"/>
  <c r="J710" i="1" s="1"/>
  <c r="F710" i="1"/>
  <c r="H710" i="1" s="1"/>
  <c r="E710" i="1"/>
  <c r="N709" i="1"/>
  <c r="L709" i="1"/>
  <c r="I709" i="1"/>
  <c r="J709" i="1" s="1"/>
  <c r="F709" i="1"/>
  <c r="H709" i="1" s="1"/>
  <c r="E709" i="1"/>
  <c r="N708" i="1"/>
  <c r="L708" i="1"/>
  <c r="I708" i="1"/>
  <c r="J708" i="1" s="1"/>
  <c r="F708" i="1"/>
  <c r="H708" i="1" s="1"/>
  <c r="E708" i="1"/>
  <c r="N707" i="1"/>
  <c r="L707" i="1"/>
  <c r="I707" i="1"/>
  <c r="J707" i="1" s="1"/>
  <c r="F707" i="1"/>
  <c r="E707" i="1"/>
  <c r="N706" i="1"/>
  <c r="L706" i="1"/>
  <c r="I706" i="1"/>
  <c r="J706" i="1" s="1"/>
  <c r="F706" i="1"/>
  <c r="H706" i="1" s="1"/>
  <c r="E706" i="1"/>
  <c r="N705" i="1"/>
  <c r="L705" i="1"/>
  <c r="I705" i="1"/>
  <c r="J705" i="1" s="1"/>
  <c r="F705" i="1"/>
  <c r="H705" i="1" s="1"/>
  <c r="E705" i="1"/>
  <c r="N704" i="1"/>
  <c r="L704" i="1"/>
  <c r="I704" i="1"/>
  <c r="J704" i="1" s="1"/>
  <c r="F704" i="1"/>
  <c r="H704" i="1" s="1"/>
  <c r="E704" i="1"/>
  <c r="N703" i="1"/>
  <c r="L703" i="1"/>
  <c r="I703" i="1"/>
  <c r="J703" i="1" s="1"/>
  <c r="F703" i="1"/>
  <c r="H703" i="1" s="1"/>
  <c r="E703" i="1"/>
  <c r="N702" i="1"/>
  <c r="L702" i="1"/>
  <c r="I702" i="1"/>
  <c r="J702" i="1" s="1"/>
  <c r="F702" i="1"/>
  <c r="H702" i="1" s="1"/>
  <c r="E702" i="1"/>
  <c r="N701" i="1"/>
  <c r="L701" i="1"/>
  <c r="I701" i="1"/>
  <c r="J701" i="1" s="1"/>
  <c r="F701" i="1"/>
  <c r="H701" i="1" s="1"/>
  <c r="E701" i="1"/>
  <c r="N700" i="1"/>
  <c r="L700" i="1"/>
  <c r="I700" i="1"/>
  <c r="J700" i="1" s="1"/>
  <c r="F700" i="1"/>
  <c r="H700" i="1" s="1"/>
  <c r="E700" i="1"/>
  <c r="N699" i="1"/>
  <c r="L699" i="1"/>
  <c r="I699" i="1"/>
  <c r="J699" i="1" s="1"/>
  <c r="F699" i="1"/>
  <c r="E699" i="1"/>
  <c r="N698" i="1"/>
  <c r="L698" i="1"/>
  <c r="I698" i="1"/>
  <c r="J698" i="1" s="1"/>
  <c r="F698" i="1"/>
  <c r="H698" i="1" s="1"/>
  <c r="E698" i="1"/>
  <c r="N697" i="1"/>
  <c r="L697" i="1"/>
  <c r="I697" i="1"/>
  <c r="J697" i="1" s="1"/>
  <c r="F697" i="1"/>
  <c r="H697" i="1" s="1"/>
  <c r="E697" i="1"/>
  <c r="N696" i="1"/>
  <c r="L696" i="1"/>
  <c r="I696" i="1"/>
  <c r="J696" i="1" s="1"/>
  <c r="F696" i="1"/>
  <c r="E696" i="1"/>
  <c r="N695" i="1"/>
  <c r="L695" i="1"/>
  <c r="I695" i="1"/>
  <c r="J695" i="1" s="1"/>
  <c r="F695" i="1"/>
  <c r="H695" i="1" s="1"/>
  <c r="E695" i="1"/>
  <c r="N694" i="1"/>
  <c r="L694" i="1"/>
  <c r="I694" i="1"/>
  <c r="J694" i="1" s="1"/>
  <c r="F694" i="1"/>
  <c r="H694" i="1" s="1"/>
  <c r="E694" i="1"/>
  <c r="N693" i="1"/>
  <c r="I693" i="1"/>
  <c r="J693" i="1" s="1"/>
  <c r="F693" i="1"/>
  <c r="H693" i="1" s="1"/>
  <c r="E693" i="1"/>
  <c r="N692" i="1"/>
  <c r="I692" i="1"/>
  <c r="J692" i="1" s="1"/>
  <c r="F692" i="1"/>
  <c r="H692" i="1" s="1"/>
  <c r="E692" i="1"/>
  <c r="N691" i="1"/>
  <c r="I691" i="1"/>
  <c r="J691" i="1" s="1"/>
  <c r="F691" i="1"/>
  <c r="H691" i="1" s="1"/>
  <c r="E691" i="1"/>
  <c r="N690" i="1"/>
  <c r="I690" i="1"/>
  <c r="J690" i="1" s="1"/>
  <c r="F690" i="1"/>
  <c r="H690" i="1" s="1"/>
  <c r="E690" i="1"/>
  <c r="N689" i="1"/>
  <c r="I689" i="1"/>
  <c r="J689" i="1" s="1"/>
  <c r="F689" i="1"/>
  <c r="H689" i="1" s="1"/>
  <c r="E689" i="1"/>
  <c r="N688" i="1"/>
  <c r="I688" i="1"/>
  <c r="J688" i="1" s="1"/>
  <c r="F688" i="1"/>
  <c r="H688" i="1" s="1"/>
  <c r="E688" i="1"/>
  <c r="N687" i="1"/>
  <c r="I687" i="1"/>
  <c r="J687" i="1" s="1"/>
  <c r="F687" i="1"/>
  <c r="H687" i="1" s="1"/>
  <c r="E687" i="1"/>
  <c r="N686" i="1"/>
  <c r="I686" i="1"/>
  <c r="J686" i="1" s="1"/>
  <c r="F686" i="1"/>
  <c r="H686" i="1" s="1"/>
  <c r="E686" i="1"/>
  <c r="N685" i="1"/>
  <c r="I685" i="1"/>
  <c r="J685" i="1" s="1"/>
  <c r="F685" i="1"/>
  <c r="E685" i="1"/>
  <c r="N684" i="1"/>
  <c r="I684" i="1"/>
  <c r="J684" i="1" s="1"/>
  <c r="F684" i="1"/>
  <c r="H684" i="1" s="1"/>
  <c r="E684" i="1"/>
  <c r="N683" i="1"/>
  <c r="I683" i="1"/>
  <c r="J683" i="1" s="1"/>
  <c r="F683" i="1"/>
  <c r="H683" i="1" s="1"/>
  <c r="E683" i="1"/>
  <c r="N682" i="1"/>
  <c r="I682" i="1"/>
  <c r="J682" i="1" s="1"/>
  <c r="F682" i="1"/>
  <c r="H682" i="1" s="1"/>
  <c r="E682" i="1"/>
  <c r="N681" i="1"/>
  <c r="I681" i="1"/>
  <c r="J681" i="1" s="1"/>
  <c r="F681" i="1"/>
  <c r="E681" i="1"/>
  <c r="N680" i="1"/>
  <c r="I680" i="1"/>
  <c r="J680" i="1" s="1"/>
  <c r="F680" i="1"/>
  <c r="H680" i="1" s="1"/>
  <c r="E680" i="1"/>
  <c r="N679" i="1"/>
  <c r="I679" i="1"/>
  <c r="J679" i="1" s="1"/>
  <c r="F679" i="1"/>
  <c r="H679" i="1" s="1"/>
  <c r="E679" i="1"/>
  <c r="N678" i="1"/>
  <c r="L678" i="1"/>
  <c r="I678" i="1"/>
  <c r="J678" i="1" s="1"/>
  <c r="F678" i="1"/>
  <c r="H678" i="1" s="1"/>
  <c r="E678" i="1"/>
  <c r="N677" i="1"/>
  <c r="L677" i="1"/>
  <c r="I677" i="1"/>
  <c r="J677" i="1" s="1"/>
  <c r="F677" i="1"/>
  <c r="H677" i="1" s="1"/>
  <c r="E677" i="1"/>
  <c r="N676" i="1"/>
  <c r="L676" i="1"/>
  <c r="I676" i="1"/>
  <c r="J676" i="1" s="1"/>
  <c r="F676" i="1"/>
  <c r="H676" i="1" s="1"/>
  <c r="E676" i="1"/>
  <c r="N675" i="1"/>
  <c r="L675" i="1"/>
  <c r="I675" i="1"/>
  <c r="J675" i="1" s="1"/>
  <c r="F675" i="1"/>
  <c r="H675" i="1" s="1"/>
  <c r="E675" i="1"/>
  <c r="N674" i="1"/>
  <c r="L674" i="1"/>
  <c r="I674" i="1"/>
  <c r="J674" i="1" s="1"/>
  <c r="F674" i="1"/>
  <c r="E674" i="1"/>
  <c r="N673" i="1"/>
  <c r="L673" i="1"/>
  <c r="I673" i="1"/>
  <c r="J673" i="1" s="1"/>
  <c r="F673" i="1"/>
  <c r="H673" i="1" s="1"/>
  <c r="E673" i="1"/>
  <c r="N672" i="1"/>
  <c r="L672" i="1"/>
  <c r="I672" i="1"/>
  <c r="J672" i="1" s="1"/>
  <c r="F672" i="1"/>
  <c r="H672" i="1" s="1"/>
  <c r="E672" i="1"/>
  <c r="N671" i="1"/>
  <c r="L671" i="1"/>
  <c r="I671" i="1"/>
  <c r="J671" i="1" s="1"/>
  <c r="F671" i="1"/>
  <c r="E671" i="1"/>
  <c r="N670" i="1"/>
  <c r="L670" i="1"/>
  <c r="I670" i="1"/>
  <c r="J670" i="1" s="1"/>
  <c r="F670" i="1"/>
  <c r="H670" i="1" s="1"/>
  <c r="E670" i="1"/>
  <c r="N669" i="1"/>
  <c r="L669" i="1"/>
  <c r="I669" i="1"/>
  <c r="J669" i="1" s="1"/>
  <c r="F669" i="1"/>
  <c r="H669" i="1" s="1"/>
  <c r="E669" i="1"/>
  <c r="N668" i="1"/>
  <c r="L668" i="1"/>
  <c r="I668" i="1"/>
  <c r="J668" i="1" s="1"/>
  <c r="F668" i="1"/>
  <c r="H668" i="1" s="1"/>
  <c r="E668" i="1"/>
  <c r="N667" i="1"/>
  <c r="L667" i="1"/>
  <c r="I667" i="1"/>
  <c r="J667" i="1" s="1"/>
  <c r="F667" i="1"/>
  <c r="H667" i="1" s="1"/>
  <c r="E667" i="1"/>
  <c r="N666" i="1"/>
  <c r="L666" i="1"/>
  <c r="I666" i="1"/>
  <c r="J666" i="1" s="1"/>
  <c r="F666" i="1"/>
  <c r="H666" i="1" s="1"/>
  <c r="E666" i="1"/>
  <c r="N665" i="1"/>
  <c r="L665" i="1"/>
  <c r="I665" i="1"/>
  <c r="J665" i="1" s="1"/>
  <c r="F665" i="1"/>
  <c r="H665" i="1" s="1"/>
  <c r="E665" i="1"/>
  <c r="N664" i="1"/>
  <c r="L664" i="1"/>
  <c r="I664" i="1"/>
  <c r="J664" i="1" s="1"/>
  <c r="F664" i="1"/>
  <c r="H664" i="1" s="1"/>
  <c r="E664" i="1"/>
  <c r="N663" i="1"/>
  <c r="L663" i="1"/>
  <c r="I663" i="1"/>
  <c r="J663" i="1" s="1"/>
  <c r="F663" i="1"/>
  <c r="H663" i="1" s="1"/>
  <c r="E663" i="1"/>
  <c r="N662" i="1"/>
  <c r="L662" i="1"/>
  <c r="I662" i="1"/>
  <c r="J662" i="1" s="1"/>
  <c r="F662" i="1"/>
  <c r="E662" i="1"/>
  <c r="N661" i="1"/>
  <c r="L661" i="1"/>
  <c r="I661" i="1"/>
  <c r="J661" i="1" s="1"/>
  <c r="F661" i="1"/>
  <c r="H661" i="1" s="1"/>
  <c r="E661" i="1"/>
  <c r="N660" i="1"/>
  <c r="I660" i="1"/>
  <c r="J660" i="1" s="1"/>
  <c r="F660" i="1"/>
  <c r="H660" i="1" s="1"/>
  <c r="E660" i="1"/>
  <c r="N659" i="1"/>
  <c r="I659" i="1"/>
  <c r="J659" i="1" s="1"/>
  <c r="F659" i="1"/>
  <c r="E659" i="1"/>
  <c r="N658" i="1"/>
  <c r="I658" i="1"/>
  <c r="J658" i="1" s="1"/>
  <c r="F658" i="1"/>
  <c r="H658" i="1" s="1"/>
  <c r="E658" i="1"/>
  <c r="N657" i="1"/>
  <c r="I657" i="1"/>
  <c r="J657" i="1" s="1"/>
  <c r="F657" i="1"/>
  <c r="H657" i="1" s="1"/>
  <c r="E657" i="1"/>
  <c r="N656" i="1"/>
  <c r="I656" i="1"/>
  <c r="J656" i="1" s="1"/>
  <c r="F656" i="1"/>
  <c r="H656" i="1" s="1"/>
  <c r="E656" i="1"/>
  <c r="N655" i="1"/>
  <c r="I655" i="1"/>
  <c r="J655" i="1" s="1"/>
  <c r="F655" i="1"/>
  <c r="H655" i="1" s="1"/>
  <c r="E655" i="1"/>
  <c r="N654" i="1"/>
  <c r="I654" i="1"/>
  <c r="J654" i="1" s="1"/>
  <c r="F654" i="1"/>
  <c r="H654" i="1" s="1"/>
  <c r="E654" i="1"/>
  <c r="N653" i="1"/>
  <c r="I653" i="1"/>
  <c r="J653" i="1" s="1"/>
  <c r="F653" i="1"/>
  <c r="H653" i="1" s="1"/>
  <c r="E653" i="1"/>
  <c r="N652" i="1"/>
  <c r="I652" i="1"/>
  <c r="J652" i="1" s="1"/>
  <c r="F652" i="1"/>
  <c r="H652" i="1" s="1"/>
  <c r="E652" i="1"/>
  <c r="N651" i="1"/>
  <c r="I651" i="1"/>
  <c r="J651" i="1" s="1"/>
  <c r="F651" i="1"/>
  <c r="H651" i="1" s="1"/>
  <c r="E651" i="1"/>
  <c r="N650" i="1"/>
  <c r="I650" i="1"/>
  <c r="J650" i="1" s="1"/>
  <c r="F650" i="1"/>
  <c r="E650" i="1"/>
  <c r="N649" i="1"/>
  <c r="I649" i="1"/>
  <c r="J649" i="1" s="1"/>
  <c r="F649" i="1"/>
  <c r="H649" i="1" s="1"/>
  <c r="E649" i="1"/>
  <c r="N648" i="1"/>
  <c r="L648" i="1"/>
  <c r="I648" i="1"/>
  <c r="J648" i="1" s="1"/>
  <c r="F648" i="1"/>
  <c r="H648" i="1" s="1"/>
  <c r="E648" i="1"/>
  <c r="N647" i="1"/>
  <c r="L647" i="1"/>
  <c r="I647" i="1"/>
  <c r="J647" i="1" s="1"/>
  <c r="F647" i="1"/>
  <c r="H647" i="1" s="1"/>
  <c r="E647" i="1"/>
  <c r="N646" i="1"/>
  <c r="L646" i="1"/>
  <c r="I646" i="1"/>
  <c r="J646" i="1" s="1"/>
  <c r="F646" i="1"/>
  <c r="H646" i="1" s="1"/>
  <c r="E646" i="1"/>
  <c r="N645" i="1"/>
  <c r="L645" i="1"/>
  <c r="I645" i="1"/>
  <c r="J645" i="1" s="1"/>
  <c r="F645" i="1"/>
  <c r="H645" i="1" s="1"/>
  <c r="E645" i="1"/>
  <c r="N644" i="1"/>
  <c r="L644" i="1"/>
  <c r="I644" i="1"/>
  <c r="J644" i="1" s="1"/>
  <c r="F644" i="1"/>
  <c r="H644" i="1" s="1"/>
  <c r="E644" i="1"/>
  <c r="N643" i="1"/>
  <c r="L643" i="1"/>
  <c r="I643" i="1"/>
  <c r="J643" i="1" s="1"/>
  <c r="F643" i="1"/>
  <c r="H643" i="1" s="1"/>
  <c r="E643" i="1"/>
  <c r="N642" i="1"/>
  <c r="L642" i="1"/>
  <c r="I642" i="1"/>
  <c r="J642" i="1" s="1"/>
  <c r="F642" i="1"/>
  <c r="H642" i="1" s="1"/>
  <c r="E642" i="1"/>
  <c r="N641" i="1"/>
  <c r="L641" i="1"/>
  <c r="I641" i="1"/>
  <c r="J641" i="1" s="1"/>
  <c r="F641" i="1"/>
  <c r="E641" i="1"/>
  <c r="N640" i="1"/>
  <c r="L640" i="1"/>
  <c r="I640" i="1"/>
  <c r="J640" i="1" s="1"/>
  <c r="F640" i="1"/>
  <c r="H640" i="1" s="1"/>
  <c r="E640" i="1"/>
  <c r="N639" i="1"/>
  <c r="L639" i="1"/>
  <c r="I639" i="1"/>
  <c r="J639" i="1" s="1"/>
  <c r="F639" i="1"/>
  <c r="H639" i="1" s="1"/>
  <c r="E639" i="1"/>
  <c r="N638" i="1"/>
  <c r="L638" i="1"/>
  <c r="I638" i="1"/>
  <c r="J638" i="1" s="1"/>
  <c r="F638" i="1"/>
  <c r="H638" i="1" s="1"/>
  <c r="E638" i="1"/>
  <c r="N637" i="1"/>
  <c r="L637" i="1"/>
  <c r="I637" i="1"/>
  <c r="J637" i="1" s="1"/>
  <c r="F637" i="1"/>
  <c r="H637" i="1" s="1"/>
  <c r="E637" i="1"/>
  <c r="N636" i="1"/>
  <c r="L636" i="1"/>
  <c r="I636" i="1"/>
  <c r="J636" i="1" s="1"/>
  <c r="F636" i="1"/>
  <c r="H636" i="1" s="1"/>
  <c r="E636" i="1"/>
  <c r="N635" i="1"/>
  <c r="L635" i="1"/>
  <c r="I635" i="1"/>
  <c r="J635" i="1" s="1"/>
  <c r="F635" i="1"/>
  <c r="H635" i="1" s="1"/>
  <c r="E635" i="1"/>
  <c r="N634" i="1"/>
  <c r="L634" i="1"/>
  <c r="I634" i="1"/>
  <c r="J634" i="1" s="1"/>
  <c r="F634" i="1"/>
  <c r="H634" i="1" s="1"/>
  <c r="E634" i="1"/>
  <c r="N633" i="1"/>
  <c r="L633" i="1"/>
  <c r="I633" i="1"/>
  <c r="J633" i="1" s="1"/>
  <c r="F633" i="1"/>
  <c r="H633" i="1" s="1"/>
  <c r="E633" i="1"/>
  <c r="N632" i="1"/>
  <c r="I632" i="1"/>
  <c r="J632" i="1" s="1"/>
  <c r="F632" i="1"/>
  <c r="H632" i="1" s="1"/>
  <c r="E632" i="1"/>
  <c r="N631" i="1"/>
  <c r="I631" i="1"/>
  <c r="J631" i="1" s="1"/>
  <c r="F631" i="1"/>
  <c r="H631" i="1" s="1"/>
  <c r="E631" i="1"/>
  <c r="N630" i="1"/>
  <c r="I630" i="1"/>
  <c r="J630" i="1" s="1"/>
  <c r="F630" i="1"/>
  <c r="H630" i="1" s="1"/>
  <c r="E630" i="1"/>
  <c r="N629" i="1"/>
  <c r="I629" i="1"/>
  <c r="J629" i="1" s="1"/>
  <c r="F629" i="1"/>
  <c r="E629" i="1"/>
  <c r="N628" i="1"/>
  <c r="I628" i="1"/>
  <c r="J628" i="1" s="1"/>
  <c r="F628" i="1"/>
  <c r="H628" i="1" s="1"/>
  <c r="E628" i="1"/>
  <c r="N627" i="1"/>
  <c r="I627" i="1"/>
  <c r="J627" i="1" s="1"/>
  <c r="F627" i="1"/>
  <c r="H627" i="1" s="1"/>
  <c r="E627" i="1"/>
  <c r="N626" i="1"/>
  <c r="I626" i="1"/>
  <c r="J626" i="1" s="1"/>
  <c r="F626" i="1"/>
  <c r="H626" i="1" s="1"/>
  <c r="E626" i="1"/>
  <c r="N625" i="1"/>
  <c r="I625" i="1"/>
  <c r="J625" i="1" s="1"/>
  <c r="F625" i="1"/>
  <c r="H625" i="1" s="1"/>
  <c r="E625" i="1"/>
  <c r="N624" i="1"/>
  <c r="I624" i="1"/>
  <c r="J624" i="1" s="1"/>
  <c r="F624" i="1"/>
  <c r="H624" i="1" s="1"/>
  <c r="E624" i="1"/>
  <c r="N623" i="1"/>
  <c r="I623" i="1"/>
  <c r="J623" i="1" s="1"/>
  <c r="F623" i="1"/>
  <c r="H623" i="1" s="1"/>
  <c r="E623" i="1"/>
  <c r="N622" i="1"/>
  <c r="L622" i="1"/>
  <c r="I622" i="1"/>
  <c r="J622" i="1" s="1"/>
  <c r="F622" i="1"/>
  <c r="E622" i="1"/>
  <c r="N621" i="1"/>
  <c r="L621" i="1"/>
  <c r="I621" i="1"/>
  <c r="J621" i="1" s="1"/>
  <c r="F621" i="1"/>
  <c r="H621" i="1" s="1"/>
  <c r="E621" i="1"/>
  <c r="N620" i="1"/>
  <c r="L620" i="1"/>
  <c r="I620" i="1"/>
  <c r="J620" i="1" s="1"/>
  <c r="F620" i="1"/>
  <c r="H620" i="1" s="1"/>
  <c r="E620" i="1"/>
  <c r="N619" i="1"/>
  <c r="L619" i="1"/>
  <c r="I619" i="1"/>
  <c r="J619" i="1" s="1"/>
  <c r="F619" i="1"/>
  <c r="H619" i="1" s="1"/>
  <c r="E619" i="1"/>
  <c r="N618" i="1"/>
  <c r="L618" i="1"/>
  <c r="I618" i="1"/>
  <c r="J618" i="1" s="1"/>
  <c r="F618" i="1"/>
  <c r="H618" i="1" s="1"/>
  <c r="E618" i="1"/>
  <c r="N617" i="1"/>
  <c r="L617" i="1"/>
  <c r="I617" i="1"/>
  <c r="J617" i="1" s="1"/>
  <c r="F617" i="1"/>
  <c r="H617" i="1" s="1"/>
  <c r="E617" i="1"/>
  <c r="N616" i="1"/>
  <c r="L616" i="1"/>
  <c r="I616" i="1"/>
  <c r="J616" i="1" s="1"/>
  <c r="F616" i="1"/>
  <c r="E616" i="1"/>
  <c r="N615" i="1"/>
  <c r="L615" i="1"/>
  <c r="I615" i="1"/>
  <c r="J615" i="1" s="1"/>
  <c r="F615" i="1"/>
  <c r="H615" i="1" s="1"/>
  <c r="E615" i="1"/>
  <c r="N614" i="1"/>
  <c r="L614" i="1"/>
  <c r="I614" i="1"/>
  <c r="J614" i="1" s="1"/>
  <c r="F614" i="1"/>
  <c r="H614" i="1" s="1"/>
  <c r="E614" i="1"/>
  <c r="N613" i="1"/>
  <c r="L613" i="1"/>
  <c r="I613" i="1"/>
  <c r="J613" i="1" s="1"/>
  <c r="F613" i="1"/>
  <c r="E613" i="1"/>
  <c r="N612" i="1"/>
  <c r="L612" i="1"/>
  <c r="I612" i="1"/>
  <c r="J612" i="1" s="1"/>
  <c r="F612" i="1"/>
  <c r="H612" i="1" s="1"/>
  <c r="E612" i="1"/>
  <c r="N611" i="1"/>
  <c r="L611" i="1"/>
  <c r="I611" i="1"/>
  <c r="J611" i="1" s="1"/>
  <c r="F611" i="1"/>
  <c r="H611" i="1" s="1"/>
  <c r="E611" i="1"/>
  <c r="N610" i="1"/>
  <c r="L610" i="1"/>
  <c r="I610" i="1"/>
  <c r="J610" i="1" s="1"/>
  <c r="F610" i="1"/>
  <c r="H610" i="1" s="1"/>
  <c r="E610" i="1"/>
  <c r="N609" i="1"/>
  <c r="L609" i="1"/>
  <c r="I609" i="1"/>
  <c r="J609" i="1" s="1"/>
  <c r="F609" i="1"/>
  <c r="H609" i="1" s="1"/>
  <c r="E609" i="1"/>
  <c r="N608" i="1"/>
  <c r="L608" i="1"/>
  <c r="I608" i="1"/>
  <c r="J608" i="1" s="1"/>
  <c r="F608" i="1"/>
  <c r="H608" i="1" s="1"/>
  <c r="E608" i="1"/>
  <c r="N607" i="1"/>
  <c r="L607" i="1"/>
  <c r="I607" i="1"/>
  <c r="J607" i="1" s="1"/>
  <c r="F607" i="1"/>
  <c r="H607" i="1" s="1"/>
  <c r="E607" i="1"/>
  <c r="N606" i="1"/>
  <c r="I606" i="1"/>
  <c r="J606" i="1" s="1"/>
  <c r="F606" i="1"/>
  <c r="H606" i="1" s="1"/>
  <c r="E606" i="1"/>
  <c r="N605" i="1"/>
  <c r="I605" i="1"/>
  <c r="J605" i="1" s="1"/>
  <c r="F605" i="1"/>
  <c r="E605" i="1"/>
  <c r="N604" i="1"/>
  <c r="I604" i="1"/>
  <c r="J604" i="1" s="1"/>
  <c r="F604" i="1"/>
  <c r="H604" i="1" s="1"/>
  <c r="E604" i="1"/>
  <c r="N603" i="1"/>
  <c r="I603" i="1"/>
  <c r="J603" i="1" s="1"/>
  <c r="F603" i="1"/>
  <c r="H603" i="1" s="1"/>
  <c r="E603" i="1"/>
  <c r="N602" i="1"/>
  <c r="I602" i="1"/>
  <c r="J602" i="1" s="1"/>
  <c r="F602" i="1"/>
  <c r="H602" i="1" s="1"/>
  <c r="E602" i="1"/>
  <c r="N601" i="1"/>
  <c r="I601" i="1"/>
  <c r="J601" i="1" s="1"/>
  <c r="F601" i="1"/>
  <c r="E601" i="1"/>
  <c r="N600" i="1"/>
  <c r="I600" i="1"/>
  <c r="J600" i="1" s="1"/>
  <c r="F600" i="1"/>
  <c r="H600" i="1" s="1"/>
  <c r="E600" i="1"/>
  <c r="N599" i="1"/>
  <c r="I599" i="1"/>
  <c r="J599" i="1" s="1"/>
  <c r="F599" i="1"/>
  <c r="H599" i="1" s="1"/>
  <c r="E599" i="1"/>
  <c r="N598" i="1"/>
  <c r="I598" i="1"/>
  <c r="J598" i="1" s="1"/>
  <c r="F598" i="1"/>
  <c r="H598" i="1" s="1"/>
  <c r="E598" i="1"/>
  <c r="N597" i="1"/>
  <c r="I597" i="1"/>
  <c r="J597" i="1" s="1"/>
  <c r="F597" i="1"/>
  <c r="H597" i="1" s="1"/>
  <c r="E597" i="1"/>
  <c r="N596" i="1"/>
  <c r="I596" i="1"/>
  <c r="J596" i="1" s="1"/>
  <c r="F596" i="1"/>
  <c r="H596" i="1" s="1"/>
  <c r="E596" i="1"/>
  <c r="N595" i="1"/>
  <c r="I595" i="1"/>
  <c r="J595" i="1" s="1"/>
  <c r="F595" i="1"/>
  <c r="H595" i="1" s="1"/>
  <c r="E595" i="1"/>
  <c r="N594" i="1"/>
  <c r="I594" i="1"/>
  <c r="J594" i="1" s="1"/>
  <c r="F594" i="1"/>
  <c r="H594" i="1" s="1"/>
  <c r="E594" i="1"/>
  <c r="N593" i="1"/>
  <c r="I593" i="1"/>
  <c r="J593" i="1" s="1"/>
  <c r="F593" i="1"/>
  <c r="H593" i="1" s="1"/>
  <c r="E593" i="1"/>
  <c r="N592" i="1"/>
  <c r="I592" i="1"/>
  <c r="J592" i="1" s="1"/>
  <c r="F592" i="1"/>
  <c r="H592" i="1" s="1"/>
  <c r="E592" i="1"/>
  <c r="N591" i="1"/>
  <c r="I591" i="1"/>
  <c r="J591" i="1" s="1"/>
  <c r="F591" i="1"/>
  <c r="H591" i="1" s="1"/>
  <c r="E591" i="1"/>
  <c r="N590" i="1"/>
  <c r="I590" i="1"/>
  <c r="J590" i="1" s="1"/>
  <c r="F590" i="1"/>
  <c r="H590" i="1" s="1"/>
  <c r="E590" i="1"/>
  <c r="N589" i="1"/>
  <c r="I589" i="1"/>
  <c r="J589" i="1" s="1"/>
  <c r="F589" i="1"/>
  <c r="E589" i="1"/>
  <c r="N588" i="1"/>
  <c r="L588" i="1"/>
  <c r="I588" i="1"/>
  <c r="J588" i="1" s="1"/>
  <c r="F588" i="1"/>
  <c r="H588" i="1" s="1"/>
  <c r="E588" i="1"/>
  <c r="N587" i="1"/>
  <c r="L587" i="1"/>
  <c r="I587" i="1"/>
  <c r="J587" i="1" s="1"/>
  <c r="F587" i="1"/>
  <c r="H587" i="1" s="1"/>
  <c r="E587" i="1"/>
  <c r="N586" i="1"/>
  <c r="L586" i="1"/>
  <c r="I586" i="1"/>
  <c r="J586" i="1" s="1"/>
  <c r="F586" i="1"/>
  <c r="H586" i="1" s="1"/>
  <c r="E586" i="1"/>
  <c r="N585" i="1"/>
  <c r="L585" i="1"/>
  <c r="I585" i="1"/>
  <c r="J585" i="1" s="1"/>
  <c r="F585" i="1"/>
  <c r="H585" i="1" s="1"/>
  <c r="E585" i="1"/>
  <c r="N584" i="1"/>
  <c r="L584" i="1"/>
  <c r="I584" i="1"/>
  <c r="J584" i="1" s="1"/>
  <c r="F584" i="1"/>
  <c r="H584" i="1" s="1"/>
  <c r="E584" i="1"/>
  <c r="N583" i="1"/>
  <c r="L583" i="1"/>
  <c r="I583" i="1"/>
  <c r="J583" i="1" s="1"/>
  <c r="F583" i="1"/>
  <c r="H583" i="1" s="1"/>
  <c r="E583" i="1"/>
  <c r="N582" i="1"/>
  <c r="L582" i="1"/>
  <c r="I582" i="1"/>
  <c r="J582" i="1" s="1"/>
  <c r="F582" i="1"/>
  <c r="H582" i="1" s="1"/>
  <c r="E582" i="1"/>
  <c r="N581" i="1"/>
  <c r="L581" i="1"/>
  <c r="I581" i="1"/>
  <c r="J581" i="1" s="1"/>
  <c r="F581" i="1"/>
  <c r="H581" i="1" s="1"/>
  <c r="E581" i="1"/>
  <c r="N580" i="1"/>
  <c r="L580" i="1"/>
  <c r="I580" i="1"/>
  <c r="J580" i="1" s="1"/>
  <c r="F580" i="1"/>
  <c r="H580" i="1" s="1"/>
  <c r="E580" i="1"/>
  <c r="N579" i="1"/>
  <c r="L579" i="1"/>
  <c r="I579" i="1"/>
  <c r="J579" i="1" s="1"/>
  <c r="F579" i="1"/>
  <c r="E579" i="1"/>
  <c r="N578" i="1"/>
  <c r="L578" i="1"/>
  <c r="I578" i="1"/>
  <c r="J578" i="1" s="1"/>
  <c r="F578" i="1"/>
  <c r="H578" i="1" s="1"/>
  <c r="E578" i="1"/>
  <c r="N577" i="1"/>
  <c r="L577" i="1"/>
  <c r="I577" i="1"/>
  <c r="J577" i="1" s="1"/>
  <c r="F577" i="1"/>
  <c r="H577" i="1" s="1"/>
  <c r="E577" i="1"/>
  <c r="N576" i="1"/>
  <c r="L576" i="1"/>
  <c r="I576" i="1"/>
  <c r="J576" i="1" s="1"/>
  <c r="F576" i="1"/>
  <c r="H576" i="1" s="1"/>
  <c r="E576" i="1"/>
  <c r="N575" i="1"/>
  <c r="L575" i="1"/>
  <c r="I575" i="1"/>
  <c r="J575" i="1" s="1"/>
  <c r="F575" i="1"/>
  <c r="H575" i="1" s="1"/>
  <c r="E575" i="1"/>
  <c r="N574" i="1"/>
  <c r="L574" i="1"/>
  <c r="I574" i="1"/>
  <c r="J574" i="1" s="1"/>
  <c r="F574" i="1"/>
  <c r="H574" i="1" s="1"/>
  <c r="E574" i="1"/>
  <c r="N573" i="1"/>
  <c r="L573" i="1"/>
  <c r="I573" i="1"/>
  <c r="J573" i="1" s="1"/>
  <c r="F573" i="1"/>
  <c r="H573" i="1" s="1"/>
  <c r="E573" i="1"/>
  <c r="N572" i="1"/>
  <c r="L572" i="1"/>
  <c r="I572" i="1"/>
  <c r="J572" i="1" s="1"/>
  <c r="F572" i="1"/>
  <c r="E572" i="1"/>
  <c r="N571" i="1"/>
  <c r="L571" i="1"/>
  <c r="I571" i="1"/>
  <c r="J571" i="1" s="1"/>
  <c r="F571" i="1"/>
  <c r="H571" i="1" s="1"/>
  <c r="E571" i="1"/>
  <c r="N570" i="1"/>
  <c r="I570" i="1"/>
  <c r="J570" i="1" s="1"/>
  <c r="F570" i="1"/>
  <c r="H570" i="1" s="1"/>
  <c r="E570" i="1"/>
  <c r="N569" i="1"/>
  <c r="I569" i="1"/>
  <c r="J569" i="1" s="1"/>
  <c r="F569" i="1"/>
  <c r="H569" i="1" s="1"/>
  <c r="E569" i="1"/>
  <c r="N568" i="1"/>
  <c r="I568" i="1"/>
  <c r="J568" i="1" s="1"/>
  <c r="F568" i="1"/>
  <c r="H568" i="1" s="1"/>
  <c r="E568" i="1"/>
  <c r="N567" i="1"/>
  <c r="I567" i="1"/>
  <c r="J567" i="1" s="1"/>
  <c r="F567" i="1"/>
  <c r="E567" i="1"/>
  <c r="N566" i="1"/>
  <c r="I566" i="1"/>
  <c r="J566" i="1" s="1"/>
  <c r="F566" i="1"/>
  <c r="H566" i="1" s="1"/>
  <c r="E566" i="1"/>
  <c r="N565" i="1"/>
  <c r="I565" i="1"/>
  <c r="J565" i="1" s="1"/>
  <c r="F565" i="1"/>
  <c r="H565" i="1" s="1"/>
  <c r="E565" i="1"/>
  <c r="N564" i="1"/>
  <c r="L564" i="1"/>
  <c r="I564" i="1"/>
  <c r="J564" i="1" s="1"/>
  <c r="F564" i="1"/>
  <c r="H564" i="1" s="1"/>
  <c r="E564" i="1"/>
  <c r="N563" i="1"/>
  <c r="L563" i="1"/>
  <c r="I563" i="1"/>
  <c r="J563" i="1" s="1"/>
  <c r="F563" i="1"/>
  <c r="E563" i="1"/>
  <c r="N562" i="1"/>
  <c r="L562" i="1"/>
  <c r="I562" i="1"/>
  <c r="J562" i="1" s="1"/>
  <c r="F562" i="1"/>
  <c r="H562" i="1" s="1"/>
  <c r="E562" i="1"/>
  <c r="N561" i="1"/>
  <c r="L561" i="1"/>
  <c r="I561" i="1"/>
  <c r="J561" i="1" s="1"/>
  <c r="F561" i="1"/>
  <c r="H561" i="1" s="1"/>
  <c r="E561" i="1"/>
  <c r="N560" i="1"/>
  <c r="L560" i="1"/>
  <c r="I560" i="1"/>
  <c r="J560" i="1" s="1"/>
  <c r="F560" i="1"/>
  <c r="H560" i="1" s="1"/>
  <c r="E560" i="1"/>
  <c r="N559" i="1"/>
  <c r="L559" i="1"/>
  <c r="I559" i="1"/>
  <c r="J559" i="1" s="1"/>
  <c r="F559" i="1"/>
  <c r="E559" i="1"/>
  <c r="N558" i="1"/>
  <c r="L558" i="1"/>
  <c r="I558" i="1"/>
  <c r="J558" i="1" s="1"/>
  <c r="F558" i="1"/>
  <c r="H558" i="1" s="1"/>
  <c r="E558" i="1"/>
  <c r="N557" i="1"/>
  <c r="L557" i="1"/>
  <c r="I557" i="1"/>
  <c r="J557" i="1" s="1"/>
  <c r="F557" i="1"/>
  <c r="H557" i="1" s="1"/>
  <c r="E557" i="1"/>
  <c r="N556" i="1"/>
  <c r="L556" i="1"/>
  <c r="I556" i="1"/>
  <c r="J556" i="1" s="1"/>
  <c r="F556" i="1"/>
  <c r="H556" i="1" s="1"/>
  <c r="E556" i="1"/>
  <c r="N555" i="1"/>
  <c r="L555" i="1"/>
  <c r="I555" i="1"/>
  <c r="J555" i="1" s="1"/>
  <c r="F555" i="1"/>
  <c r="H555" i="1" s="1"/>
  <c r="E555" i="1"/>
  <c r="N554" i="1"/>
  <c r="L554" i="1"/>
  <c r="I554" i="1"/>
  <c r="J554" i="1" s="1"/>
  <c r="F554" i="1"/>
  <c r="E554" i="1"/>
  <c r="N553" i="1"/>
  <c r="L553" i="1"/>
  <c r="I553" i="1"/>
  <c r="J553" i="1" s="1"/>
  <c r="F553" i="1"/>
  <c r="H553" i="1" s="1"/>
  <c r="E553" i="1"/>
  <c r="N552" i="1"/>
  <c r="L552" i="1"/>
  <c r="I552" i="1"/>
  <c r="J552" i="1" s="1"/>
  <c r="F552" i="1"/>
  <c r="H552" i="1" s="1"/>
  <c r="E552" i="1"/>
  <c r="N551" i="1"/>
  <c r="L551" i="1"/>
  <c r="I551" i="1"/>
  <c r="J551" i="1" s="1"/>
  <c r="F551" i="1"/>
  <c r="E551" i="1"/>
  <c r="N550" i="1"/>
  <c r="L550" i="1"/>
  <c r="I550" i="1"/>
  <c r="J550" i="1" s="1"/>
  <c r="F550" i="1"/>
  <c r="H550" i="1" s="1"/>
  <c r="E550" i="1"/>
  <c r="N549" i="1"/>
  <c r="L549" i="1"/>
  <c r="I549" i="1"/>
  <c r="J549" i="1" s="1"/>
  <c r="F549" i="1"/>
  <c r="E549" i="1"/>
  <c r="N548" i="1"/>
  <c r="I548" i="1"/>
  <c r="J548" i="1" s="1"/>
  <c r="F548" i="1"/>
  <c r="E548" i="1"/>
  <c r="N547" i="1"/>
  <c r="I547" i="1"/>
  <c r="J547" i="1" s="1"/>
  <c r="F547" i="1"/>
  <c r="H547" i="1" s="1"/>
  <c r="E547" i="1"/>
  <c r="N546" i="1"/>
  <c r="I546" i="1"/>
  <c r="J546" i="1" s="1"/>
  <c r="F546" i="1"/>
  <c r="H546" i="1" s="1"/>
  <c r="E546" i="1"/>
  <c r="N545" i="1"/>
  <c r="I545" i="1"/>
  <c r="J545" i="1" s="1"/>
  <c r="F545" i="1"/>
  <c r="E545" i="1"/>
  <c r="N544" i="1"/>
  <c r="I544" i="1"/>
  <c r="J544" i="1" s="1"/>
  <c r="F544" i="1"/>
  <c r="H544" i="1" s="1"/>
  <c r="E544" i="1"/>
  <c r="N543" i="1"/>
  <c r="I543" i="1"/>
  <c r="J543" i="1" s="1"/>
  <c r="F543" i="1"/>
  <c r="H543" i="1" s="1"/>
  <c r="E543" i="1"/>
  <c r="N542" i="1"/>
  <c r="I542" i="1"/>
  <c r="J542" i="1" s="1"/>
  <c r="F542" i="1"/>
  <c r="H542" i="1" s="1"/>
  <c r="E542" i="1"/>
  <c r="N541" i="1"/>
  <c r="I541" i="1"/>
  <c r="J541" i="1" s="1"/>
  <c r="F541" i="1"/>
  <c r="E541" i="1"/>
  <c r="N540" i="1"/>
  <c r="I540" i="1"/>
  <c r="J540" i="1" s="1"/>
  <c r="F540" i="1"/>
  <c r="E540" i="1"/>
  <c r="N539" i="1"/>
  <c r="I539" i="1"/>
  <c r="J539" i="1" s="1"/>
  <c r="F539" i="1"/>
  <c r="H539" i="1" s="1"/>
  <c r="E539" i="1"/>
  <c r="N538" i="1"/>
  <c r="I538" i="1"/>
  <c r="J538" i="1" s="1"/>
  <c r="F538" i="1"/>
  <c r="H538" i="1" s="1"/>
  <c r="E538" i="1"/>
  <c r="N537" i="1"/>
  <c r="I537" i="1"/>
  <c r="J537" i="1" s="1"/>
  <c r="F537" i="1"/>
  <c r="E537" i="1"/>
  <c r="N536" i="1"/>
  <c r="I536" i="1"/>
  <c r="J536" i="1" s="1"/>
  <c r="F536" i="1"/>
  <c r="H536" i="1" s="1"/>
  <c r="E536" i="1"/>
  <c r="N535" i="1"/>
  <c r="L535" i="1"/>
  <c r="I535" i="1"/>
  <c r="J535" i="1" s="1"/>
  <c r="F535" i="1"/>
  <c r="H535" i="1" s="1"/>
  <c r="E535" i="1"/>
  <c r="N534" i="1"/>
  <c r="L534" i="1"/>
  <c r="I534" i="1"/>
  <c r="J534" i="1" s="1"/>
  <c r="F534" i="1"/>
  <c r="H534" i="1" s="1"/>
  <c r="E534" i="1"/>
  <c r="N533" i="1"/>
  <c r="L533" i="1"/>
  <c r="I533" i="1"/>
  <c r="J533" i="1" s="1"/>
  <c r="F533" i="1"/>
  <c r="H533" i="1" s="1"/>
  <c r="E533" i="1"/>
  <c r="N532" i="1"/>
  <c r="L532" i="1"/>
  <c r="I532" i="1"/>
  <c r="J532" i="1" s="1"/>
  <c r="F532" i="1"/>
  <c r="E532" i="1"/>
  <c r="N531" i="1"/>
  <c r="L531" i="1"/>
  <c r="I531" i="1"/>
  <c r="J531" i="1" s="1"/>
  <c r="F531" i="1"/>
  <c r="H531" i="1" s="1"/>
  <c r="E531" i="1"/>
  <c r="N530" i="1"/>
  <c r="L530" i="1"/>
  <c r="I530" i="1"/>
  <c r="J530" i="1" s="1"/>
  <c r="F530" i="1"/>
  <c r="H530" i="1" s="1"/>
  <c r="E530" i="1"/>
  <c r="N529" i="1"/>
  <c r="L529" i="1"/>
  <c r="I529" i="1"/>
  <c r="J529" i="1" s="1"/>
  <c r="F529" i="1"/>
  <c r="H529" i="1" s="1"/>
  <c r="E529" i="1"/>
  <c r="N528" i="1"/>
  <c r="L528" i="1"/>
  <c r="I528" i="1"/>
  <c r="J528" i="1" s="1"/>
  <c r="F528" i="1"/>
  <c r="H528" i="1" s="1"/>
  <c r="E528" i="1"/>
  <c r="N527" i="1"/>
  <c r="L527" i="1"/>
  <c r="I527" i="1"/>
  <c r="J527" i="1" s="1"/>
  <c r="F527" i="1"/>
  <c r="E527" i="1"/>
  <c r="N526" i="1"/>
  <c r="L526" i="1"/>
  <c r="I526" i="1"/>
  <c r="J526" i="1" s="1"/>
  <c r="F526" i="1"/>
  <c r="H526" i="1" s="1"/>
  <c r="E526" i="1"/>
  <c r="N525" i="1"/>
  <c r="L525" i="1"/>
  <c r="I525" i="1"/>
  <c r="J525" i="1" s="1"/>
  <c r="F525" i="1"/>
  <c r="H525" i="1" s="1"/>
  <c r="E525" i="1"/>
  <c r="N524" i="1"/>
  <c r="L524" i="1"/>
  <c r="I524" i="1"/>
  <c r="J524" i="1" s="1"/>
  <c r="F524" i="1"/>
  <c r="H524" i="1" s="1"/>
  <c r="E524" i="1"/>
  <c r="N523" i="1"/>
  <c r="L523" i="1"/>
  <c r="I523" i="1"/>
  <c r="J523" i="1" s="1"/>
  <c r="F523" i="1"/>
  <c r="H523" i="1" s="1"/>
  <c r="E523" i="1"/>
  <c r="N522" i="1"/>
  <c r="L522" i="1"/>
  <c r="I522" i="1"/>
  <c r="J522" i="1" s="1"/>
  <c r="F522" i="1"/>
  <c r="E522" i="1"/>
  <c r="N521" i="1"/>
  <c r="L521" i="1"/>
  <c r="I521" i="1"/>
  <c r="J521" i="1" s="1"/>
  <c r="F521" i="1"/>
  <c r="H521" i="1" s="1"/>
  <c r="E521" i="1"/>
  <c r="N520" i="1"/>
  <c r="I520" i="1"/>
  <c r="J520" i="1" s="1"/>
  <c r="F520" i="1"/>
  <c r="H520" i="1" s="1"/>
  <c r="E520" i="1"/>
  <c r="N519" i="1"/>
  <c r="I519" i="1"/>
  <c r="J519" i="1" s="1"/>
  <c r="F519" i="1"/>
  <c r="H519" i="1" s="1"/>
  <c r="E519" i="1"/>
  <c r="N518" i="1"/>
  <c r="I518" i="1"/>
  <c r="J518" i="1" s="1"/>
  <c r="F518" i="1"/>
  <c r="H518" i="1" s="1"/>
  <c r="E518" i="1"/>
  <c r="N517" i="1"/>
  <c r="I517" i="1"/>
  <c r="J517" i="1" s="1"/>
  <c r="F517" i="1"/>
  <c r="H517" i="1" s="1"/>
  <c r="E517" i="1"/>
  <c r="N516" i="1"/>
  <c r="I516" i="1"/>
  <c r="J516" i="1" s="1"/>
  <c r="F516" i="1"/>
  <c r="H516" i="1" s="1"/>
  <c r="E516" i="1"/>
  <c r="N515" i="1"/>
  <c r="I515" i="1"/>
  <c r="J515" i="1" s="1"/>
  <c r="F515" i="1"/>
  <c r="H515" i="1" s="1"/>
  <c r="E515" i="1"/>
  <c r="N514" i="1"/>
  <c r="I514" i="1"/>
  <c r="J514" i="1" s="1"/>
  <c r="F514" i="1"/>
  <c r="H514" i="1" s="1"/>
  <c r="E514" i="1"/>
  <c r="N513" i="1"/>
  <c r="I513" i="1"/>
  <c r="J513" i="1" s="1"/>
  <c r="F513" i="1"/>
  <c r="H513" i="1" s="1"/>
  <c r="E513" i="1"/>
  <c r="N512" i="1"/>
  <c r="I512" i="1"/>
  <c r="J512" i="1" s="1"/>
  <c r="F512" i="1"/>
  <c r="H512" i="1" s="1"/>
  <c r="E512" i="1"/>
  <c r="N511" i="1"/>
  <c r="I511" i="1"/>
  <c r="J511" i="1" s="1"/>
  <c r="F511" i="1"/>
  <c r="H511" i="1" s="1"/>
  <c r="E511" i="1"/>
  <c r="N510" i="1"/>
  <c r="I510" i="1"/>
  <c r="J510" i="1" s="1"/>
  <c r="F510" i="1"/>
  <c r="H510" i="1" s="1"/>
  <c r="E510" i="1"/>
  <c r="N509" i="1"/>
  <c r="I509" i="1"/>
  <c r="J509" i="1" s="1"/>
  <c r="F509" i="1"/>
  <c r="H509" i="1" s="1"/>
  <c r="E509" i="1"/>
  <c r="N508" i="1"/>
  <c r="I508" i="1"/>
  <c r="J508" i="1" s="1"/>
  <c r="F508" i="1"/>
  <c r="H508" i="1" s="1"/>
  <c r="E508" i="1"/>
  <c r="N507" i="1"/>
  <c r="I507" i="1"/>
  <c r="J507" i="1" s="1"/>
  <c r="F507" i="1"/>
  <c r="H507" i="1" s="1"/>
  <c r="E507" i="1"/>
  <c r="N506" i="1"/>
  <c r="L506" i="1"/>
  <c r="I506" i="1"/>
  <c r="J506" i="1" s="1"/>
  <c r="F506" i="1"/>
  <c r="H506" i="1" s="1"/>
  <c r="E506" i="1"/>
  <c r="N505" i="1"/>
  <c r="L505" i="1"/>
  <c r="I505" i="1"/>
  <c r="J505" i="1" s="1"/>
  <c r="F505" i="1"/>
  <c r="E505" i="1"/>
  <c r="N504" i="1"/>
  <c r="L504" i="1"/>
  <c r="I504" i="1"/>
  <c r="J504" i="1" s="1"/>
  <c r="F504" i="1"/>
  <c r="H504" i="1" s="1"/>
  <c r="E504" i="1"/>
  <c r="N503" i="1"/>
  <c r="L503" i="1"/>
  <c r="I503" i="1"/>
  <c r="J503" i="1" s="1"/>
  <c r="F503" i="1"/>
  <c r="H503" i="1" s="1"/>
  <c r="E503" i="1"/>
  <c r="N502" i="1"/>
  <c r="L502" i="1"/>
  <c r="I502" i="1"/>
  <c r="J502" i="1" s="1"/>
  <c r="F502" i="1"/>
  <c r="E502" i="1"/>
  <c r="N501" i="1"/>
  <c r="L501" i="1"/>
  <c r="I501" i="1"/>
  <c r="J501" i="1" s="1"/>
  <c r="F501" i="1"/>
  <c r="H501" i="1" s="1"/>
  <c r="E501" i="1"/>
  <c r="N500" i="1"/>
  <c r="L500" i="1"/>
  <c r="I500" i="1"/>
  <c r="J500" i="1" s="1"/>
  <c r="F500" i="1"/>
  <c r="H500" i="1" s="1"/>
  <c r="E500" i="1"/>
  <c r="N499" i="1"/>
  <c r="L499" i="1"/>
  <c r="I499" i="1"/>
  <c r="J499" i="1" s="1"/>
  <c r="F499" i="1"/>
  <c r="E499" i="1"/>
  <c r="N498" i="1"/>
  <c r="L498" i="1"/>
  <c r="I498" i="1"/>
  <c r="J498" i="1" s="1"/>
  <c r="F498" i="1"/>
  <c r="H498" i="1" s="1"/>
  <c r="E498" i="1"/>
  <c r="N497" i="1"/>
  <c r="L497" i="1"/>
  <c r="I497" i="1"/>
  <c r="J497" i="1" s="1"/>
  <c r="F497" i="1"/>
  <c r="H497" i="1" s="1"/>
  <c r="E497" i="1"/>
  <c r="N496" i="1"/>
  <c r="L496" i="1"/>
  <c r="I496" i="1"/>
  <c r="J496" i="1" s="1"/>
  <c r="F496" i="1"/>
  <c r="H496" i="1" s="1"/>
  <c r="E496" i="1"/>
  <c r="N495" i="1"/>
  <c r="L495" i="1"/>
  <c r="I495" i="1"/>
  <c r="J495" i="1" s="1"/>
  <c r="F495" i="1"/>
  <c r="H495" i="1" s="1"/>
  <c r="E495" i="1"/>
  <c r="N494" i="1"/>
  <c r="L494" i="1"/>
  <c r="I494" i="1"/>
  <c r="J494" i="1" s="1"/>
  <c r="F494" i="1"/>
  <c r="E494" i="1"/>
  <c r="N493" i="1"/>
  <c r="L493" i="1"/>
  <c r="I493" i="1"/>
  <c r="J493" i="1" s="1"/>
  <c r="F493" i="1"/>
  <c r="H493" i="1" s="1"/>
  <c r="E493" i="1"/>
  <c r="N492" i="1"/>
  <c r="L492" i="1"/>
  <c r="I492" i="1"/>
  <c r="J492" i="1" s="1"/>
  <c r="F492" i="1"/>
  <c r="H492" i="1" s="1"/>
  <c r="E492" i="1"/>
  <c r="N491" i="1"/>
  <c r="L491" i="1"/>
  <c r="I491" i="1"/>
  <c r="J491" i="1" s="1"/>
  <c r="F491" i="1"/>
  <c r="H491" i="1" s="1"/>
  <c r="E491" i="1"/>
  <c r="N490" i="1"/>
  <c r="L490" i="1"/>
  <c r="I490" i="1"/>
  <c r="J490" i="1" s="1"/>
  <c r="F490" i="1"/>
  <c r="H490" i="1" s="1"/>
  <c r="E490" i="1"/>
  <c r="N489" i="1"/>
  <c r="I489" i="1"/>
  <c r="J489" i="1" s="1"/>
  <c r="F489" i="1"/>
  <c r="H489" i="1" s="1"/>
  <c r="E489" i="1"/>
  <c r="N488" i="1"/>
  <c r="I488" i="1"/>
  <c r="J488" i="1" s="1"/>
  <c r="F488" i="1"/>
  <c r="H488" i="1" s="1"/>
  <c r="E488" i="1"/>
  <c r="N487" i="1"/>
  <c r="I487" i="1"/>
  <c r="J487" i="1" s="1"/>
  <c r="F487" i="1"/>
  <c r="H487" i="1" s="1"/>
  <c r="E487" i="1"/>
  <c r="N486" i="1"/>
  <c r="I486" i="1"/>
  <c r="J486" i="1" s="1"/>
  <c r="F486" i="1"/>
  <c r="H486" i="1" s="1"/>
  <c r="E486" i="1"/>
  <c r="N485" i="1"/>
  <c r="I485" i="1"/>
  <c r="J485" i="1" s="1"/>
  <c r="F485" i="1"/>
  <c r="H485" i="1" s="1"/>
  <c r="E485" i="1"/>
  <c r="N484" i="1"/>
  <c r="I484" i="1"/>
  <c r="J484" i="1" s="1"/>
  <c r="F484" i="1"/>
  <c r="H484" i="1" s="1"/>
  <c r="E484" i="1"/>
  <c r="N483" i="1"/>
  <c r="I483" i="1"/>
  <c r="J483" i="1" s="1"/>
  <c r="F483" i="1"/>
  <c r="H483" i="1" s="1"/>
  <c r="E483" i="1"/>
  <c r="N482" i="1"/>
  <c r="I482" i="1"/>
  <c r="J482" i="1" s="1"/>
  <c r="F482" i="1"/>
  <c r="H482" i="1" s="1"/>
  <c r="E482" i="1"/>
  <c r="N481" i="1"/>
  <c r="I481" i="1"/>
  <c r="J481" i="1" s="1"/>
  <c r="F481" i="1"/>
  <c r="H481" i="1" s="1"/>
  <c r="E481" i="1"/>
  <c r="N480" i="1"/>
  <c r="I480" i="1"/>
  <c r="J480" i="1" s="1"/>
  <c r="F480" i="1"/>
  <c r="H480" i="1" s="1"/>
  <c r="E480" i="1"/>
  <c r="N479" i="1"/>
  <c r="I479" i="1"/>
  <c r="J479" i="1" s="1"/>
  <c r="F479" i="1"/>
  <c r="H479" i="1" s="1"/>
  <c r="E479" i="1"/>
  <c r="N478" i="1"/>
  <c r="I478" i="1"/>
  <c r="J478" i="1" s="1"/>
  <c r="F478" i="1"/>
  <c r="H478" i="1" s="1"/>
  <c r="E478" i="1"/>
  <c r="N477" i="1"/>
  <c r="I477" i="1"/>
  <c r="J477" i="1" s="1"/>
  <c r="F477" i="1"/>
  <c r="H477" i="1" s="1"/>
  <c r="E477" i="1"/>
  <c r="N476" i="1"/>
  <c r="I476" i="1"/>
  <c r="J476" i="1" s="1"/>
  <c r="F476" i="1"/>
  <c r="H476" i="1" s="1"/>
  <c r="E476" i="1"/>
  <c r="N475" i="1"/>
  <c r="I475" i="1"/>
  <c r="J475" i="1" s="1"/>
  <c r="F475" i="1"/>
  <c r="H475" i="1" s="1"/>
  <c r="E475" i="1"/>
  <c r="N474" i="1"/>
  <c r="I474" i="1"/>
  <c r="J474" i="1" s="1"/>
  <c r="F474" i="1"/>
  <c r="H474" i="1" s="1"/>
  <c r="E474" i="1"/>
  <c r="N473" i="1"/>
  <c r="I473" i="1"/>
  <c r="J473" i="1" s="1"/>
  <c r="F473" i="1"/>
  <c r="H473" i="1" s="1"/>
  <c r="E473" i="1"/>
  <c r="N472" i="1"/>
  <c r="I472" i="1"/>
  <c r="J472" i="1" s="1"/>
  <c r="F472" i="1"/>
  <c r="H472" i="1" s="1"/>
  <c r="E472" i="1"/>
  <c r="N471" i="1"/>
  <c r="L471" i="1"/>
  <c r="I471" i="1"/>
  <c r="J471" i="1" s="1"/>
  <c r="F471" i="1"/>
  <c r="H471" i="1" s="1"/>
  <c r="E471" i="1"/>
  <c r="N470" i="1"/>
  <c r="L470" i="1"/>
  <c r="I470" i="1"/>
  <c r="J470" i="1" s="1"/>
  <c r="F470" i="1"/>
  <c r="H470" i="1" s="1"/>
  <c r="E470" i="1"/>
  <c r="N469" i="1"/>
  <c r="L469" i="1"/>
  <c r="I469" i="1"/>
  <c r="J469" i="1" s="1"/>
  <c r="F469" i="1"/>
  <c r="H469" i="1" s="1"/>
  <c r="E469" i="1"/>
  <c r="N468" i="1"/>
  <c r="L468" i="1"/>
  <c r="I468" i="1"/>
  <c r="J468" i="1" s="1"/>
  <c r="F468" i="1"/>
  <c r="H468" i="1" s="1"/>
  <c r="E468" i="1"/>
  <c r="N467" i="1"/>
  <c r="L467" i="1"/>
  <c r="I467" i="1"/>
  <c r="J467" i="1" s="1"/>
  <c r="F467" i="1"/>
  <c r="H467" i="1" s="1"/>
  <c r="E467" i="1"/>
  <c r="N466" i="1"/>
  <c r="L466" i="1"/>
  <c r="I466" i="1"/>
  <c r="J466" i="1" s="1"/>
  <c r="F466" i="1"/>
  <c r="H466" i="1" s="1"/>
  <c r="E466" i="1"/>
  <c r="N465" i="1"/>
  <c r="L465" i="1"/>
  <c r="I465" i="1"/>
  <c r="J465" i="1" s="1"/>
  <c r="F465" i="1"/>
  <c r="H465" i="1" s="1"/>
  <c r="E465" i="1"/>
  <c r="N464" i="1"/>
  <c r="L464" i="1"/>
  <c r="I464" i="1"/>
  <c r="J464" i="1" s="1"/>
  <c r="F464" i="1"/>
  <c r="H464" i="1" s="1"/>
  <c r="E464" i="1"/>
  <c r="N463" i="1"/>
  <c r="L463" i="1"/>
  <c r="I463" i="1"/>
  <c r="J463" i="1" s="1"/>
  <c r="F463" i="1"/>
  <c r="H463" i="1" s="1"/>
  <c r="E463" i="1"/>
  <c r="N462" i="1"/>
  <c r="L462" i="1"/>
  <c r="I462" i="1"/>
  <c r="J462" i="1" s="1"/>
  <c r="F462" i="1"/>
  <c r="H462" i="1" s="1"/>
  <c r="E462" i="1"/>
  <c r="N461" i="1"/>
  <c r="L461" i="1"/>
  <c r="I461" i="1"/>
  <c r="J461" i="1" s="1"/>
  <c r="F461" i="1"/>
  <c r="H461" i="1" s="1"/>
  <c r="E461" i="1"/>
  <c r="N460" i="1"/>
  <c r="L460" i="1"/>
  <c r="I460" i="1"/>
  <c r="J460" i="1" s="1"/>
  <c r="F460" i="1"/>
  <c r="H460" i="1" s="1"/>
  <c r="E460" i="1"/>
  <c r="N459" i="1"/>
  <c r="L459" i="1"/>
  <c r="I459" i="1"/>
  <c r="J459" i="1" s="1"/>
  <c r="F459" i="1"/>
  <c r="H459" i="1" s="1"/>
  <c r="E459" i="1"/>
  <c r="N458" i="1"/>
  <c r="L458" i="1"/>
  <c r="I458" i="1"/>
  <c r="J458" i="1" s="1"/>
  <c r="F458" i="1"/>
  <c r="H458" i="1" s="1"/>
  <c r="E458" i="1"/>
  <c r="N457" i="1"/>
  <c r="L457" i="1"/>
  <c r="I457" i="1"/>
  <c r="J457" i="1" s="1"/>
  <c r="F457" i="1"/>
  <c r="H457" i="1" s="1"/>
  <c r="E457" i="1"/>
  <c r="N456" i="1"/>
  <c r="L456" i="1"/>
  <c r="I456" i="1"/>
  <c r="J456" i="1" s="1"/>
  <c r="F456" i="1"/>
  <c r="H456" i="1" s="1"/>
  <c r="E456" i="1"/>
  <c r="N455" i="1"/>
  <c r="L455" i="1"/>
  <c r="I455" i="1"/>
  <c r="J455" i="1" s="1"/>
  <c r="F455" i="1"/>
  <c r="E455" i="1"/>
  <c r="N454" i="1"/>
  <c r="L454" i="1"/>
  <c r="I454" i="1"/>
  <c r="J454" i="1" s="1"/>
  <c r="F454" i="1"/>
  <c r="H454" i="1" s="1"/>
  <c r="E454" i="1"/>
  <c r="N453" i="1"/>
  <c r="I453" i="1"/>
  <c r="J453" i="1" s="1"/>
  <c r="F453" i="1"/>
  <c r="H453" i="1" s="1"/>
  <c r="E453" i="1"/>
  <c r="N452" i="1"/>
  <c r="I452" i="1"/>
  <c r="J452" i="1" s="1"/>
  <c r="F452" i="1"/>
  <c r="E452" i="1"/>
  <c r="N451" i="1"/>
  <c r="I451" i="1"/>
  <c r="J451" i="1" s="1"/>
  <c r="F451" i="1"/>
  <c r="H451" i="1" s="1"/>
  <c r="E451" i="1"/>
  <c r="N450" i="1"/>
  <c r="I450" i="1"/>
  <c r="J450" i="1" s="1"/>
  <c r="F450" i="1"/>
  <c r="E450" i="1"/>
  <c r="N449" i="1"/>
  <c r="I449" i="1"/>
  <c r="J449" i="1" s="1"/>
  <c r="F449" i="1"/>
  <c r="H449" i="1" s="1"/>
  <c r="E449" i="1"/>
  <c r="N448" i="1"/>
  <c r="I448" i="1"/>
  <c r="J448" i="1" s="1"/>
  <c r="F448" i="1"/>
  <c r="H448" i="1" s="1"/>
  <c r="E448" i="1"/>
  <c r="N447" i="1"/>
  <c r="I447" i="1"/>
  <c r="J447" i="1" s="1"/>
  <c r="F447" i="1"/>
  <c r="H447" i="1" s="1"/>
  <c r="E447" i="1"/>
  <c r="N446" i="1"/>
  <c r="L446" i="1"/>
  <c r="I446" i="1"/>
  <c r="J446" i="1" s="1"/>
  <c r="F446" i="1"/>
  <c r="H446" i="1" s="1"/>
  <c r="E446" i="1"/>
  <c r="N445" i="1"/>
  <c r="L445" i="1"/>
  <c r="I445" i="1"/>
  <c r="J445" i="1" s="1"/>
  <c r="F445" i="1"/>
  <c r="E445" i="1"/>
  <c r="N444" i="1"/>
  <c r="L444" i="1"/>
  <c r="I444" i="1"/>
  <c r="J444" i="1" s="1"/>
  <c r="F444" i="1"/>
  <c r="H444" i="1" s="1"/>
  <c r="E444" i="1"/>
  <c r="N443" i="1"/>
  <c r="L443" i="1"/>
  <c r="I443" i="1"/>
  <c r="J443" i="1" s="1"/>
  <c r="F443" i="1"/>
  <c r="H443" i="1" s="1"/>
  <c r="E443" i="1"/>
  <c r="N442" i="1"/>
  <c r="L442" i="1"/>
  <c r="I442" i="1"/>
  <c r="J442" i="1" s="1"/>
  <c r="F442" i="1"/>
  <c r="H442" i="1" s="1"/>
  <c r="E442" i="1"/>
  <c r="N441" i="1"/>
  <c r="L441" i="1"/>
  <c r="I441" i="1"/>
  <c r="J441" i="1" s="1"/>
  <c r="F441" i="1"/>
  <c r="H441" i="1" s="1"/>
  <c r="E441" i="1"/>
  <c r="N440" i="1"/>
  <c r="L440" i="1"/>
  <c r="I440" i="1"/>
  <c r="J440" i="1" s="1"/>
  <c r="F440" i="1"/>
  <c r="H440" i="1" s="1"/>
  <c r="E440" i="1"/>
  <c r="N439" i="1"/>
  <c r="L439" i="1"/>
  <c r="I439" i="1"/>
  <c r="J439" i="1" s="1"/>
  <c r="F439" i="1"/>
  <c r="H439" i="1" s="1"/>
  <c r="E439" i="1"/>
  <c r="N438" i="1"/>
  <c r="L438" i="1"/>
  <c r="I438" i="1"/>
  <c r="J438" i="1" s="1"/>
  <c r="F438" i="1"/>
  <c r="H438" i="1" s="1"/>
  <c r="E438" i="1"/>
  <c r="N437" i="1"/>
  <c r="L437" i="1"/>
  <c r="I437" i="1"/>
  <c r="J437" i="1" s="1"/>
  <c r="F437" i="1"/>
  <c r="H437" i="1" s="1"/>
  <c r="E437" i="1"/>
  <c r="N436" i="1"/>
  <c r="L436" i="1"/>
  <c r="I436" i="1"/>
  <c r="J436" i="1" s="1"/>
  <c r="F436" i="1"/>
  <c r="H436" i="1" s="1"/>
  <c r="E436" i="1"/>
  <c r="N435" i="1"/>
  <c r="L435" i="1"/>
  <c r="I435" i="1"/>
  <c r="J435" i="1" s="1"/>
  <c r="F435" i="1"/>
  <c r="E435" i="1"/>
  <c r="N434" i="1"/>
  <c r="L434" i="1"/>
  <c r="I434" i="1"/>
  <c r="J434" i="1" s="1"/>
  <c r="F434" i="1"/>
  <c r="H434" i="1" s="1"/>
  <c r="E434" i="1"/>
  <c r="N433" i="1"/>
  <c r="L433" i="1"/>
  <c r="I433" i="1"/>
  <c r="J433" i="1" s="1"/>
  <c r="F433" i="1"/>
  <c r="H433" i="1" s="1"/>
  <c r="E433" i="1"/>
  <c r="N432" i="1"/>
  <c r="L432" i="1"/>
  <c r="I432" i="1"/>
  <c r="J432" i="1" s="1"/>
  <c r="F432" i="1"/>
  <c r="H432" i="1" s="1"/>
  <c r="E432" i="1"/>
  <c r="N431" i="1"/>
  <c r="L431" i="1"/>
  <c r="I431" i="1"/>
  <c r="J431" i="1" s="1"/>
  <c r="F431" i="1"/>
  <c r="E431" i="1"/>
  <c r="N430" i="1"/>
  <c r="I430" i="1"/>
  <c r="J430" i="1" s="1"/>
  <c r="F430" i="1"/>
  <c r="H430" i="1" s="1"/>
  <c r="E430" i="1"/>
  <c r="N429" i="1"/>
  <c r="I429" i="1"/>
  <c r="J429" i="1" s="1"/>
  <c r="F429" i="1"/>
  <c r="H429" i="1" s="1"/>
  <c r="E429" i="1"/>
  <c r="N428" i="1"/>
  <c r="I428" i="1"/>
  <c r="J428" i="1" s="1"/>
  <c r="F428" i="1"/>
  <c r="H428" i="1" s="1"/>
  <c r="E428" i="1"/>
  <c r="N427" i="1"/>
  <c r="I427" i="1"/>
  <c r="J427" i="1" s="1"/>
  <c r="F427" i="1"/>
  <c r="H427" i="1" s="1"/>
  <c r="E427" i="1"/>
  <c r="N426" i="1"/>
  <c r="I426" i="1"/>
  <c r="J426" i="1" s="1"/>
  <c r="F426" i="1"/>
  <c r="H426" i="1" s="1"/>
  <c r="E426" i="1"/>
  <c r="N425" i="1"/>
  <c r="I425" i="1"/>
  <c r="J425" i="1" s="1"/>
  <c r="F425" i="1"/>
  <c r="H425" i="1" s="1"/>
  <c r="E425" i="1"/>
  <c r="N424" i="1"/>
  <c r="I424" i="1"/>
  <c r="J424" i="1" s="1"/>
  <c r="F424" i="1"/>
  <c r="H424" i="1" s="1"/>
  <c r="E424" i="1"/>
  <c r="N423" i="1"/>
  <c r="I423" i="1"/>
  <c r="J423" i="1" s="1"/>
  <c r="F423" i="1"/>
  <c r="H423" i="1" s="1"/>
  <c r="E423" i="1"/>
  <c r="N422" i="1"/>
  <c r="I422" i="1"/>
  <c r="J422" i="1" s="1"/>
  <c r="F422" i="1"/>
  <c r="H422" i="1" s="1"/>
  <c r="E422" i="1"/>
  <c r="N421" i="1"/>
  <c r="I421" i="1"/>
  <c r="J421" i="1" s="1"/>
  <c r="F421" i="1"/>
  <c r="H421" i="1" s="1"/>
  <c r="E421" i="1"/>
  <c r="N420" i="1"/>
  <c r="I420" i="1"/>
  <c r="J420" i="1" s="1"/>
  <c r="F420" i="1"/>
  <c r="H420" i="1" s="1"/>
  <c r="E420" i="1"/>
  <c r="N419" i="1"/>
  <c r="I419" i="1"/>
  <c r="J419" i="1" s="1"/>
  <c r="F419" i="1"/>
  <c r="H419" i="1" s="1"/>
  <c r="E419" i="1"/>
  <c r="N418" i="1"/>
  <c r="I418" i="1"/>
  <c r="J418" i="1" s="1"/>
  <c r="F418" i="1"/>
  <c r="H418" i="1" s="1"/>
  <c r="E418" i="1"/>
  <c r="N417" i="1"/>
  <c r="I417" i="1"/>
  <c r="J417" i="1" s="1"/>
  <c r="F417" i="1"/>
  <c r="H417" i="1" s="1"/>
  <c r="E417" i="1"/>
  <c r="N416" i="1"/>
  <c r="I416" i="1"/>
  <c r="J416" i="1" s="1"/>
  <c r="F416" i="1"/>
  <c r="H416" i="1" s="1"/>
  <c r="E416" i="1"/>
  <c r="N415" i="1"/>
  <c r="I415" i="1"/>
  <c r="J415" i="1" s="1"/>
  <c r="F415" i="1"/>
  <c r="H415" i="1" s="1"/>
  <c r="E415" i="1"/>
  <c r="N414" i="1"/>
  <c r="I414" i="1"/>
  <c r="J414" i="1" s="1"/>
  <c r="F414" i="1"/>
  <c r="H414" i="1" s="1"/>
  <c r="E414" i="1"/>
  <c r="N413" i="1"/>
  <c r="L413" i="1"/>
  <c r="I413" i="1"/>
  <c r="J413" i="1" s="1"/>
  <c r="F413" i="1"/>
  <c r="H413" i="1" s="1"/>
  <c r="E413" i="1"/>
  <c r="N412" i="1"/>
  <c r="L412" i="1"/>
  <c r="I412" i="1"/>
  <c r="J412" i="1" s="1"/>
  <c r="F412" i="1"/>
  <c r="E412" i="1"/>
  <c r="N411" i="1"/>
  <c r="L411" i="1"/>
  <c r="I411" i="1"/>
  <c r="J411" i="1" s="1"/>
  <c r="F411" i="1"/>
  <c r="H411" i="1" s="1"/>
  <c r="E411" i="1"/>
  <c r="N410" i="1"/>
  <c r="L410" i="1"/>
  <c r="I410" i="1"/>
  <c r="J410" i="1" s="1"/>
  <c r="F410" i="1"/>
  <c r="H410" i="1" s="1"/>
  <c r="E410" i="1"/>
  <c r="N409" i="1"/>
  <c r="L409" i="1"/>
  <c r="I409" i="1"/>
  <c r="J409" i="1" s="1"/>
  <c r="F409" i="1"/>
  <c r="H409" i="1" s="1"/>
  <c r="E409" i="1"/>
  <c r="N408" i="1"/>
  <c r="L408" i="1"/>
  <c r="I408" i="1"/>
  <c r="J408" i="1" s="1"/>
  <c r="F408" i="1"/>
  <c r="E408" i="1"/>
  <c r="N407" i="1"/>
  <c r="L407" i="1"/>
  <c r="I407" i="1"/>
  <c r="J407" i="1" s="1"/>
  <c r="F407" i="1"/>
  <c r="H407" i="1" s="1"/>
  <c r="E407" i="1"/>
  <c r="N406" i="1"/>
  <c r="L406" i="1"/>
  <c r="I406" i="1"/>
  <c r="J406" i="1" s="1"/>
  <c r="F406" i="1"/>
  <c r="H406" i="1" s="1"/>
  <c r="E406" i="1"/>
  <c r="N405" i="1"/>
  <c r="L405" i="1"/>
  <c r="I405" i="1"/>
  <c r="J405" i="1" s="1"/>
  <c r="F405" i="1"/>
  <c r="H405" i="1" s="1"/>
  <c r="E405" i="1"/>
  <c r="N404" i="1"/>
  <c r="L404" i="1"/>
  <c r="I404" i="1"/>
  <c r="J404" i="1" s="1"/>
  <c r="F404" i="1"/>
  <c r="H404" i="1" s="1"/>
  <c r="E404" i="1"/>
  <c r="N403" i="1"/>
  <c r="L403" i="1"/>
  <c r="I403" i="1"/>
  <c r="J403" i="1" s="1"/>
  <c r="F403" i="1"/>
  <c r="E403" i="1"/>
  <c r="N402" i="1"/>
  <c r="L402" i="1"/>
  <c r="I402" i="1"/>
  <c r="J402" i="1" s="1"/>
  <c r="F402" i="1"/>
  <c r="H402" i="1" s="1"/>
  <c r="E402" i="1"/>
  <c r="N401" i="1"/>
  <c r="L401" i="1"/>
  <c r="I401" i="1"/>
  <c r="J401" i="1" s="1"/>
  <c r="F401" i="1"/>
  <c r="H401" i="1" s="1"/>
  <c r="E401" i="1"/>
  <c r="N400" i="1"/>
  <c r="L400" i="1"/>
  <c r="I400" i="1"/>
  <c r="J400" i="1" s="1"/>
  <c r="F400" i="1"/>
  <c r="H400" i="1" s="1"/>
  <c r="E400" i="1"/>
  <c r="N399" i="1"/>
  <c r="L399" i="1"/>
  <c r="I399" i="1"/>
  <c r="J399" i="1" s="1"/>
  <c r="F399" i="1"/>
  <c r="H399" i="1" s="1"/>
  <c r="E399" i="1"/>
  <c r="N398" i="1"/>
  <c r="L398" i="1"/>
  <c r="I398" i="1"/>
  <c r="J398" i="1" s="1"/>
  <c r="F398" i="1"/>
  <c r="H398" i="1" s="1"/>
  <c r="E398" i="1"/>
  <c r="N397" i="1"/>
  <c r="L397" i="1"/>
  <c r="I397" i="1"/>
  <c r="J397" i="1" s="1"/>
  <c r="F397" i="1"/>
  <c r="E397" i="1"/>
  <c r="N396" i="1"/>
  <c r="I396" i="1"/>
  <c r="J396" i="1" s="1"/>
  <c r="F396" i="1"/>
  <c r="H396" i="1" s="1"/>
  <c r="E396" i="1"/>
  <c r="N395" i="1"/>
  <c r="I395" i="1"/>
  <c r="J395" i="1" s="1"/>
  <c r="F395" i="1"/>
  <c r="H395" i="1" s="1"/>
  <c r="E395" i="1"/>
  <c r="N394" i="1"/>
  <c r="I394" i="1"/>
  <c r="J394" i="1" s="1"/>
  <c r="F394" i="1"/>
  <c r="H394" i="1" s="1"/>
  <c r="E394" i="1"/>
  <c r="N393" i="1"/>
  <c r="I393" i="1"/>
  <c r="J393" i="1" s="1"/>
  <c r="F393" i="1"/>
  <c r="E393" i="1"/>
  <c r="N392" i="1"/>
  <c r="I392" i="1"/>
  <c r="J392" i="1" s="1"/>
  <c r="F392" i="1"/>
  <c r="H392" i="1" s="1"/>
  <c r="E392" i="1"/>
  <c r="N391" i="1"/>
  <c r="I391" i="1"/>
  <c r="J391" i="1" s="1"/>
  <c r="F391" i="1"/>
  <c r="H391" i="1" s="1"/>
  <c r="E391" i="1"/>
  <c r="N390" i="1"/>
  <c r="I390" i="1"/>
  <c r="J390" i="1" s="1"/>
  <c r="F390" i="1"/>
  <c r="H390" i="1" s="1"/>
  <c r="E390" i="1"/>
  <c r="N389" i="1"/>
  <c r="I389" i="1"/>
  <c r="J389" i="1" s="1"/>
  <c r="F389" i="1"/>
  <c r="E389" i="1"/>
  <c r="N388" i="1"/>
  <c r="I388" i="1"/>
  <c r="J388" i="1" s="1"/>
  <c r="F388" i="1"/>
  <c r="H388" i="1" s="1"/>
  <c r="E388" i="1"/>
  <c r="N387" i="1"/>
  <c r="I387" i="1"/>
  <c r="J387" i="1" s="1"/>
  <c r="F387" i="1"/>
  <c r="E387" i="1"/>
  <c r="N386" i="1"/>
  <c r="I386" i="1"/>
  <c r="J386" i="1" s="1"/>
  <c r="F386" i="1"/>
  <c r="H386" i="1" s="1"/>
  <c r="E386" i="1"/>
  <c r="N385" i="1"/>
  <c r="I385" i="1"/>
  <c r="J385" i="1" s="1"/>
  <c r="F385" i="1"/>
  <c r="E385" i="1"/>
  <c r="N384" i="1"/>
  <c r="I384" i="1"/>
  <c r="J384" i="1" s="1"/>
  <c r="F384" i="1"/>
  <c r="H384" i="1" s="1"/>
  <c r="E384" i="1"/>
  <c r="N383" i="1"/>
  <c r="I383" i="1"/>
  <c r="J383" i="1" s="1"/>
  <c r="F383" i="1"/>
  <c r="H383" i="1" s="1"/>
  <c r="E383" i="1"/>
  <c r="N382" i="1"/>
  <c r="I382" i="1"/>
  <c r="J382" i="1" s="1"/>
  <c r="F382" i="1"/>
  <c r="H382" i="1" s="1"/>
  <c r="E382" i="1"/>
  <c r="N381" i="1"/>
  <c r="I381" i="1"/>
  <c r="J381" i="1" s="1"/>
  <c r="F381" i="1"/>
  <c r="E381" i="1"/>
  <c r="N380" i="1"/>
  <c r="I380" i="1"/>
  <c r="J380" i="1" s="1"/>
  <c r="F380" i="1"/>
  <c r="H380" i="1" s="1"/>
  <c r="E380" i="1"/>
  <c r="N379" i="1"/>
  <c r="I379" i="1"/>
  <c r="J379" i="1" s="1"/>
  <c r="F379" i="1"/>
  <c r="H379" i="1" s="1"/>
  <c r="E379" i="1"/>
  <c r="N378" i="1"/>
  <c r="L378" i="1"/>
  <c r="I378" i="1"/>
  <c r="J378" i="1" s="1"/>
  <c r="F378" i="1"/>
  <c r="H378" i="1" s="1"/>
  <c r="E378" i="1"/>
  <c r="N377" i="1"/>
  <c r="L377" i="1"/>
  <c r="I377" i="1"/>
  <c r="J377" i="1" s="1"/>
  <c r="F377" i="1"/>
  <c r="H377" i="1" s="1"/>
  <c r="E377" i="1"/>
  <c r="N376" i="1"/>
  <c r="L376" i="1"/>
  <c r="I376" i="1"/>
  <c r="J376" i="1" s="1"/>
  <c r="F376" i="1"/>
  <c r="H376" i="1" s="1"/>
  <c r="E376" i="1"/>
  <c r="N375" i="1"/>
  <c r="L375" i="1"/>
  <c r="I375" i="1"/>
  <c r="J375" i="1" s="1"/>
  <c r="F375" i="1"/>
  <c r="H375" i="1" s="1"/>
  <c r="E375" i="1"/>
  <c r="N374" i="1"/>
  <c r="L374" i="1"/>
  <c r="I374" i="1"/>
  <c r="J374" i="1" s="1"/>
  <c r="F374" i="1"/>
  <c r="H374" i="1" s="1"/>
  <c r="E374" i="1"/>
  <c r="N373" i="1"/>
  <c r="L373" i="1"/>
  <c r="I373" i="1"/>
  <c r="J373" i="1" s="1"/>
  <c r="F373" i="1"/>
  <c r="H373" i="1" s="1"/>
  <c r="E373" i="1"/>
  <c r="N372" i="1"/>
  <c r="L372" i="1"/>
  <c r="I372" i="1"/>
  <c r="J372" i="1" s="1"/>
  <c r="F372" i="1"/>
  <c r="H372" i="1" s="1"/>
  <c r="E372" i="1"/>
  <c r="N371" i="1"/>
  <c r="L371" i="1"/>
  <c r="I371" i="1"/>
  <c r="J371" i="1" s="1"/>
  <c r="F371" i="1"/>
  <c r="H371" i="1" s="1"/>
  <c r="E371" i="1"/>
  <c r="N370" i="1"/>
  <c r="L370" i="1"/>
  <c r="I370" i="1"/>
  <c r="J370" i="1" s="1"/>
  <c r="F370" i="1"/>
  <c r="E370" i="1"/>
  <c r="N369" i="1"/>
  <c r="L369" i="1"/>
  <c r="I369" i="1"/>
  <c r="J369" i="1" s="1"/>
  <c r="F369" i="1"/>
  <c r="E369" i="1"/>
  <c r="N368" i="1"/>
  <c r="L368" i="1"/>
  <c r="I368" i="1"/>
  <c r="J368" i="1" s="1"/>
  <c r="F368" i="1"/>
  <c r="H368" i="1" s="1"/>
  <c r="E368" i="1"/>
  <c r="N367" i="1"/>
  <c r="L367" i="1"/>
  <c r="I367" i="1"/>
  <c r="J367" i="1" s="1"/>
  <c r="F367" i="1"/>
  <c r="H367" i="1" s="1"/>
  <c r="E367" i="1"/>
  <c r="N366" i="1"/>
  <c r="L366" i="1"/>
  <c r="I366" i="1"/>
  <c r="J366" i="1" s="1"/>
  <c r="F366" i="1"/>
  <c r="H366" i="1" s="1"/>
  <c r="E366" i="1"/>
  <c r="N365" i="1"/>
  <c r="L365" i="1"/>
  <c r="I365" i="1"/>
  <c r="J365" i="1" s="1"/>
  <c r="F365" i="1"/>
  <c r="E365" i="1"/>
  <c r="N364" i="1"/>
  <c r="L364" i="1"/>
  <c r="I364" i="1"/>
  <c r="J364" i="1" s="1"/>
  <c r="F364" i="1"/>
  <c r="E364" i="1"/>
  <c r="N363" i="1"/>
  <c r="L363" i="1"/>
  <c r="I363" i="1"/>
  <c r="J363" i="1" s="1"/>
  <c r="F363" i="1"/>
  <c r="H363" i="1" s="1"/>
  <c r="E363" i="1"/>
  <c r="N362" i="1"/>
  <c r="L362" i="1"/>
  <c r="I362" i="1"/>
  <c r="J362" i="1" s="1"/>
  <c r="F362" i="1"/>
  <c r="H362" i="1" s="1"/>
  <c r="E362" i="1"/>
  <c r="N361" i="1"/>
  <c r="L361" i="1"/>
  <c r="I361" i="1"/>
  <c r="J361" i="1" s="1"/>
  <c r="F361" i="1"/>
  <c r="H361" i="1" s="1"/>
  <c r="E361" i="1"/>
  <c r="N360" i="1"/>
  <c r="I360" i="1"/>
  <c r="J360" i="1" s="1"/>
  <c r="F360" i="1"/>
  <c r="H360" i="1" s="1"/>
  <c r="E360" i="1"/>
  <c r="N359" i="1"/>
  <c r="I359" i="1"/>
  <c r="J359" i="1" s="1"/>
  <c r="F359" i="1"/>
  <c r="E359" i="1"/>
  <c r="N358" i="1"/>
  <c r="I358" i="1"/>
  <c r="J358" i="1" s="1"/>
  <c r="F358" i="1"/>
  <c r="H358" i="1" s="1"/>
  <c r="E358" i="1"/>
  <c r="N357" i="1"/>
  <c r="I357" i="1"/>
  <c r="J357" i="1" s="1"/>
  <c r="F357" i="1"/>
  <c r="H357" i="1" s="1"/>
  <c r="E357" i="1"/>
  <c r="N356" i="1"/>
  <c r="I356" i="1"/>
  <c r="J356" i="1" s="1"/>
  <c r="F356" i="1"/>
  <c r="H356" i="1" s="1"/>
  <c r="E356" i="1"/>
  <c r="N355" i="1"/>
  <c r="I355" i="1"/>
  <c r="J355" i="1" s="1"/>
  <c r="F355" i="1"/>
  <c r="E355" i="1"/>
  <c r="N354" i="1"/>
  <c r="I354" i="1"/>
  <c r="J354" i="1" s="1"/>
  <c r="F354" i="1"/>
  <c r="H354" i="1" s="1"/>
  <c r="E354" i="1"/>
  <c r="N353" i="1"/>
  <c r="I353" i="1"/>
  <c r="J353" i="1" s="1"/>
  <c r="F353" i="1"/>
  <c r="E353" i="1"/>
  <c r="N352" i="1"/>
  <c r="I352" i="1"/>
  <c r="J352" i="1" s="1"/>
  <c r="F352" i="1"/>
  <c r="H352" i="1" s="1"/>
  <c r="E352" i="1"/>
  <c r="N351" i="1"/>
  <c r="I351" i="1"/>
  <c r="J351" i="1" s="1"/>
  <c r="F351" i="1"/>
  <c r="E351" i="1"/>
  <c r="N350" i="1"/>
  <c r="I350" i="1"/>
  <c r="J350" i="1" s="1"/>
  <c r="F350" i="1"/>
  <c r="H350" i="1" s="1"/>
  <c r="E350" i="1"/>
  <c r="N349" i="1"/>
  <c r="I349" i="1"/>
  <c r="J349" i="1" s="1"/>
  <c r="F349" i="1"/>
  <c r="E349" i="1"/>
  <c r="N348" i="1"/>
  <c r="I348" i="1"/>
  <c r="J348" i="1" s="1"/>
  <c r="F348" i="1"/>
  <c r="H348" i="1" s="1"/>
  <c r="E348" i="1"/>
  <c r="N347" i="1"/>
  <c r="I347" i="1"/>
  <c r="J347" i="1" s="1"/>
  <c r="F347" i="1"/>
  <c r="H347" i="1" s="1"/>
  <c r="E347" i="1"/>
  <c r="N346" i="1"/>
  <c r="I346" i="1"/>
  <c r="J346" i="1" s="1"/>
  <c r="F346" i="1"/>
  <c r="H346" i="1" s="1"/>
  <c r="E346" i="1"/>
  <c r="N345" i="1"/>
  <c r="I345" i="1"/>
  <c r="J345" i="1" s="1"/>
  <c r="F345" i="1"/>
  <c r="E345" i="1"/>
  <c r="N344" i="1"/>
  <c r="L344" i="1"/>
  <c r="I344" i="1"/>
  <c r="J344" i="1" s="1"/>
  <c r="F344" i="1"/>
  <c r="H344" i="1" s="1"/>
  <c r="E344" i="1"/>
  <c r="N343" i="1"/>
  <c r="L343" i="1"/>
  <c r="I343" i="1"/>
  <c r="J343" i="1" s="1"/>
  <c r="F343" i="1"/>
  <c r="H343" i="1" s="1"/>
  <c r="E343" i="1"/>
  <c r="N342" i="1"/>
  <c r="L342" i="1"/>
  <c r="I342" i="1"/>
  <c r="J342" i="1" s="1"/>
  <c r="F342" i="1"/>
  <c r="H342" i="1" s="1"/>
  <c r="E342" i="1"/>
  <c r="N341" i="1"/>
  <c r="L341" i="1"/>
  <c r="I341" i="1"/>
  <c r="J341" i="1" s="1"/>
  <c r="F341" i="1"/>
  <c r="H341" i="1" s="1"/>
  <c r="E341" i="1"/>
  <c r="N340" i="1"/>
  <c r="L340" i="1"/>
  <c r="I340" i="1"/>
  <c r="J340" i="1" s="1"/>
  <c r="F340" i="1"/>
  <c r="H340" i="1" s="1"/>
  <c r="E340" i="1"/>
  <c r="N339" i="1"/>
  <c r="L339" i="1"/>
  <c r="I339" i="1"/>
  <c r="J339" i="1" s="1"/>
  <c r="F339" i="1"/>
  <c r="H339" i="1" s="1"/>
  <c r="E339" i="1"/>
  <c r="N338" i="1"/>
  <c r="L338" i="1"/>
  <c r="I338" i="1"/>
  <c r="J338" i="1" s="1"/>
  <c r="F338" i="1"/>
  <c r="H338" i="1" s="1"/>
  <c r="E338" i="1"/>
  <c r="N337" i="1"/>
  <c r="L337" i="1"/>
  <c r="I337" i="1"/>
  <c r="J337" i="1" s="1"/>
  <c r="F337" i="1"/>
  <c r="E337" i="1"/>
  <c r="N336" i="1"/>
  <c r="L336" i="1"/>
  <c r="I336" i="1"/>
  <c r="J336" i="1" s="1"/>
  <c r="F336" i="1"/>
  <c r="H336" i="1" s="1"/>
  <c r="E336" i="1"/>
  <c r="N335" i="1"/>
  <c r="L335" i="1"/>
  <c r="I335" i="1"/>
  <c r="J335" i="1" s="1"/>
  <c r="F335" i="1"/>
  <c r="H335" i="1" s="1"/>
  <c r="E335" i="1"/>
  <c r="N334" i="1"/>
  <c r="L334" i="1"/>
  <c r="I334" i="1"/>
  <c r="J334" i="1" s="1"/>
  <c r="F334" i="1"/>
  <c r="H334" i="1" s="1"/>
  <c r="E334" i="1"/>
  <c r="N333" i="1"/>
  <c r="L333" i="1"/>
  <c r="I333" i="1"/>
  <c r="J333" i="1" s="1"/>
  <c r="F333" i="1"/>
  <c r="E333" i="1"/>
  <c r="N332" i="1"/>
  <c r="I332" i="1"/>
  <c r="J332" i="1" s="1"/>
  <c r="F332" i="1"/>
  <c r="H332" i="1" s="1"/>
  <c r="E332" i="1"/>
  <c r="N331" i="1"/>
  <c r="I331" i="1"/>
  <c r="J331" i="1" s="1"/>
  <c r="F331" i="1"/>
  <c r="H331" i="1" s="1"/>
  <c r="E331" i="1"/>
  <c r="N330" i="1"/>
  <c r="I330" i="1"/>
  <c r="J330" i="1" s="1"/>
  <c r="F330" i="1"/>
  <c r="E330" i="1"/>
  <c r="N329" i="1"/>
  <c r="I329" i="1"/>
  <c r="J329" i="1" s="1"/>
  <c r="F329" i="1"/>
  <c r="H329" i="1" s="1"/>
  <c r="E329" i="1"/>
  <c r="N328" i="1"/>
  <c r="I328" i="1"/>
  <c r="J328" i="1" s="1"/>
  <c r="F328" i="1"/>
  <c r="E328" i="1"/>
  <c r="N327" i="1"/>
  <c r="I327" i="1"/>
  <c r="J327" i="1" s="1"/>
  <c r="F327" i="1"/>
  <c r="H327" i="1" s="1"/>
  <c r="E327" i="1"/>
  <c r="N326" i="1"/>
  <c r="I326" i="1"/>
  <c r="J326" i="1" s="1"/>
  <c r="F326" i="1"/>
  <c r="H326" i="1" s="1"/>
  <c r="E326" i="1"/>
  <c r="N325" i="1"/>
  <c r="I325" i="1"/>
  <c r="J325" i="1" s="1"/>
  <c r="F325" i="1"/>
  <c r="H325" i="1" s="1"/>
  <c r="E325" i="1"/>
  <c r="N324" i="1"/>
  <c r="I324" i="1"/>
  <c r="J324" i="1" s="1"/>
  <c r="F324" i="1"/>
  <c r="H324" i="1" s="1"/>
  <c r="E324" i="1"/>
  <c r="N323" i="1"/>
  <c r="I323" i="1"/>
  <c r="J323" i="1" s="1"/>
  <c r="F323" i="1"/>
  <c r="E323" i="1"/>
  <c r="N322" i="1"/>
  <c r="I322" i="1"/>
  <c r="J322" i="1" s="1"/>
  <c r="F322" i="1"/>
  <c r="H322" i="1" s="1"/>
  <c r="E322" i="1"/>
  <c r="N321" i="1"/>
  <c r="I321" i="1"/>
  <c r="J321" i="1" s="1"/>
  <c r="F321" i="1"/>
  <c r="E321" i="1"/>
  <c r="N320" i="1"/>
  <c r="I320" i="1"/>
  <c r="J320" i="1" s="1"/>
  <c r="F320" i="1"/>
  <c r="H320" i="1" s="1"/>
  <c r="E320" i="1"/>
  <c r="N319" i="1"/>
  <c r="I319" i="1"/>
  <c r="J319" i="1" s="1"/>
  <c r="F319" i="1"/>
  <c r="H319" i="1" s="1"/>
  <c r="E319" i="1"/>
  <c r="N318" i="1"/>
  <c r="L318" i="1"/>
  <c r="I318" i="1"/>
  <c r="J318" i="1" s="1"/>
  <c r="F318" i="1"/>
  <c r="H318" i="1" s="1"/>
  <c r="E318" i="1"/>
  <c r="N317" i="1"/>
  <c r="L317" i="1"/>
  <c r="I317" i="1"/>
  <c r="J317" i="1" s="1"/>
  <c r="F317" i="1"/>
  <c r="H317" i="1" s="1"/>
  <c r="E317" i="1"/>
  <c r="N316" i="1"/>
  <c r="L316" i="1"/>
  <c r="I316" i="1"/>
  <c r="J316" i="1" s="1"/>
  <c r="F316" i="1"/>
  <c r="E316" i="1"/>
  <c r="N315" i="1"/>
  <c r="L315" i="1"/>
  <c r="I315" i="1"/>
  <c r="J315" i="1" s="1"/>
  <c r="F315" i="1"/>
  <c r="E315" i="1"/>
  <c r="N314" i="1"/>
  <c r="L314" i="1"/>
  <c r="I314" i="1"/>
  <c r="J314" i="1" s="1"/>
  <c r="F314" i="1"/>
  <c r="H314" i="1" s="1"/>
  <c r="E314" i="1"/>
  <c r="N313" i="1"/>
  <c r="L313" i="1"/>
  <c r="I313" i="1"/>
  <c r="J313" i="1" s="1"/>
  <c r="F313" i="1"/>
  <c r="H313" i="1" s="1"/>
  <c r="E313" i="1"/>
  <c r="N312" i="1"/>
  <c r="L312" i="1"/>
  <c r="I312" i="1"/>
  <c r="J312" i="1" s="1"/>
  <c r="F312" i="1"/>
  <c r="H312" i="1" s="1"/>
  <c r="E312" i="1"/>
  <c r="N311" i="1"/>
  <c r="L311" i="1"/>
  <c r="I311" i="1"/>
  <c r="J311" i="1" s="1"/>
  <c r="F311" i="1"/>
  <c r="E311" i="1"/>
  <c r="N310" i="1"/>
  <c r="L310" i="1"/>
  <c r="I310" i="1"/>
  <c r="J310" i="1" s="1"/>
  <c r="F310" i="1"/>
  <c r="E310" i="1"/>
  <c r="N309" i="1"/>
  <c r="L309" i="1"/>
  <c r="I309" i="1"/>
  <c r="J309" i="1" s="1"/>
  <c r="F309" i="1"/>
  <c r="H309" i="1" s="1"/>
  <c r="E309" i="1"/>
  <c r="N308" i="1"/>
  <c r="L308" i="1"/>
  <c r="I308" i="1"/>
  <c r="J308" i="1" s="1"/>
  <c r="F308" i="1"/>
  <c r="E308" i="1"/>
  <c r="N307" i="1"/>
  <c r="L307" i="1"/>
  <c r="I307" i="1"/>
  <c r="J307" i="1" s="1"/>
  <c r="F307" i="1"/>
  <c r="H307" i="1" s="1"/>
  <c r="E307" i="1"/>
  <c r="N306" i="1"/>
  <c r="L306" i="1"/>
  <c r="I306" i="1"/>
  <c r="J306" i="1" s="1"/>
  <c r="F306" i="1"/>
  <c r="E306" i="1"/>
  <c r="N305" i="1"/>
  <c r="L305" i="1"/>
  <c r="I305" i="1"/>
  <c r="J305" i="1" s="1"/>
  <c r="F305" i="1"/>
  <c r="H305" i="1" s="1"/>
  <c r="E305" i="1"/>
  <c r="N304" i="1"/>
  <c r="L304" i="1"/>
  <c r="I304" i="1"/>
  <c r="J304" i="1" s="1"/>
  <c r="F304" i="1"/>
  <c r="E304" i="1"/>
  <c r="N303" i="1"/>
  <c r="L303" i="1"/>
  <c r="I303" i="1"/>
  <c r="J303" i="1" s="1"/>
  <c r="F303" i="1"/>
  <c r="H303" i="1" s="1"/>
  <c r="E303" i="1"/>
  <c r="N302" i="1"/>
  <c r="L302" i="1"/>
  <c r="I302" i="1"/>
  <c r="J302" i="1" s="1"/>
  <c r="F302" i="1"/>
  <c r="H302" i="1" s="1"/>
  <c r="E302" i="1"/>
  <c r="N301" i="1"/>
  <c r="I301" i="1"/>
  <c r="J301" i="1" s="1"/>
  <c r="F301" i="1"/>
  <c r="E301" i="1"/>
  <c r="N300" i="1"/>
  <c r="I300" i="1"/>
  <c r="J300" i="1" s="1"/>
  <c r="F300" i="1"/>
  <c r="E300" i="1"/>
  <c r="N299" i="1"/>
  <c r="I299" i="1"/>
  <c r="J299" i="1" s="1"/>
  <c r="F299" i="1"/>
  <c r="H299" i="1" s="1"/>
  <c r="E299" i="1"/>
  <c r="N298" i="1"/>
  <c r="I298" i="1"/>
  <c r="J298" i="1" s="1"/>
  <c r="F298" i="1"/>
  <c r="H298" i="1" s="1"/>
  <c r="E298" i="1"/>
  <c r="N297" i="1"/>
  <c r="I297" i="1"/>
  <c r="J297" i="1" s="1"/>
  <c r="F297" i="1"/>
  <c r="E297" i="1"/>
  <c r="N296" i="1"/>
  <c r="I296" i="1"/>
  <c r="J296" i="1" s="1"/>
  <c r="F296" i="1"/>
  <c r="E296" i="1"/>
  <c r="N295" i="1"/>
  <c r="I295" i="1"/>
  <c r="J295" i="1" s="1"/>
  <c r="F295" i="1"/>
  <c r="H295" i="1" s="1"/>
  <c r="E295" i="1"/>
  <c r="N294" i="1"/>
  <c r="I294" i="1"/>
  <c r="J294" i="1" s="1"/>
  <c r="F294" i="1"/>
  <c r="E294" i="1"/>
  <c r="N293" i="1"/>
  <c r="I293" i="1"/>
  <c r="J293" i="1" s="1"/>
  <c r="F293" i="1"/>
  <c r="E293" i="1"/>
  <c r="N292" i="1"/>
  <c r="I292" i="1"/>
  <c r="J292" i="1" s="1"/>
  <c r="F292" i="1"/>
  <c r="H292" i="1" s="1"/>
  <c r="E292" i="1"/>
  <c r="N291" i="1"/>
  <c r="I291" i="1"/>
  <c r="J291" i="1" s="1"/>
  <c r="F291" i="1"/>
  <c r="H291" i="1" s="1"/>
  <c r="E291" i="1"/>
  <c r="N290" i="1"/>
  <c r="I290" i="1"/>
  <c r="J290" i="1" s="1"/>
  <c r="F290" i="1"/>
  <c r="E290" i="1"/>
  <c r="N289" i="1"/>
  <c r="I289" i="1"/>
  <c r="J289" i="1" s="1"/>
  <c r="F289" i="1"/>
  <c r="E289" i="1"/>
  <c r="N288" i="1"/>
  <c r="I288" i="1"/>
  <c r="J288" i="1" s="1"/>
  <c r="F288" i="1"/>
  <c r="H288" i="1" s="1"/>
  <c r="E288" i="1"/>
  <c r="N287" i="1"/>
  <c r="I287" i="1"/>
  <c r="J287" i="1" s="1"/>
  <c r="F287" i="1"/>
  <c r="E287" i="1"/>
  <c r="N286" i="1"/>
  <c r="I286" i="1"/>
  <c r="J286" i="1" s="1"/>
  <c r="F286" i="1"/>
  <c r="E286" i="1"/>
  <c r="N285" i="1"/>
  <c r="I285" i="1"/>
  <c r="J285" i="1" s="1"/>
  <c r="F285" i="1"/>
  <c r="E285" i="1"/>
  <c r="N284" i="1"/>
  <c r="L284" i="1"/>
  <c r="I284" i="1"/>
  <c r="J284" i="1" s="1"/>
  <c r="F284" i="1"/>
  <c r="H284" i="1" s="1"/>
  <c r="E284" i="1"/>
  <c r="N283" i="1"/>
  <c r="L283" i="1"/>
  <c r="I283" i="1"/>
  <c r="J283" i="1" s="1"/>
  <c r="F283" i="1"/>
  <c r="E283" i="1"/>
  <c r="N282" i="1"/>
  <c r="L282" i="1"/>
  <c r="I282" i="1"/>
  <c r="J282" i="1" s="1"/>
  <c r="F282" i="1"/>
  <c r="H282" i="1" s="1"/>
  <c r="E282" i="1"/>
  <c r="N281" i="1"/>
  <c r="L281" i="1"/>
  <c r="I281" i="1"/>
  <c r="J281" i="1" s="1"/>
  <c r="F281" i="1"/>
  <c r="H281" i="1" s="1"/>
  <c r="E281" i="1"/>
  <c r="N280" i="1"/>
  <c r="L280" i="1"/>
  <c r="I280" i="1"/>
  <c r="J280" i="1" s="1"/>
  <c r="F280" i="1"/>
  <c r="H280" i="1" s="1"/>
  <c r="E280" i="1"/>
  <c r="N279" i="1"/>
  <c r="L279" i="1"/>
  <c r="I279" i="1"/>
  <c r="J279" i="1" s="1"/>
  <c r="F279" i="1"/>
  <c r="E279" i="1"/>
  <c r="N278" i="1"/>
  <c r="L278" i="1"/>
  <c r="I278" i="1"/>
  <c r="J278" i="1" s="1"/>
  <c r="F278" i="1"/>
  <c r="E278" i="1"/>
  <c r="N277" i="1"/>
  <c r="L277" i="1"/>
  <c r="I277" i="1"/>
  <c r="J277" i="1" s="1"/>
  <c r="F277" i="1"/>
  <c r="H277" i="1" s="1"/>
  <c r="E277" i="1"/>
  <c r="N276" i="1"/>
  <c r="L276" i="1"/>
  <c r="I276" i="1"/>
  <c r="J276" i="1" s="1"/>
  <c r="F276" i="1"/>
  <c r="E276" i="1"/>
  <c r="N275" i="1"/>
  <c r="L275" i="1"/>
  <c r="I275" i="1"/>
  <c r="J275" i="1" s="1"/>
  <c r="F275" i="1"/>
  <c r="H275" i="1" s="1"/>
  <c r="E275" i="1"/>
  <c r="N274" i="1"/>
  <c r="L274" i="1"/>
  <c r="I274" i="1"/>
  <c r="J274" i="1" s="1"/>
  <c r="F274" i="1"/>
  <c r="E274" i="1"/>
  <c r="N273" i="1"/>
  <c r="I273" i="1"/>
  <c r="J273" i="1" s="1"/>
  <c r="F273" i="1"/>
  <c r="H273" i="1" s="1"/>
  <c r="E273" i="1"/>
  <c r="N272" i="1"/>
  <c r="I272" i="1"/>
  <c r="J272" i="1" s="1"/>
  <c r="F272" i="1"/>
  <c r="H272" i="1" s="1"/>
  <c r="E272" i="1"/>
  <c r="N271" i="1"/>
  <c r="I271" i="1"/>
  <c r="J271" i="1" s="1"/>
  <c r="F271" i="1"/>
  <c r="E271" i="1"/>
  <c r="N270" i="1"/>
  <c r="I270" i="1"/>
  <c r="J270" i="1" s="1"/>
  <c r="F270" i="1"/>
  <c r="E270" i="1"/>
  <c r="N269" i="1"/>
  <c r="I269" i="1"/>
  <c r="J269" i="1" s="1"/>
  <c r="F269" i="1"/>
  <c r="H269" i="1" s="1"/>
  <c r="E269" i="1"/>
  <c r="N268" i="1"/>
  <c r="I268" i="1"/>
  <c r="J268" i="1" s="1"/>
  <c r="F268" i="1"/>
  <c r="H268" i="1" s="1"/>
  <c r="E268" i="1"/>
  <c r="N267" i="1"/>
  <c r="I267" i="1"/>
  <c r="J267" i="1" s="1"/>
  <c r="F267" i="1"/>
  <c r="E267" i="1"/>
  <c r="N266" i="1"/>
  <c r="I266" i="1"/>
  <c r="J266" i="1" s="1"/>
  <c r="F266" i="1"/>
  <c r="H266" i="1" s="1"/>
  <c r="E266" i="1"/>
  <c r="N265" i="1"/>
  <c r="I265" i="1"/>
  <c r="J265" i="1" s="1"/>
  <c r="F265" i="1"/>
  <c r="E265" i="1"/>
  <c r="N264" i="1"/>
  <c r="I264" i="1"/>
  <c r="J264" i="1" s="1"/>
  <c r="F264" i="1"/>
  <c r="E264" i="1"/>
  <c r="N263" i="1"/>
  <c r="I263" i="1"/>
  <c r="J263" i="1" s="1"/>
  <c r="F263" i="1"/>
  <c r="H263" i="1" s="1"/>
  <c r="E263" i="1"/>
  <c r="N262" i="1"/>
  <c r="I262" i="1"/>
  <c r="J262" i="1" s="1"/>
  <c r="F262" i="1"/>
  <c r="H262" i="1" s="1"/>
  <c r="E262" i="1"/>
  <c r="N261" i="1"/>
  <c r="I261" i="1"/>
  <c r="J261" i="1" s="1"/>
  <c r="F261" i="1"/>
  <c r="E261" i="1"/>
  <c r="N260" i="1"/>
  <c r="I260" i="1"/>
  <c r="J260" i="1" s="1"/>
  <c r="F260" i="1"/>
  <c r="E260" i="1"/>
  <c r="N259" i="1"/>
  <c r="I259" i="1"/>
  <c r="J259" i="1" s="1"/>
  <c r="F259" i="1"/>
  <c r="H259" i="1" s="1"/>
  <c r="E259" i="1"/>
  <c r="N258" i="1"/>
  <c r="I258" i="1"/>
  <c r="J258" i="1" s="1"/>
  <c r="F258" i="1"/>
  <c r="E258" i="1"/>
  <c r="N257" i="1"/>
  <c r="L257" i="1"/>
  <c r="I257" i="1"/>
  <c r="J257" i="1" s="1"/>
  <c r="F257" i="1"/>
  <c r="E257" i="1"/>
  <c r="N256" i="1"/>
  <c r="L256" i="1"/>
  <c r="I256" i="1"/>
  <c r="J256" i="1" s="1"/>
  <c r="F256" i="1"/>
  <c r="H256" i="1" s="1"/>
  <c r="E256" i="1"/>
  <c r="N255" i="1"/>
  <c r="L255" i="1"/>
  <c r="I255" i="1"/>
  <c r="J255" i="1" s="1"/>
  <c r="F255" i="1"/>
  <c r="E255" i="1"/>
  <c r="N254" i="1"/>
  <c r="L254" i="1"/>
  <c r="I254" i="1"/>
  <c r="J254" i="1" s="1"/>
  <c r="F254" i="1"/>
  <c r="H254" i="1" s="1"/>
  <c r="E254" i="1"/>
  <c r="N253" i="1"/>
  <c r="L253" i="1"/>
  <c r="I253" i="1"/>
  <c r="J253" i="1" s="1"/>
  <c r="F253" i="1"/>
  <c r="H253" i="1" s="1"/>
  <c r="E253" i="1"/>
  <c r="N252" i="1"/>
  <c r="L252" i="1"/>
  <c r="I252" i="1"/>
  <c r="J252" i="1" s="1"/>
  <c r="F252" i="1"/>
  <c r="E252" i="1"/>
  <c r="N251" i="1"/>
  <c r="L251" i="1"/>
  <c r="I251" i="1"/>
  <c r="J251" i="1" s="1"/>
  <c r="F251" i="1"/>
  <c r="E251" i="1"/>
  <c r="N250" i="1"/>
  <c r="L250" i="1"/>
  <c r="I250" i="1"/>
  <c r="J250" i="1" s="1"/>
  <c r="F250" i="1"/>
  <c r="H250" i="1" s="1"/>
  <c r="E250" i="1"/>
  <c r="N249" i="1"/>
  <c r="L249" i="1"/>
  <c r="I249" i="1"/>
  <c r="J249" i="1" s="1"/>
  <c r="F249" i="1"/>
  <c r="E249" i="1"/>
  <c r="N248" i="1"/>
  <c r="L248" i="1"/>
  <c r="I248" i="1"/>
  <c r="J248" i="1" s="1"/>
  <c r="F248" i="1"/>
  <c r="H248" i="1" s="1"/>
  <c r="E248" i="1"/>
  <c r="N247" i="1"/>
  <c r="L247" i="1"/>
  <c r="I247" i="1"/>
  <c r="J247" i="1" s="1"/>
  <c r="F247" i="1"/>
  <c r="H247" i="1" s="1"/>
  <c r="E247" i="1"/>
  <c r="N246" i="1"/>
  <c r="L246" i="1"/>
  <c r="I246" i="1"/>
  <c r="J246" i="1" s="1"/>
  <c r="F246" i="1"/>
  <c r="H246" i="1" s="1"/>
  <c r="E246" i="1"/>
  <c r="N245" i="1"/>
  <c r="L245" i="1"/>
  <c r="I245" i="1"/>
  <c r="J245" i="1" s="1"/>
  <c r="F245" i="1"/>
  <c r="H245" i="1" s="1"/>
  <c r="E245" i="1"/>
  <c r="N244" i="1"/>
  <c r="L244" i="1"/>
  <c r="I244" i="1"/>
  <c r="J244" i="1" s="1"/>
  <c r="F244" i="1"/>
  <c r="E244" i="1"/>
  <c r="N243" i="1"/>
  <c r="L243" i="1"/>
  <c r="I243" i="1"/>
  <c r="J243" i="1" s="1"/>
  <c r="F243" i="1"/>
  <c r="E243" i="1"/>
  <c r="N242" i="1"/>
  <c r="L242" i="1"/>
  <c r="I242" i="1"/>
  <c r="J242" i="1" s="1"/>
  <c r="F242" i="1"/>
  <c r="H242" i="1" s="1"/>
  <c r="E242" i="1"/>
  <c r="N241" i="1"/>
  <c r="L241" i="1"/>
  <c r="I241" i="1"/>
  <c r="J241" i="1" s="1"/>
  <c r="F241" i="1"/>
  <c r="H241" i="1" s="1"/>
  <c r="E241" i="1"/>
  <c r="N240" i="1"/>
  <c r="L240" i="1"/>
  <c r="I240" i="1"/>
  <c r="J240" i="1" s="1"/>
  <c r="F240" i="1"/>
  <c r="E240" i="1"/>
  <c r="N239" i="1"/>
  <c r="I239" i="1"/>
  <c r="J239" i="1" s="1"/>
  <c r="F239" i="1"/>
  <c r="E239" i="1"/>
  <c r="N238" i="1"/>
  <c r="I238" i="1"/>
  <c r="J238" i="1" s="1"/>
  <c r="F238" i="1"/>
  <c r="E238" i="1"/>
  <c r="N237" i="1"/>
  <c r="I237" i="1"/>
  <c r="J237" i="1" s="1"/>
  <c r="F237" i="1"/>
  <c r="H237" i="1" s="1"/>
  <c r="E237" i="1"/>
  <c r="N236" i="1"/>
  <c r="I236" i="1"/>
  <c r="J236" i="1" s="1"/>
  <c r="F236" i="1"/>
  <c r="H236" i="1" s="1"/>
  <c r="E236" i="1"/>
  <c r="N235" i="1"/>
  <c r="I235" i="1"/>
  <c r="J235" i="1" s="1"/>
  <c r="F235" i="1"/>
  <c r="E235" i="1"/>
  <c r="N234" i="1"/>
  <c r="I234" i="1"/>
  <c r="J234" i="1" s="1"/>
  <c r="F234" i="1"/>
  <c r="E234" i="1"/>
  <c r="N233" i="1"/>
  <c r="I233" i="1"/>
  <c r="J233" i="1" s="1"/>
  <c r="F233" i="1"/>
  <c r="H233" i="1" s="1"/>
  <c r="E233" i="1"/>
  <c r="N232" i="1"/>
  <c r="I232" i="1"/>
  <c r="J232" i="1" s="1"/>
  <c r="F232" i="1"/>
  <c r="H232" i="1" s="1"/>
  <c r="E232" i="1"/>
  <c r="N231" i="1"/>
  <c r="I231" i="1"/>
  <c r="J231" i="1" s="1"/>
  <c r="F231" i="1"/>
  <c r="E231" i="1"/>
  <c r="N230" i="1"/>
  <c r="I230" i="1"/>
  <c r="J230" i="1" s="1"/>
  <c r="F230" i="1"/>
  <c r="E230" i="1"/>
  <c r="N229" i="1"/>
  <c r="I229" i="1"/>
  <c r="J229" i="1" s="1"/>
  <c r="F229" i="1"/>
  <c r="H229" i="1" s="1"/>
  <c r="E229" i="1"/>
  <c r="N228" i="1"/>
  <c r="I228" i="1"/>
  <c r="J228" i="1" s="1"/>
  <c r="F228" i="1"/>
  <c r="E228" i="1"/>
  <c r="N227" i="1"/>
  <c r="I227" i="1"/>
  <c r="J227" i="1" s="1"/>
  <c r="F227" i="1"/>
  <c r="E227" i="1"/>
  <c r="N226" i="1"/>
  <c r="I226" i="1"/>
  <c r="J226" i="1" s="1"/>
  <c r="F226" i="1"/>
  <c r="E226" i="1"/>
  <c r="N225" i="1"/>
  <c r="I225" i="1"/>
  <c r="J225" i="1" s="1"/>
  <c r="F225" i="1"/>
  <c r="H225" i="1" s="1"/>
  <c r="E225" i="1"/>
  <c r="N224" i="1"/>
  <c r="I224" i="1"/>
  <c r="J224" i="1" s="1"/>
  <c r="F224" i="1"/>
  <c r="H224" i="1" s="1"/>
  <c r="E224" i="1"/>
  <c r="N223" i="1"/>
  <c r="I223" i="1"/>
  <c r="J223" i="1" s="1"/>
  <c r="F223" i="1"/>
  <c r="E223" i="1"/>
  <c r="N222" i="1"/>
  <c r="I222" i="1"/>
  <c r="J222" i="1" s="1"/>
  <c r="F222" i="1"/>
  <c r="E222" i="1"/>
  <c r="N221" i="1"/>
  <c r="L221" i="1"/>
  <c r="I221" i="1"/>
  <c r="J221" i="1" s="1"/>
  <c r="F221" i="1"/>
  <c r="H221" i="1" s="1"/>
  <c r="E221" i="1"/>
  <c r="N220" i="1"/>
  <c r="L220" i="1"/>
  <c r="I220" i="1"/>
  <c r="J220" i="1" s="1"/>
  <c r="F220" i="1"/>
  <c r="H220" i="1" s="1"/>
  <c r="E220" i="1"/>
  <c r="N219" i="1"/>
  <c r="L219" i="1"/>
  <c r="I219" i="1"/>
  <c r="J219" i="1" s="1"/>
  <c r="F219" i="1"/>
  <c r="H219" i="1" s="1"/>
  <c r="E219" i="1"/>
  <c r="N218" i="1"/>
  <c r="L218" i="1"/>
  <c r="I218" i="1"/>
  <c r="J218" i="1" s="1"/>
  <c r="F218" i="1"/>
  <c r="H218" i="1" s="1"/>
  <c r="E218" i="1"/>
  <c r="N217" i="1"/>
  <c r="L217" i="1"/>
  <c r="I217" i="1"/>
  <c r="J217" i="1" s="1"/>
  <c r="F217" i="1"/>
  <c r="E217" i="1"/>
  <c r="N216" i="1"/>
  <c r="L216" i="1"/>
  <c r="I216" i="1"/>
  <c r="J216" i="1" s="1"/>
  <c r="F216" i="1"/>
  <c r="E216" i="1"/>
  <c r="N215" i="1"/>
  <c r="L215" i="1"/>
  <c r="I215" i="1"/>
  <c r="J215" i="1" s="1"/>
  <c r="F215" i="1"/>
  <c r="H215" i="1" s="1"/>
  <c r="E215" i="1"/>
  <c r="N214" i="1"/>
  <c r="L214" i="1"/>
  <c r="I214" i="1"/>
  <c r="J214" i="1" s="1"/>
  <c r="F214" i="1"/>
  <c r="H214" i="1" s="1"/>
  <c r="E214" i="1"/>
  <c r="N213" i="1"/>
  <c r="L213" i="1"/>
  <c r="I213" i="1"/>
  <c r="J213" i="1" s="1"/>
  <c r="F213" i="1"/>
  <c r="H213" i="1" s="1"/>
  <c r="E213" i="1"/>
  <c r="N212" i="1"/>
  <c r="L212" i="1"/>
  <c r="I212" i="1"/>
  <c r="J212" i="1" s="1"/>
  <c r="F212" i="1"/>
  <c r="E212" i="1"/>
  <c r="N211" i="1"/>
  <c r="L211" i="1"/>
  <c r="I211" i="1"/>
  <c r="J211" i="1" s="1"/>
  <c r="F211" i="1"/>
  <c r="E211" i="1"/>
  <c r="N210" i="1"/>
  <c r="L210" i="1"/>
  <c r="I210" i="1"/>
  <c r="J210" i="1" s="1"/>
  <c r="F210" i="1"/>
  <c r="E210" i="1"/>
  <c r="N209" i="1"/>
  <c r="L209" i="1"/>
  <c r="I209" i="1"/>
  <c r="J209" i="1" s="1"/>
  <c r="F209" i="1"/>
  <c r="H209" i="1" s="1"/>
  <c r="E209" i="1"/>
  <c r="N208" i="1"/>
  <c r="L208" i="1"/>
  <c r="I208" i="1"/>
  <c r="J208" i="1" s="1"/>
  <c r="F208" i="1"/>
  <c r="H208" i="1" s="1"/>
  <c r="E208" i="1"/>
  <c r="N207" i="1"/>
  <c r="L207" i="1"/>
  <c r="I207" i="1"/>
  <c r="J207" i="1" s="1"/>
  <c r="F207" i="1"/>
  <c r="E207" i="1"/>
  <c r="N206" i="1"/>
  <c r="L206" i="1"/>
  <c r="I206" i="1"/>
  <c r="J206" i="1" s="1"/>
  <c r="F206" i="1"/>
  <c r="H206" i="1" s="1"/>
  <c r="E206" i="1"/>
  <c r="N205" i="1"/>
  <c r="I205" i="1"/>
  <c r="J205" i="1" s="1"/>
  <c r="F205" i="1"/>
  <c r="H205" i="1" s="1"/>
  <c r="E205" i="1"/>
  <c r="N204" i="1"/>
  <c r="I204" i="1"/>
  <c r="J204" i="1" s="1"/>
  <c r="F204" i="1"/>
  <c r="E204" i="1"/>
  <c r="N203" i="1"/>
  <c r="I203" i="1"/>
  <c r="J203" i="1" s="1"/>
  <c r="F203" i="1"/>
  <c r="E203" i="1"/>
  <c r="N202" i="1"/>
  <c r="I202" i="1"/>
  <c r="J202" i="1" s="1"/>
  <c r="F202" i="1"/>
  <c r="E202" i="1"/>
  <c r="N201" i="1"/>
  <c r="I201" i="1"/>
  <c r="J201" i="1" s="1"/>
  <c r="F201" i="1"/>
  <c r="H201" i="1" s="1"/>
  <c r="E201" i="1"/>
  <c r="N200" i="1"/>
  <c r="I200" i="1"/>
  <c r="J200" i="1" s="1"/>
  <c r="F200" i="1"/>
  <c r="H200" i="1" s="1"/>
  <c r="E200" i="1"/>
  <c r="N199" i="1"/>
  <c r="I199" i="1"/>
  <c r="J199" i="1" s="1"/>
  <c r="F199" i="1"/>
  <c r="E199" i="1"/>
  <c r="N198" i="1"/>
  <c r="I198" i="1"/>
  <c r="J198" i="1" s="1"/>
  <c r="F198" i="1"/>
  <c r="E198" i="1"/>
  <c r="N197" i="1"/>
  <c r="I197" i="1"/>
  <c r="J197" i="1" s="1"/>
  <c r="F197" i="1"/>
  <c r="H197" i="1" s="1"/>
  <c r="E197" i="1"/>
  <c r="N196" i="1"/>
  <c r="I196" i="1"/>
  <c r="J196" i="1" s="1"/>
  <c r="F196" i="1"/>
  <c r="E196" i="1"/>
  <c r="N195" i="1"/>
  <c r="I195" i="1"/>
  <c r="J195" i="1" s="1"/>
  <c r="F195" i="1"/>
  <c r="E195" i="1"/>
  <c r="N194" i="1"/>
  <c r="I194" i="1"/>
  <c r="J194" i="1" s="1"/>
  <c r="F194" i="1"/>
  <c r="E194" i="1"/>
  <c r="N193" i="1"/>
  <c r="I193" i="1"/>
  <c r="J193" i="1" s="1"/>
  <c r="F193" i="1"/>
  <c r="H193" i="1" s="1"/>
  <c r="E193" i="1"/>
  <c r="N192" i="1"/>
  <c r="I192" i="1"/>
  <c r="J192" i="1" s="1"/>
  <c r="F192" i="1"/>
  <c r="H192" i="1" s="1"/>
  <c r="E192" i="1"/>
  <c r="N191" i="1"/>
  <c r="I191" i="1"/>
  <c r="J191" i="1" s="1"/>
  <c r="F191" i="1"/>
  <c r="E191" i="1"/>
  <c r="N190" i="1"/>
  <c r="I190" i="1"/>
  <c r="J190" i="1" s="1"/>
  <c r="F190" i="1"/>
  <c r="E190" i="1"/>
  <c r="N189" i="1"/>
  <c r="I189" i="1"/>
  <c r="J189" i="1" s="1"/>
  <c r="F189" i="1"/>
  <c r="H189" i="1" s="1"/>
  <c r="E189" i="1"/>
  <c r="N188" i="1"/>
  <c r="I188" i="1"/>
  <c r="J188" i="1" s="1"/>
  <c r="F188" i="1"/>
  <c r="H188" i="1" s="1"/>
  <c r="E188" i="1"/>
  <c r="N187" i="1"/>
  <c r="L187" i="1"/>
  <c r="I187" i="1"/>
  <c r="J187" i="1" s="1"/>
  <c r="F187" i="1"/>
  <c r="E187" i="1"/>
  <c r="N186" i="1"/>
  <c r="L186" i="1"/>
  <c r="I186" i="1"/>
  <c r="J186" i="1" s="1"/>
  <c r="F186" i="1"/>
  <c r="E186" i="1"/>
  <c r="N185" i="1"/>
  <c r="L185" i="1"/>
  <c r="I185" i="1"/>
  <c r="J185" i="1" s="1"/>
  <c r="F185" i="1"/>
  <c r="E185" i="1"/>
  <c r="N184" i="1"/>
  <c r="L184" i="1"/>
  <c r="I184" i="1"/>
  <c r="J184" i="1" s="1"/>
  <c r="F184" i="1"/>
  <c r="H184" i="1" s="1"/>
  <c r="E184" i="1"/>
  <c r="N183" i="1"/>
  <c r="L183" i="1"/>
  <c r="I183" i="1"/>
  <c r="J183" i="1" s="1"/>
  <c r="F183" i="1"/>
  <c r="H183" i="1" s="1"/>
  <c r="E183" i="1"/>
  <c r="N182" i="1"/>
  <c r="L182" i="1"/>
  <c r="I182" i="1"/>
  <c r="J182" i="1" s="1"/>
  <c r="F182" i="1"/>
  <c r="H182" i="1" s="1"/>
  <c r="E182" i="1"/>
  <c r="N181" i="1"/>
  <c r="L181" i="1"/>
  <c r="I181" i="1"/>
  <c r="J181" i="1" s="1"/>
  <c r="F181" i="1"/>
  <c r="E181" i="1"/>
  <c r="N180" i="1"/>
  <c r="L180" i="1"/>
  <c r="I180" i="1"/>
  <c r="J180" i="1" s="1"/>
  <c r="F180" i="1"/>
  <c r="H180" i="1" s="1"/>
  <c r="E180" i="1"/>
  <c r="N179" i="1"/>
  <c r="L179" i="1"/>
  <c r="I179" i="1"/>
  <c r="J179" i="1" s="1"/>
  <c r="F179" i="1"/>
  <c r="E179" i="1"/>
  <c r="N178" i="1"/>
  <c r="L178" i="1"/>
  <c r="I178" i="1"/>
  <c r="J178" i="1" s="1"/>
  <c r="F178" i="1"/>
  <c r="H178" i="1" s="1"/>
  <c r="E178" i="1"/>
  <c r="N177" i="1"/>
  <c r="L177" i="1"/>
  <c r="I177" i="1"/>
  <c r="J177" i="1" s="1"/>
  <c r="F177" i="1"/>
  <c r="H177" i="1" s="1"/>
  <c r="E177" i="1"/>
  <c r="N176" i="1"/>
  <c r="L176" i="1"/>
  <c r="I176" i="1"/>
  <c r="J176" i="1" s="1"/>
  <c r="F176" i="1"/>
  <c r="H176" i="1" s="1"/>
  <c r="E176" i="1"/>
  <c r="N175" i="1"/>
  <c r="L175" i="1"/>
  <c r="I175" i="1"/>
  <c r="J175" i="1" s="1"/>
  <c r="F175" i="1"/>
  <c r="H175" i="1" s="1"/>
  <c r="E175" i="1"/>
  <c r="N174" i="1"/>
  <c r="L174" i="1"/>
  <c r="I174" i="1"/>
  <c r="J174" i="1" s="1"/>
  <c r="F174" i="1"/>
  <c r="E174" i="1"/>
  <c r="N173" i="1"/>
  <c r="L173" i="1"/>
  <c r="I173" i="1"/>
  <c r="J173" i="1" s="1"/>
  <c r="F173" i="1"/>
  <c r="E173" i="1"/>
  <c r="N172" i="1"/>
  <c r="L172" i="1"/>
  <c r="I172" i="1"/>
  <c r="J172" i="1" s="1"/>
  <c r="F172" i="1"/>
  <c r="H172" i="1" s="1"/>
  <c r="E172" i="1"/>
  <c r="N171" i="1"/>
  <c r="L171" i="1"/>
  <c r="I171" i="1"/>
  <c r="J171" i="1" s="1"/>
  <c r="F171" i="1"/>
  <c r="H171" i="1" s="1"/>
  <c r="E171" i="1"/>
  <c r="N170" i="1"/>
  <c r="L170" i="1"/>
  <c r="I170" i="1"/>
  <c r="J170" i="1" s="1"/>
  <c r="F170" i="1"/>
  <c r="H170" i="1" s="1"/>
  <c r="E170" i="1"/>
  <c r="N169" i="1"/>
  <c r="I169" i="1"/>
  <c r="J169" i="1" s="1"/>
  <c r="F169" i="1"/>
  <c r="E169" i="1"/>
  <c r="N168" i="1"/>
  <c r="I168" i="1"/>
  <c r="J168" i="1" s="1"/>
  <c r="F168" i="1"/>
  <c r="E168" i="1"/>
  <c r="N167" i="1"/>
  <c r="I167" i="1"/>
  <c r="J167" i="1" s="1"/>
  <c r="F167" i="1"/>
  <c r="H167" i="1" s="1"/>
  <c r="E167" i="1"/>
  <c r="N166" i="1"/>
  <c r="I166" i="1"/>
  <c r="J166" i="1" s="1"/>
  <c r="F166" i="1"/>
  <c r="H166" i="1" s="1"/>
  <c r="E166" i="1"/>
  <c r="N165" i="1"/>
  <c r="I165" i="1"/>
  <c r="J165" i="1" s="1"/>
  <c r="F165" i="1"/>
  <c r="E165" i="1"/>
  <c r="N164" i="1"/>
  <c r="I164" i="1"/>
  <c r="J164" i="1" s="1"/>
  <c r="F164" i="1"/>
  <c r="E164" i="1"/>
  <c r="N163" i="1"/>
  <c r="I163" i="1"/>
  <c r="J163" i="1" s="1"/>
  <c r="F163" i="1"/>
  <c r="H163" i="1" s="1"/>
  <c r="E163" i="1"/>
  <c r="N162" i="1"/>
  <c r="I162" i="1"/>
  <c r="J162" i="1" s="1"/>
  <c r="F162" i="1"/>
  <c r="E162" i="1"/>
  <c r="N161" i="1"/>
  <c r="I161" i="1"/>
  <c r="J161" i="1" s="1"/>
  <c r="F161" i="1"/>
  <c r="E161" i="1"/>
  <c r="N160" i="1"/>
  <c r="I160" i="1"/>
  <c r="J160" i="1" s="1"/>
  <c r="F160" i="1"/>
  <c r="E160" i="1"/>
  <c r="N159" i="1"/>
  <c r="I159" i="1"/>
  <c r="J159" i="1" s="1"/>
  <c r="F159" i="1"/>
  <c r="H159" i="1" s="1"/>
  <c r="E159" i="1"/>
  <c r="N158" i="1"/>
  <c r="I158" i="1"/>
  <c r="J158" i="1" s="1"/>
  <c r="F158" i="1"/>
  <c r="H158" i="1" s="1"/>
  <c r="E158" i="1"/>
  <c r="N157" i="1"/>
  <c r="I157" i="1"/>
  <c r="J157" i="1" s="1"/>
  <c r="F157" i="1"/>
  <c r="E157" i="1"/>
  <c r="N156" i="1"/>
  <c r="I156" i="1"/>
  <c r="J156" i="1" s="1"/>
  <c r="F156" i="1"/>
  <c r="E156" i="1"/>
  <c r="N155" i="1"/>
  <c r="I155" i="1"/>
  <c r="J155" i="1" s="1"/>
  <c r="F155" i="1"/>
  <c r="H155" i="1" s="1"/>
  <c r="E155" i="1"/>
  <c r="N154" i="1"/>
  <c r="I154" i="1"/>
  <c r="J154" i="1" s="1"/>
  <c r="F154" i="1"/>
  <c r="H154" i="1" s="1"/>
  <c r="E154" i="1"/>
  <c r="N153" i="1"/>
  <c r="I153" i="1"/>
  <c r="J153" i="1" s="1"/>
  <c r="F153" i="1"/>
  <c r="E153" i="1"/>
  <c r="N152" i="1"/>
  <c r="I152" i="1"/>
  <c r="J152" i="1" s="1"/>
  <c r="F152" i="1"/>
  <c r="E152" i="1"/>
  <c r="N151" i="1"/>
  <c r="L151" i="1"/>
  <c r="I151" i="1"/>
  <c r="J151" i="1" s="1"/>
  <c r="F151" i="1"/>
  <c r="H151" i="1" s="1"/>
  <c r="E151" i="1"/>
  <c r="N150" i="1"/>
  <c r="L150" i="1"/>
  <c r="I150" i="1"/>
  <c r="J150" i="1" s="1"/>
  <c r="F150" i="1"/>
  <c r="H150" i="1" s="1"/>
  <c r="E150" i="1"/>
  <c r="N149" i="1"/>
  <c r="L149" i="1"/>
  <c r="I149" i="1"/>
  <c r="J149" i="1" s="1"/>
  <c r="F149" i="1"/>
  <c r="H149" i="1" s="1"/>
  <c r="E149" i="1"/>
  <c r="N148" i="1"/>
  <c r="L148" i="1"/>
  <c r="I148" i="1"/>
  <c r="J148" i="1" s="1"/>
  <c r="F148" i="1"/>
  <c r="H148" i="1" s="1"/>
  <c r="E148" i="1"/>
  <c r="N147" i="1"/>
  <c r="L147" i="1"/>
  <c r="I147" i="1"/>
  <c r="J147" i="1" s="1"/>
  <c r="F147" i="1"/>
  <c r="E147" i="1"/>
  <c r="N146" i="1"/>
  <c r="L146" i="1"/>
  <c r="I146" i="1"/>
  <c r="J146" i="1" s="1"/>
  <c r="F146" i="1"/>
  <c r="E146" i="1"/>
  <c r="N145" i="1"/>
  <c r="L145" i="1"/>
  <c r="I145" i="1"/>
  <c r="J145" i="1" s="1"/>
  <c r="F145" i="1"/>
  <c r="H145" i="1" s="1"/>
  <c r="E145" i="1"/>
  <c r="N144" i="1"/>
  <c r="L144" i="1"/>
  <c r="I144" i="1"/>
  <c r="J144" i="1" s="1"/>
  <c r="F144" i="1"/>
  <c r="H144" i="1" s="1"/>
  <c r="E144" i="1"/>
  <c r="N143" i="1"/>
  <c r="L143" i="1"/>
  <c r="I143" i="1"/>
  <c r="J143" i="1" s="1"/>
  <c r="F143" i="1"/>
  <c r="H143" i="1" s="1"/>
  <c r="E143" i="1"/>
  <c r="N142" i="1"/>
  <c r="L142" i="1"/>
  <c r="I142" i="1"/>
  <c r="J142" i="1" s="1"/>
  <c r="F142" i="1"/>
  <c r="H142" i="1" s="1"/>
  <c r="E142" i="1"/>
  <c r="N141" i="1"/>
  <c r="L141" i="1"/>
  <c r="I141" i="1"/>
  <c r="J141" i="1" s="1"/>
  <c r="F141" i="1"/>
  <c r="E141" i="1"/>
  <c r="N140" i="1"/>
  <c r="L140" i="1"/>
  <c r="I140" i="1"/>
  <c r="J140" i="1" s="1"/>
  <c r="F140" i="1"/>
  <c r="E140" i="1"/>
  <c r="N139" i="1"/>
  <c r="L139" i="1"/>
  <c r="I139" i="1"/>
  <c r="J139" i="1" s="1"/>
  <c r="F139" i="1"/>
  <c r="H139" i="1" s="1"/>
  <c r="E139" i="1"/>
  <c r="N138" i="1"/>
  <c r="L138" i="1"/>
  <c r="I138" i="1"/>
  <c r="J138" i="1" s="1"/>
  <c r="F138" i="1"/>
  <c r="H138" i="1" s="1"/>
  <c r="E138" i="1"/>
  <c r="N137" i="1"/>
  <c r="L137" i="1"/>
  <c r="I137" i="1"/>
  <c r="J137" i="1" s="1"/>
  <c r="F137" i="1"/>
  <c r="E137" i="1"/>
  <c r="N136" i="1"/>
  <c r="L136" i="1"/>
  <c r="I136" i="1"/>
  <c r="J136" i="1" s="1"/>
  <c r="F136" i="1"/>
  <c r="E136" i="1"/>
  <c r="N135" i="1"/>
  <c r="L135" i="1"/>
  <c r="I135" i="1"/>
  <c r="J135" i="1" s="1"/>
  <c r="F135" i="1"/>
  <c r="H135" i="1" s="1"/>
  <c r="E135" i="1"/>
  <c r="N134" i="1"/>
  <c r="L134" i="1"/>
  <c r="I134" i="1"/>
  <c r="J134" i="1" s="1"/>
  <c r="F134" i="1"/>
  <c r="E134" i="1"/>
  <c r="N133" i="1"/>
  <c r="I133" i="1"/>
  <c r="J133" i="1" s="1"/>
  <c r="F133" i="1"/>
  <c r="E133" i="1"/>
  <c r="N132" i="1"/>
  <c r="I132" i="1"/>
  <c r="J132" i="1" s="1"/>
  <c r="F132" i="1"/>
  <c r="H132" i="1" s="1"/>
  <c r="E132" i="1"/>
  <c r="N131" i="1"/>
  <c r="I131" i="1"/>
  <c r="J131" i="1" s="1"/>
  <c r="F131" i="1"/>
  <c r="E131" i="1"/>
  <c r="N130" i="1"/>
  <c r="I130" i="1"/>
  <c r="J130" i="1" s="1"/>
  <c r="F130" i="1"/>
  <c r="E130" i="1"/>
  <c r="N129" i="1"/>
  <c r="I129" i="1"/>
  <c r="J129" i="1" s="1"/>
  <c r="F129" i="1"/>
  <c r="E129" i="1"/>
  <c r="N128" i="1"/>
  <c r="I128" i="1"/>
  <c r="J128" i="1" s="1"/>
  <c r="F128" i="1"/>
  <c r="E128" i="1"/>
  <c r="N127" i="1"/>
  <c r="I127" i="1"/>
  <c r="J127" i="1" s="1"/>
  <c r="F127" i="1"/>
  <c r="E127" i="1"/>
  <c r="N126" i="1"/>
  <c r="I126" i="1"/>
  <c r="J126" i="1" s="1"/>
  <c r="F126" i="1"/>
  <c r="E126" i="1"/>
  <c r="N125" i="1"/>
  <c r="I125" i="1"/>
  <c r="J125" i="1" s="1"/>
  <c r="F125" i="1"/>
  <c r="E125" i="1"/>
  <c r="N124" i="1"/>
  <c r="I124" i="1"/>
  <c r="J124" i="1" s="1"/>
  <c r="F124" i="1"/>
  <c r="H124" i="1" s="1"/>
  <c r="E124" i="1"/>
  <c r="N123" i="1"/>
  <c r="I123" i="1"/>
  <c r="J123" i="1" s="1"/>
  <c r="F123" i="1"/>
  <c r="E123" i="1"/>
  <c r="N122" i="1"/>
  <c r="I122" i="1"/>
  <c r="J122" i="1" s="1"/>
  <c r="F122" i="1"/>
  <c r="E122" i="1"/>
  <c r="N121" i="1"/>
  <c r="I121" i="1"/>
  <c r="J121" i="1" s="1"/>
  <c r="F121" i="1"/>
  <c r="E121" i="1"/>
  <c r="N120" i="1"/>
  <c r="I120" i="1"/>
  <c r="J120" i="1" s="1"/>
  <c r="F120" i="1"/>
  <c r="H120" i="1" s="1"/>
  <c r="E120" i="1"/>
  <c r="N119" i="1"/>
  <c r="I119" i="1"/>
  <c r="J119" i="1" s="1"/>
  <c r="F119" i="1"/>
  <c r="E119" i="1"/>
  <c r="N118" i="1"/>
  <c r="I118" i="1"/>
  <c r="J118" i="1" s="1"/>
  <c r="F118" i="1"/>
  <c r="E118" i="1"/>
  <c r="N117" i="1"/>
  <c r="I117" i="1"/>
  <c r="J117" i="1" s="1"/>
  <c r="F117" i="1"/>
  <c r="E117" i="1"/>
  <c r="N116" i="1"/>
  <c r="I116" i="1"/>
  <c r="J116" i="1" s="1"/>
  <c r="F116" i="1"/>
  <c r="H116" i="1" s="1"/>
  <c r="E116" i="1"/>
  <c r="N115" i="1"/>
  <c r="L115" i="1"/>
  <c r="I115" i="1"/>
  <c r="J115" i="1" s="1"/>
  <c r="F115" i="1"/>
  <c r="E115" i="1"/>
  <c r="N114" i="1"/>
  <c r="L114" i="1"/>
  <c r="I114" i="1"/>
  <c r="J114" i="1" s="1"/>
  <c r="F114" i="1"/>
  <c r="H114" i="1" s="1"/>
  <c r="E114" i="1"/>
  <c r="N113" i="1"/>
  <c r="L113" i="1"/>
  <c r="I113" i="1"/>
  <c r="J113" i="1" s="1"/>
  <c r="F113" i="1"/>
  <c r="E113" i="1"/>
  <c r="N112" i="1"/>
  <c r="L112" i="1"/>
  <c r="I112" i="1"/>
  <c r="J112" i="1" s="1"/>
  <c r="F112" i="1"/>
  <c r="E112" i="1"/>
  <c r="N111" i="1"/>
  <c r="L111" i="1"/>
  <c r="I111" i="1"/>
  <c r="J111" i="1" s="1"/>
  <c r="F111" i="1"/>
  <c r="E111" i="1"/>
  <c r="N110" i="1"/>
  <c r="L110" i="1"/>
  <c r="I110" i="1"/>
  <c r="J110" i="1" s="1"/>
  <c r="F110" i="1"/>
  <c r="H110" i="1" s="1"/>
  <c r="E110" i="1"/>
  <c r="N109" i="1"/>
  <c r="L109" i="1"/>
  <c r="I109" i="1"/>
  <c r="J109" i="1" s="1"/>
  <c r="F109" i="1"/>
  <c r="E109" i="1"/>
  <c r="N108" i="1"/>
  <c r="L108" i="1"/>
  <c r="I108" i="1"/>
  <c r="J108" i="1" s="1"/>
  <c r="F108" i="1"/>
  <c r="E108" i="1"/>
  <c r="N107" i="1"/>
  <c r="L107" i="1"/>
  <c r="I107" i="1"/>
  <c r="J107" i="1" s="1"/>
  <c r="F107" i="1"/>
  <c r="E107" i="1"/>
  <c r="N106" i="1"/>
  <c r="L106" i="1"/>
  <c r="I106" i="1"/>
  <c r="J106" i="1" s="1"/>
  <c r="F106" i="1"/>
  <c r="E106" i="1"/>
  <c r="N105" i="1"/>
  <c r="L105" i="1"/>
  <c r="I105" i="1"/>
  <c r="J105" i="1" s="1"/>
  <c r="F105" i="1"/>
  <c r="H105" i="1" s="1"/>
  <c r="E105" i="1"/>
  <c r="N104" i="1"/>
  <c r="L104" i="1"/>
  <c r="I104" i="1"/>
  <c r="J104" i="1" s="1"/>
  <c r="F104" i="1"/>
  <c r="E104" i="1"/>
  <c r="N103" i="1"/>
  <c r="L103" i="1"/>
  <c r="I103" i="1"/>
  <c r="J103" i="1" s="1"/>
  <c r="F103" i="1"/>
  <c r="H103" i="1" s="1"/>
  <c r="E103" i="1"/>
  <c r="N102" i="1"/>
  <c r="L102" i="1"/>
  <c r="I102" i="1"/>
  <c r="J102" i="1" s="1"/>
  <c r="F102" i="1"/>
  <c r="H102" i="1" s="1"/>
  <c r="E102" i="1"/>
  <c r="N101" i="1"/>
  <c r="L101" i="1"/>
  <c r="I101" i="1"/>
  <c r="J101" i="1" s="1"/>
  <c r="F101" i="1"/>
  <c r="E101" i="1"/>
  <c r="N100" i="1"/>
  <c r="L100" i="1"/>
  <c r="I100" i="1"/>
  <c r="J100" i="1" s="1"/>
  <c r="F100" i="1"/>
  <c r="H100" i="1" s="1"/>
  <c r="E100" i="1"/>
  <c r="N99" i="1"/>
  <c r="L99" i="1"/>
  <c r="I99" i="1"/>
  <c r="J99" i="1" s="1"/>
  <c r="F99" i="1"/>
  <c r="E99" i="1"/>
  <c r="N98" i="1"/>
  <c r="L98" i="1"/>
  <c r="I98" i="1"/>
  <c r="J98" i="1" s="1"/>
  <c r="F98" i="1"/>
  <c r="H98" i="1" s="1"/>
  <c r="E98" i="1"/>
  <c r="N97" i="1"/>
  <c r="I97" i="1"/>
  <c r="J97" i="1" s="1"/>
  <c r="F97" i="1"/>
  <c r="E97" i="1"/>
  <c r="N96" i="1"/>
  <c r="I96" i="1"/>
  <c r="J96" i="1" s="1"/>
  <c r="F96" i="1"/>
  <c r="E96" i="1"/>
  <c r="N95" i="1"/>
  <c r="I95" i="1"/>
  <c r="J95" i="1" s="1"/>
  <c r="F95" i="1"/>
  <c r="E95" i="1"/>
  <c r="N94" i="1"/>
  <c r="I94" i="1"/>
  <c r="J94" i="1" s="1"/>
  <c r="F94" i="1"/>
  <c r="H94" i="1" s="1"/>
  <c r="E94" i="1"/>
  <c r="N93" i="1"/>
  <c r="I93" i="1"/>
  <c r="J93" i="1" s="1"/>
  <c r="F93" i="1"/>
  <c r="E93" i="1"/>
  <c r="N92" i="1"/>
  <c r="I92" i="1"/>
  <c r="J92" i="1" s="1"/>
  <c r="F92" i="1"/>
  <c r="E92" i="1"/>
  <c r="N91" i="1"/>
  <c r="I91" i="1"/>
  <c r="J91" i="1" s="1"/>
  <c r="F91" i="1"/>
  <c r="E91" i="1"/>
  <c r="N90" i="1"/>
  <c r="I90" i="1"/>
  <c r="J90" i="1" s="1"/>
  <c r="F90" i="1"/>
  <c r="H90" i="1" s="1"/>
  <c r="E90" i="1"/>
  <c r="N89" i="1"/>
  <c r="I89" i="1"/>
  <c r="J89" i="1" s="1"/>
  <c r="F89" i="1"/>
  <c r="E89" i="1"/>
  <c r="N88" i="1"/>
  <c r="I88" i="1"/>
  <c r="J88" i="1" s="1"/>
  <c r="F88" i="1"/>
  <c r="E88" i="1"/>
  <c r="N87" i="1"/>
  <c r="I87" i="1"/>
  <c r="J87" i="1" s="1"/>
  <c r="F87" i="1"/>
  <c r="E87" i="1"/>
  <c r="N86" i="1"/>
  <c r="I86" i="1"/>
  <c r="J86" i="1" s="1"/>
  <c r="F86" i="1"/>
  <c r="H86" i="1" s="1"/>
  <c r="E86" i="1"/>
  <c r="N85" i="1"/>
  <c r="I85" i="1"/>
  <c r="J85" i="1" s="1"/>
  <c r="F85" i="1"/>
  <c r="E85" i="1"/>
  <c r="N84" i="1"/>
  <c r="I84" i="1"/>
  <c r="J84" i="1" s="1"/>
  <c r="F84" i="1"/>
  <c r="E84" i="1"/>
  <c r="N83" i="1"/>
  <c r="I83" i="1"/>
  <c r="J83" i="1" s="1"/>
  <c r="F83" i="1"/>
  <c r="E83" i="1"/>
  <c r="N82" i="1"/>
  <c r="I82" i="1"/>
  <c r="J82" i="1" s="1"/>
  <c r="F82" i="1"/>
  <c r="E82" i="1"/>
  <c r="N81" i="1"/>
  <c r="I81" i="1"/>
  <c r="J81" i="1" s="1"/>
  <c r="F81" i="1"/>
  <c r="E81" i="1"/>
  <c r="N80" i="1"/>
  <c r="I80" i="1"/>
  <c r="J80" i="1" s="1"/>
  <c r="F80" i="1"/>
  <c r="E80" i="1"/>
  <c r="N79" i="1"/>
  <c r="L79" i="1"/>
  <c r="I79" i="1"/>
  <c r="J79" i="1" s="1"/>
  <c r="F79" i="1"/>
  <c r="H79" i="1" s="1"/>
  <c r="E79" i="1"/>
  <c r="N78" i="1"/>
  <c r="L78" i="1"/>
  <c r="I78" i="1"/>
  <c r="J78" i="1" s="1"/>
  <c r="F78" i="1"/>
  <c r="E78" i="1"/>
  <c r="N77" i="1"/>
  <c r="L77" i="1"/>
  <c r="I77" i="1"/>
  <c r="J77" i="1" s="1"/>
  <c r="F77" i="1"/>
  <c r="H77" i="1" s="1"/>
  <c r="E77" i="1"/>
  <c r="N76" i="1"/>
  <c r="L76" i="1"/>
  <c r="I76" i="1"/>
  <c r="J76" i="1" s="1"/>
  <c r="F76" i="1"/>
  <c r="H76" i="1" s="1"/>
  <c r="E76" i="1"/>
  <c r="N75" i="1"/>
  <c r="L75" i="1"/>
  <c r="I75" i="1"/>
  <c r="J75" i="1" s="1"/>
  <c r="F75" i="1"/>
  <c r="E75" i="1"/>
  <c r="N74" i="1"/>
  <c r="L74" i="1"/>
  <c r="I74" i="1"/>
  <c r="J74" i="1" s="1"/>
  <c r="F74" i="1"/>
  <c r="E74" i="1"/>
  <c r="N73" i="1"/>
  <c r="L73" i="1"/>
  <c r="I73" i="1"/>
  <c r="J73" i="1" s="1"/>
  <c r="F73" i="1"/>
  <c r="H73" i="1" s="1"/>
  <c r="E73" i="1"/>
  <c r="N72" i="1"/>
  <c r="L72" i="1"/>
  <c r="I72" i="1"/>
  <c r="J72" i="1" s="1"/>
  <c r="F72" i="1"/>
  <c r="E72" i="1"/>
  <c r="N71" i="1"/>
  <c r="L71" i="1"/>
  <c r="I71" i="1"/>
  <c r="J71" i="1" s="1"/>
  <c r="F71" i="1"/>
  <c r="H71" i="1" s="1"/>
  <c r="E71" i="1"/>
  <c r="N70" i="1"/>
  <c r="L70" i="1"/>
  <c r="I70" i="1"/>
  <c r="J70" i="1" s="1"/>
  <c r="F70" i="1"/>
  <c r="H70" i="1" s="1"/>
  <c r="E70" i="1"/>
  <c r="N69" i="1"/>
  <c r="L69" i="1"/>
  <c r="I69" i="1"/>
  <c r="J69" i="1" s="1"/>
  <c r="F69" i="1"/>
  <c r="E69" i="1"/>
  <c r="N68" i="1"/>
  <c r="L68" i="1"/>
  <c r="I68" i="1"/>
  <c r="J68" i="1" s="1"/>
  <c r="F68" i="1"/>
  <c r="E68" i="1"/>
  <c r="N67" i="1"/>
  <c r="L67" i="1"/>
  <c r="I67" i="1"/>
  <c r="J67" i="1" s="1"/>
  <c r="F67" i="1"/>
  <c r="E67" i="1"/>
  <c r="N66" i="1"/>
  <c r="L66" i="1"/>
  <c r="I66" i="1"/>
  <c r="J66" i="1" s="1"/>
  <c r="F66" i="1"/>
  <c r="H66" i="1" s="1"/>
  <c r="E66" i="1"/>
  <c r="N65" i="1"/>
  <c r="L65" i="1"/>
  <c r="I65" i="1"/>
  <c r="J65" i="1" s="1"/>
  <c r="F65" i="1"/>
  <c r="H65" i="1" s="1"/>
  <c r="E65" i="1"/>
  <c r="N64" i="1"/>
  <c r="L64" i="1"/>
  <c r="I64" i="1"/>
  <c r="J64" i="1" s="1"/>
  <c r="F64" i="1"/>
  <c r="E64" i="1"/>
  <c r="N63" i="1"/>
  <c r="L63" i="1"/>
  <c r="I63" i="1"/>
  <c r="J63" i="1" s="1"/>
  <c r="F63" i="1"/>
  <c r="H63" i="1" s="1"/>
  <c r="E63" i="1"/>
  <c r="N62" i="1"/>
  <c r="L62" i="1"/>
  <c r="I62" i="1"/>
  <c r="J62" i="1" s="1"/>
  <c r="F62" i="1"/>
  <c r="E62" i="1"/>
  <c r="N61" i="1"/>
  <c r="I61" i="1"/>
  <c r="J61" i="1" s="1"/>
  <c r="F61" i="1"/>
  <c r="E61" i="1"/>
  <c r="N60" i="1"/>
  <c r="I60" i="1"/>
  <c r="J60" i="1" s="1"/>
  <c r="F60" i="1"/>
  <c r="H60" i="1" s="1"/>
  <c r="E60" i="1"/>
  <c r="N59" i="1"/>
  <c r="I59" i="1"/>
  <c r="J59" i="1" s="1"/>
  <c r="F59" i="1"/>
  <c r="H59" i="1" s="1"/>
  <c r="E59" i="1"/>
  <c r="N58" i="1"/>
  <c r="I58" i="1"/>
  <c r="J58" i="1" s="1"/>
  <c r="F58" i="1"/>
  <c r="E58" i="1"/>
  <c r="N57" i="1"/>
  <c r="I57" i="1"/>
  <c r="J57" i="1" s="1"/>
  <c r="F57" i="1"/>
  <c r="E57" i="1"/>
  <c r="N56" i="1"/>
  <c r="I56" i="1"/>
  <c r="J56" i="1" s="1"/>
  <c r="F56" i="1"/>
  <c r="H56" i="1" s="1"/>
  <c r="E56" i="1"/>
  <c r="N55" i="1"/>
  <c r="I55" i="1"/>
  <c r="J55" i="1" s="1"/>
  <c r="F55" i="1"/>
  <c r="E55" i="1"/>
  <c r="N54" i="1"/>
  <c r="I54" i="1"/>
  <c r="J54" i="1" s="1"/>
  <c r="F54" i="1"/>
  <c r="E54" i="1"/>
  <c r="N53" i="1"/>
  <c r="I53" i="1"/>
  <c r="J53" i="1" s="1"/>
  <c r="F53" i="1"/>
  <c r="E53" i="1"/>
  <c r="N52" i="1"/>
  <c r="I52" i="1"/>
  <c r="J52" i="1" s="1"/>
  <c r="F52" i="1"/>
  <c r="E52" i="1"/>
  <c r="N51" i="1"/>
  <c r="I51" i="1"/>
  <c r="J51" i="1" s="1"/>
  <c r="F51" i="1"/>
  <c r="E51" i="1"/>
  <c r="N50" i="1"/>
  <c r="I50" i="1"/>
  <c r="J50" i="1" s="1"/>
  <c r="F50" i="1"/>
  <c r="E50" i="1"/>
  <c r="N49" i="1"/>
  <c r="I49" i="1"/>
  <c r="J49" i="1" s="1"/>
  <c r="F49" i="1"/>
  <c r="H49" i="1" s="1"/>
  <c r="E49" i="1"/>
  <c r="N48" i="1"/>
  <c r="I48" i="1"/>
  <c r="J48" i="1" s="1"/>
  <c r="F48" i="1"/>
  <c r="E48" i="1"/>
  <c r="N47" i="1"/>
  <c r="I47" i="1"/>
  <c r="J47" i="1" s="1"/>
  <c r="F47" i="1"/>
  <c r="E47" i="1"/>
  <c r="N46" i="1"/>
  <c r="I46" i="1"/>
  <c r="J46" i="1" s="1"/>
  <c r="F46" i="1"/>
  <c r="H46" i="1" s="1"/>
  <c r="E46" i="1"/>
  <c r="N45" i="1"/>
  <c r="L45" i="1"/>
  <c r="I45" i="1"/>
  <c r="J45" i="1" s="1"/>
  <c r="F45" i="1"/>
  <c r="H45" i="1" s="1"/>
  <c r="E45" i="1"/>
  <c r="N44" i="1"/>
  <c r="L44" i="1"/>
  <c r="I44" i="1"/>
  <c r="J44" i="1" s="1"/>
  <c r="F44" i="1"/>
  <c r="E44" i="1"/>
  <c r="N43" i="1"/>
  <c r="L43" i="1"/>
  <c r="I43" i="1"/>
  <c r="J43" i="1" s="1"/>
  <c r="F43" i="1"/>
  <c r="H43" i="1" s="1"/>
  <c r="E43" i="1"/>
  <c r="N42" i="1"/>
  <c r="L42" i="1"/>
  <c r="I42" i="1"/>
  <c r="J42" i="1" s="1"/>
  <c r="F42" i="1"/>
  <c r="H42" i="1" s="1"/>
  <c r="E42" i="1"/>
  <c r="N41" i="1"/>
  <c r="L41" i="1"/>
  <c r="I41" i="1"/>
  <c r="J41" i="1" s="1"/>
  <c r="F41" i="1"/>
  <c r="H41" i="1" s="1"/>
  <c r="E41" i="1"/>
  <c r="N40" i="1"/>
  <c r="L40" i="1"/>
  <c r="I40" i="1"/>
  <c r="J40" i="1" s="1"/>
  <c r="F40" i="1"/>
  <c r="H40" i="1" s="1"/>
  <c r="E40" i="1"/>
  <c r="N39" i="1"/>
  <c r="L39" i="1"/>
  <c r="I39" i="1"/>
  <c r="J39" i="1" s="1"/>
  <c r="F39" i="1"/>
  <c r="E39" i="1"/>
  <c r="N38" i="1"/>
  <c r="L38" i="1"/>
  <c r="I38" i="1"/>
  <c r="J38" i="1" s="1"/>
  <c r="F38" i="1"/>
  <c r="H38" i="1" s="1"/>
  <c r="E38" i="1"/>
  <c r="N37" i="1"/>
  <c r="I37" i="1"/>
  <c r="J37" i="1" s="1"/>
  <c r="F37" i="1"/>
  <c r="H37" i="1" s="1"/>
  <c r="E37" i="1"/>
  <c r="N36" i="1"/>
  <c r="I36" i="1"/>
  <c r="J36" i="1" s="1"/>
  <c r="F36" i="1"/>
  <c r="E36" i="1"/>
  <c r="N35" i="1"/>
  <c r="I35" i="1"/>
  <c r="J35" i="1" s="1"/>
  <c r="F35" i="1"/>
  <c r="E35" i="1"/>
  <c r="N34" i="1"/>
  <c r="I34" i="1"/>
  <c r="J34" i="1" s="1"/>
  <c r="F34" i="1"/>
  <c r="H34" i="1" s="1"/>
  <c r="E34" i="1"/>
  <c r="N33" i="1"/>
  <c r="I33" i="1"/>
  <c r="J33" i="1" s="1"/>
  <c r="F33" i="1"/>
  <c r="H33" i="1" s="1"/>
  <c r="E33" i="1"/>
  <c r="N32" i="1"/>
  <c r="I32" i="1"/>
  <c r="J32" i="1" s="1"/>
  <c r="F32" i="1"/>
  <c r="E32" i="1"/>
  <c r="N31" i="1"/>
  <c r="I31" i="1"/>
  <c r="J31" i="1" s="1"/>
  <c r="F31" i="1"/>
  <c r="E31" i="1"/>
  <c r="N30" i="1"/>
  <c r="I30" i="1"/>
  <c r="J30" i="1" s="1"/>
  <c r="F30" i="1"/>
  <c r="E30" i="1"/>
  <c r="N29" i="1"/>
  <c r="I29" i="1"/>
  <c r="J29" i="1" s="1"/>
  <c r="F29" i="1"/>
  <c r="H29" i="1" s="1"/>
  <c r="E29" i="1"/>
  <c r="N28" i="1"/>
  <c r="I28" i="1"/>
  <c r="J28" i="1" s="1"/>
  <c r="F28" i="1"/>
  <c r="E28" i="1"/>
  <c r="N27" i="1"/>
  <c r="I27" i="1"/>
  <c r="J27" i="1" s="1"/>
  <c r="F27" i="1"/>
  <c r="E27" i="1"/>
  <c r="N26" i="1"/>
  <c r="I26" i="1"/>
  <c r="J26" i="1" s="1"/>
  <c r="F26" i="1"/>
  <c r="H26" i="1" s="1"/>
  <c r="E26" i="1"/>
  <c r="N25" i="1"/>
  <c r="I25" i="1"/>
  <c r="J25" i="1" s="1"/>
  <c r="F25" i="1"/>
  <c r="H25" i="1" s="1"/>
  <c r="E25" i="1"/>
  <c r="N24" i="1"/>
  <c r="I24" i="1"/>
  <c r="J24" i="1" s="1"/>
  <c r="F24" i="1"/>
  <c r="E24" i="1"/>
  <c r="N23" i="1"/>
  <c r="I23" i="1"/>
  <c r="J23" i="1" s="1"/>
  <c r="F23" i="1"/>
  <c r="H23" i="1" s="1"/>
  <c r="E23" i="1"/>
  <c r="N22" i="1"/>
  <c r="I22" i="1"/>
  <c r="J22" i="1" s="1"/>
  <c r="F22" i="1"/>
  <c r="H22" i="1" s="1"/>
  <c r="E22" i="1"/>
  <c r="N21" i="1"/>
  <c r="I21" i="1"/>
  <c r="J21" i="1" s="1"/>
  <c r="F21" i="1"/>
  <c r="H21" i="1" s="1"/>
  <c r="E21" i="1"/>
  <c r="N20" i="1"/>
  <c r="I20" i="1"/>
  <c r="J20" i="1" s="1"/>
  <c r="F20" i="1"/>
  <c r="E20" i="1"/>
  <c r="N19" i="1"/>
  <c r="L19" i="1"/>
  <c r="I19" i="1"/>
  <c r="J19" i="1" s="1"/>
  <c r="F19" i="1"/>
  <c r="H19" i="1" s="1"/>
  <c r="E19" i="1"/>
  <c r="N18" i="1"/>
  <c r="L18" i="1"/>
  <c r="I18" i="1"/>
  <c r="J18" i="1" s="1"/>
  <c r="F18" i="1"/>
  <c r="H18" i="1" s="1"/>
  <c r="E18" i="1"/>
  <c r="N17" i="1"/>
  <c r="L17" i="1"/>
  <c r="I17" i="1"/>
  <c r="J17" i="1" s="1"/>
  <c r="F17" i="1"/>
  <c r="H17" i="1" s="1"/>
  <c r="E17" i="1"/>
  <c r="N16" i="1"/>
  <c r="L16" i="1"/>
  <c r="I16" i="1"/>
  <c r="J16" i="1" s="1"/>
  <c r="F16" i="1"/>
  <c r="H16" i="1" s="1"/>
  <c r="E16" i="1"/>
  <c r="N15" i="1"/>
  <c r="L15" i="1"/>
  <c r="I15" i="1"/>
  <c r="J15" i="1" s="1"/>
  <c r="F15" i="1"/>
  <c r="H15" i="1" s="1"/>
  <c r="E15" i="1"/>
  <c r="N14" i="1"/>
  <c r="L14" i="1"/>
  <c r="I14" i="1"/>
  <c r="J14" i="1" s="1"/>
  <c r="F14" i="1"/>
  <c r="E14" i="1"/>
  <c r="N13" i="1"/>
  <c r="L13" i="1"/>
  <c r="I13" i="1"/>
  <c r="J13" i="1" s="1"/>
  <c r="F13" i="1"/>
  <c r="H13" i="1" s="1"/>
  <c r="E13" i="1"/>
  <c r="N12" i="1"/>
  <c r="L12" i="1"/>
  <c r="I12" i="1"/>
  <c r="J12" i="1" s="1"/>
  <c r="F12" i="1"/>
  <c r="H12" i="1" s="1"/>
  <c r="E12" i="1"/>
  <c r="N11" i="1"/>
  <c r="L11" i="1"/>
  <c r="I11" i="1"/>
  <c r="J11" i="1" s="1"/>
  <c r="F11" i="1"/>
  <c r="H11" i="1" s="1"/>
  <c r="E11" i="1"/>
  <c r="N10" i="1"/>
  <c r="L10" i="1"/>
  <c r="I10" i="1"/>
  <c r="J10" i="1" s="1"/>
  <c r="F10" i="1"/>
  <c r="H10" i="1" s="1"/>
  <c r="E10" i="1"/>
  <c r="N9" i="1"/>
  <c r="L9" i="1"/>
  <c r="I9" i="1"/>
  <c r="J9" i="1" s="1"/>
  <c r="F9" i="1"/>
  <c r="H9" i="1" s="1"/>
  <c r="E9" i="1"/>
  <c r="N8" i="1"/>
  <c r="L8" i="1"/>
  <c r="I8" i="1"/>
  <c r="J8" i="1" s="1"/>
  <c r="F8" i="1"/>
  <c r="E8" i="1"/>
  <c r="N7" i="1"/>
  <c r="L7" i="1"/>
  <c r="I7" i="1"/>
  <c r="J7" i="1" s="1"/>
  <c r="F7" i="1"/>
  <c r="H7" i="1" s="1"/>
  <c r="E7" i="1"/>
  <c r="N6" i="1"/>
  <c r="L6" i="1"/>
  <c r="I6" i="1"/>
  <c r="J6" i="1" s="1"/>
  <c r="F6" i="1"/>
  <c r="H6" i="1" s="1"/>
  <c r="E6" i="1"/>
  <c r="N5" i="1"/>
  <c r="L5" i="1"/>
  <c r="I5" i="1"/>
  <c r="J5" i="1" s="1"/>
  <c r="F5" i="1"/>
  <c r="E5" i="1"/>
  <c r="N4" i="1"/>
  <c r="L4" i="1"/>
  <c r="I4" i="1"/>
  <c r="J4" i="1" s="1"/>
  <c r="F4" i="1"/>
  <c r="H4" i="1" s="1"/>
  <c r="E4" i="1"/>
  <c r="N3" i="1"/>
  <c r="L3" i="1"/>
  <c r="I3" i="1"/>
  <c r="J3" i="1" s="1"/>
  <c r="F3" i="1"/>
  <c r="H3" i="1" s="1"/>
  <c r="E3" i="1"/>
  <c r="N2" i="1"/>
  <c r="L2" i="1"/>
  <c r="I2" i="1"/>
  <c r="J2" i="1" s="1"/>
  <c r="F2" i="1"/>
  <c r="E2" i="1"/>
  <c r="G373" i="1" l="1"/>
  <c r="G43" i="1"/>
  <c r="G916" i="1"/>
  <c r="G448" i="1"/>
  <c r="G791" i="1"/>
  <c r="G439" i="1"/>
  <c r="G597" i="1"/>
  <c r="G769" i="1"/>
  <c r="G70" i="1"/>
  <c r="G46" i="1"/>
  <c r="G49" i="1"/>
  <c r="G272" i="1"/>
  <c r="G313" i="1"/>
  <c r="G758" i="1"/>
  <c r="G773" i="1"/>
  <c r="G100" i="1"/>
  <c r="G218" i="1"/>
  <c r="G456" i="1"/>
  <c r="G496" i="1"/>
  <c r="G582" i="1"/>
  <c r="G420" i="1"/>
  <c r="G481" i="1"/>
  <c r="G906" i="1"/>
  <c r="G79" i="1"/>
  <c r="G935" i="1"/>
  <c r="G135" i="1"/>
  <c r="G317" i="1"/>
  <c r="G446" i="1"/>
  <c r="G543" i="1"/>
  <c r="G576" i="1"/>
  <c r="G86" i="1"/>
  <c r="G208" i="1"/>
  <c r="G254" i="1"/>
  <c r="G400" i="1"/>
  <c r="G418" i="1"/>
  <c r="G535" i="1"/>
  <c r="G588" i="1"/>
  <c r="G704" i="1"/>
  <c r="G858" i="1"/>
  <c r="G913" i="1"/>
  <c r="G45" i="1"/>
  <c r="G143" i="1"/>
  <c r="G200" i="1"/>
  <c r="G417" i="1"/>
  <c r="G506" i="1"/>
  <c r="G878" i="1"/>
  <c r="G511" i="1"/>
  <c r="G853" i="1"/>
  <c r="G515" i="1"/>
  <c r="G425" i="1"/>
  <c r="G434" i="1"/>
  <c r="G585" i="1"/>
  <c r="G756" i="1"/>
  <c r="G797" i="1"/>
  <c r="G818" i="1"/>
  <c r="G909" i="1"/>
  <c r="G90" i="1"/>
  <c r="G213" i="1"/>
  <c r="G416" i="1"/>
  <c r="G458" i="1"/>
  <c r="G464" i="1"/>
  <c r="G474" i="1"/>
  <c r="G477" i="1"/>
  <c r="G483" i="1"/>
  <c r="G489" i="1"/>
  <c r="G617" i="1"/>
  <c r="G663" i="1"/>
  <c r="G727" i="1"/>
  <c r="G914" i="1"/>
  <c r="G116" i="1"/>
  <c r="G470" i="1"/>
  <c r="G520" i="1"/>
  <c r="G571" i="1"/>
  <c r="G627" i="1"/>
  <c r="G847" i="1"/>
  <c r="G764" i="1"/>
  <c r="G924" i="1"/>
  <c r="G925" i="1"/>
  <c r="G221" i="1"/>
  <c r="G284" i="1"/>
  <c r="G391" i="1"/>
  <c r="G411" i="1"/>
  <c r="G460" i="1"/>
  <c r="G485" i="1"/>
  <c r="G512" i="1"/>
  <c r="G595" i="1"/>
  <c r="G693" i="1"/>
  <c r="G175" i="1"/>
  <c r="G214" i="1"/>
  <c r="G307" i="1"/>
  <c r="G334" i="1"/>
  <c r="G367" i="1"/>
  <c r="G406" i="1"/>
  <c r="G473" i="1"/>
  <c r="G556" i="1"/>
  <c r="G574" i="1"/>
  <c r="G640" i="1"/>
  <c r="G648" i="1"/>
  <c r="G657" i="1"/>
  <c r="G675" i="1"/>
  <c r="G761" i="1"/>
  <c r="G768" i="1"/>
  <c r="G793" i="1"/>
  <c r="G851" i="1"/>
  <c r="G866" i="1"/>
  <c r="G877" i="1"/>
  <c r="G884" i="1"/>
  <c r="G904" i="1"/>
  <c r="G908" i="1"/>
  <c r="G931" i="1"/>
  <c r="G941" i="1"/>
  <c r="G256" i="1"/>
  <c r="G275" i="1"/>
  <c r="G366" i="1"/>
  <c r="G508" i="1"/>
  <c r="G611" i="1"/>
  <c r="G628" i="1"/>
  <c r="G637" i="1"/>
  <c r="G643" i="1"/>
  <c r="G672" i="1"/>
  <c r="G689" i="1"/>
  <c r="G803" i="1"/>
  <c r="G10" i="1"/>
  <c r="G23" i="1"/>
  <c r="G26" i="1"/>
  <c r="G29" i="1"/>
  <c r="G139" i="1"/>
  <c r="G206" i="1"/>
  <c r="G298" i="1"/>
  <c r="G427" i="1"/>
  <c r="G443" i="1"/>
  <c r="G454" i="1"/>
  <c r="G504" i="1"/>
  <c r="G516" i="1"/>
  <c r="G528" i="1"/>
  <c r="G561" i="1"/>
  <c r="G580" i="1"/>
  <c r="G599" i="1"/>
  <c r="G741" i="1"/>
  <c r="G71" i="1"/>
  <c r="G236" i="1"/>
  <c r="G336" i="1"/>
  <c r="G733" i="1"/>
  <c r="G824" i="1"/>
  <c r="G899" i="1"/>
  <c r="G902" i="1"/>
  <c r="G930" i="1"/>
  <c r="G145" i="1"/>
  <c r="G378" i="1"/>
  <c r="G414" i="1"/>
  <c r="G421" i="1"/>
  <c r="G423" i="1"/>
  <c r="G432" i="1"/>
  <c r="G440" i="1"/>
  <c r="G453" i="1"/>
  <c r="G457" i="1"/>
  <c r="G461" i="1"/>
  <c r="G487" i="1"/>
  <c r="G500" i="1"/>
  <c r="G620" i="1"/>
  <c r="G691" i="1"/>
  <c r="G729" i="1"/>
  <c r="G753" i="1"/>
  <c r="G871" i="1"/>
  <c r="G926" i="1"/>
  <c r="G401" i="1"/>
  <c r="G524" i="1"/>
  <c r="G533" i="1"/>
  <c r="G550" i="1"/>
  <c r="G655" i="1"/>
  <c r="G724" i="1"/>
  <c r="G739" i="1"/>
  <c r="G859" i="1"/>
  <c r="G875" i="1"/>
  <c r="G888" i="1"/>
  <c r="G15" i="1"/>
  <c r="G60" i="1"/>
  <c r="G94" i="1"/>
  <c r="G224" i="1"/>
  <c r="G326" i="1"/>
  <c r="G341" i="1"/>
  <c r="G612" i="1"/>
  <c r="G715" i="1"/>
  <c r="G816" i="1"/>
  <c r="G867" i="1"/>
  <c r="G894" i="1"/>
  <c r="G895" i="1"/>
  <c r="H104" i="1"/>
  <c r="G104" i="1"/>
  <c r="H589" i="1"/>
  <c r="G589" i="1"/>
  <c r="G120" i="1"/>
  <c r="H337" i="1"/>
  <c r="G337" i="1"/>
  <c r="H563" i="1"/>
  <c r="G563" i="1"/>
  <c r="H641" i="1"/>
  <c r="G641" i="1"/>
  <c r="H681" i="1"/>
  <c r="G681" i="1"/>
  <c r="H699" i="1"/>
  <c r="G699" i="1"/>
  <c r="H718" i="1"/>
  <c r="G718" i="1"/>
  <c r="G13" i="1"/>
  <c r="H30" i="1"/>
  <c r="G30" i="1"/>
  <c r="H82" i="1"/>
  <c r="G82" i="1"/>
  <c r="G154" i="1"/>
  <c r="H162" i="1"/>
  <c r="G162" i="1"/>
  <c r="H174" i="1"/>
  <c r="G174" i="1"/>
  <c r="G242" i="1"/>
  <c r="G246" i="1"/>
  <c r="G250" i="1"/>
  <c r="G277" i="1"/>
  <c r="G281" i="1"/>
  <c r="G305" i="1"/>
  <c r="G362" i="1"/>
  <c r="H365" i="1"/>
  <c r="G365" i="1"/>
  <c r="H412" i="1"/>
  <c r="G412" i="1"/>
  <c r="G437" i="1"/>
  <c r="G441" i="1"/>
  <c r="H452" i="1"/>
  <c r="G452" i="1"/>
  <c r="G475" i="1"/>
  <c r="G482" i="1"/>
  <c r="G507" i="1"/>
  <c r="G519" i="1"/>
  <c r="G534" i="1"/>
  <c r="H622" i="1"/>
  <c r="G622" i="1"/>
  <c r="H662" i="1"/>
  <c r="G662" i="1"/>
  <c r="H735" i="1"/>
  <c r="G735" i="1"/>
  <c r="H744" i="1"/>
  <c r="G744" i="1"/>
  <c r="H782" i="1"/>
  <c r="G782" i="1"/>
  <c r="H842" i="1"/>
  <c r="G842" i="1"/>
  <c r="H50" i="1"/>
  <c r="G50" i="1"/>
  <c r="H228" i="1"/>
  <c r="G228" i="1"/>
  <c r="H369" i="1"/>
  <c r="G369" i="1"/>
  <c r="G247" i="1"/>
  <c r="G409" i="1"/>
  <c r="G438" i="1"/>
  <c r="G479" i="1"/>
  <c r="G486" i="1"/>
  <c r="H549" i="1"/>
  <c r="G549" i="1"/>
  <c r="H629" i="1"/>
  <c r="G629" i="1"/>
  <c r="H738" i="1"/>
  <c r="G738" i="1"/>
  <c r="H762" i="1"/>
  <c r="G762" i="1"/>
  <c r="H785" i="1"/>
  <c r="G785" i="1"/>
  <c r="H945" i="1"/>
  <c r="G945" i="1"/>
  <c r="H5" i="1"/>
  <c r="G5" i="1"/>
  <c r="H55" i="1"/>
  <c r="G55" i="1"/>
  <c r="H67" i="1"/>
  <c r="G67" i="1"/>
  <c r="G184" i="1"/>
  <c r="G188" i="1"/>
  <c r="H196" i="1"/>
  <c r="G196" i="1"/>
  <c r="H210" i="1"/>
  <c r="G210" i="1"/>
  <c r="G245" i="1"/>
  <c r="H252" i="1"/>
  <c r="G252" i="1"/>
  <c r="G280" i="1"/>
  <c r="H308" i="1"/>
  <c r="G308" i="1"/>
  <c r="H315" i="1"/>
  <c r="G315" i="1"/>
  <c r="H333" i="1"/>
  <c r="G333" i="1"/>
  <c r="G361" i="1"/>
  <c r="G375" i="1"/>
  <c r="G379" i="1"/>
  <c r="H387" i="1"/>
  <c r="G387" i="1"/>
  <c r="G405" i="1"/>
  <c r="G429" i="1"/>
  <c r="G478" i="1"/>
  <c r="H502" i="1"/>
  <c r="G502" i="1"/>
  <c r="H559" i="1"/>
  <c r="G559" i="1"/>
  <c r="H605" i="1"/>
  <c r="G605" i="1"/>
  <c r="H696" i="1"/>
  <c r="G696" i="1"/>
  <c r="H711" i="1"/>
  <c r="G711" i="1"/>
  <c r="H726" i="1"/>
  <c r="G726" i="1"/>
  <c r="H828" i="1"/>
  <c r="G828" i="1"/>
  <c r="H839" i="1"/>
  <c r="G839" i="1"/>
  <c r="H880" i="1"/>
  <c r="G880" i="1"/>
  <c r="G56" i="1"/>
  <c r="G65" i="1"/>
  <c r="G114" i="1"/>
  <c r="H137" i="1"/>
  <c r="G137" i="1"/>
  <c r="H265" i="1"/>
  <c r="G265" i="1"/>
  <c r="H294" i="1"/>
  <c r="G294" i="1"/>
  <c r="H64" i="1"/>
  <c r="G64" i="1"/>
  <c r="H112" i="1"/>
  <c r="G112" i="1"/>
  <c r="H204" i="1"/>
  <c r="G204" i="1"/>
  <c r="H311" i="1"/>
  <c r="G311" i="1"/>
  <c r="H408" i="1"/>
  <c r="G408" i="1"/>
  <c r="H431" i="1"/>
  <c r="G431" i="1"/>
  <c r="H674" i="1"/>
  <c r="G674" i="1"/>
  <c r="H809" i="1"/>
  <c r="G809" i="1"/>
  <c r="H861" i="1"/>
  <c r="G861" i="1"/>
  <c r="H876" i="1"/>
  <c r="G876" i="1"/>
  <c r="H893" i="1"/>
  <c r="G893" i="1"/>
  <c r="H258" i="1"/>
  <c r="G258" i="1"/>
  <c r="G40" i="1"/>
  <c r="G142" i="1"/>
  <c r="G232" i="1"/>
  <c r="H240" i="1"/>
  <c r="G240" i="1"/>
  <c r="G262" i="1"/>
  <c r="H276" i="1"/>
  <c r="G276" i="1"/>
  <c r="G291" i="1"/>
  <c r="H304" i="1"/>
  <c r="G304" i="1"/>
  <c r="G331" i="1"/>
  <c r="G343" i="1"/>
  <c r="H351" i="1"/>
  <c r="G351" i="1"/>
  <c r="G428" i="1"/>
  <c r="G469" i="1"/>
  <c r="G498" i="1"/>
  <c r="H659" i="1"/>
  <c r="G659" i="1"/>
  <c r="H671" i="1"/>
  <c r="G671" i="1"/>
  <c r="H685" i="1"/>
  <c r="G685" i="1"/>
  <c r="H707" i="1"/>
  <c r="G707" i="1"/>
  <c r="H722" i="1"/>
  <c r="G722" i="1"/>
  <c r="H774" i="1"/>
  <c r="G774" i="1"/>
  <c r="H854" i="1"/>
  <c r="G854" i="1"/>
  <c r="H287" i="1"/>
  <c r="G287" i="1"/>
  <c r="H328" i="1"/>
  <c r="G328" i="1"/>
  <c r="H805" i="1"/>
  <c r="G805" i="1"/>
  <c r="G3" i="1"/>
  <c r="H128" i="1"/>
  <c r="G128" i="1"/>
  <c r="G19" i="1"/>
  <c r="G102" i="1"/>
  <c r="G132" i="1"/>
  <c r="G172" i="1"/>
  <c r="G176" i="1"/>
  <c r="G180" i="1"/>
  <c r="G219" i="1"/>
  <c r="H244" i="1"/>
  <c r="G244" i="1"/>
  <c r="G268" i="1"/>
  <c r="H306" i="1"/>
  <c r="G306" i="1"/>
  <c r="G342" i="1"/>
  <c r="G424" i="1"/>
  <c r="H450" i="1"/>
  <c r="G450" i="1"/>
  <c r="G466" i="1"/>
  <c r="G491" i="1"/>
  <c r="G514" i="1"/>
  <c r="H551" i="1"/>
  <c r="G551" i="1"/>
  <c r="H554" i="1"/>
  <c r="G554" i="1"/>
  <c r="H579" i="1"/>
  <c r="G579" i="1"/>
  <c r="H650" i="1"/>
  <c r="G650" i="1"/>
  <c r="H747" i="1"/>
  <c r="G747" i="1"/>
  <c r="H770" i="1"/>
  <c r="G770" i="1"/>
  <c r="H786" i="1"/>
  <c r="G786" i="1"/>
  <c r="H838" i="1"/>
  <c r="G838" i="1"/>
  <c r="H849" i="1"/>
  <c r="G849" i="1"/>
  <c r="H857" i="1"/>
  <c r="G857" i="1"/>
  <c r="H572" i="1"/>
  <c r="G572" i="1"/>
  <c r="G151" i="1"/>
  <c r="G7" i="1"/>
  <c r="G18" i="1"/>
  <c r="G25" i="1"/>
  <c r="G34" i="1"/>
  <c r="G37" i="1"/>
  <c r="H52" i="1"/>
  <c r="G52" i="1"/>
  <c r="G73" i="1"/>
  <c r="H108" i="1"/>
  <c r="G108" i="1"/>
  <c r="G166" i="1"/>
  <c r="H186" i="1"/>
  <c r="G186" i="1"/>
  <c r="G209" i="1"/>
  <c r="H323" i="1"/>
  <c r="G323" i="1"/>
  <c r="G490" i="1"/>
  <c r="H567" i="1"/>
  <c r="G567" i="1"/>
  <c r="H601" i="1"/>
  <c r="G601" i="1"/>
  <c r="H613" i="1"/>
  <c r="G613" i="1"/>
  <c r="H616" i="1"/>
  <c r="G616" i="1"/>
  <c r="H808" i="1"/>
  <c r="G808" i="1"/>
  <c r="H817" i="1"/>
  <c r="G817" i="1"/>
  <c r="H837" i="1"/>
  <c r="G837" i="1"/>
  <c r="H929" i="1"/>
  <c r="G929" i="1"/>
  <c r="G892" i="1"/>
  <c r="G900" i="1"/>
  <c r="G919" i="1"/>
  <c r="G936" i="1"/>
  <c r="G501" i="1"/>
  <c r="G510" i="1"/>
  <c r="G518" i="1"/>
  <c r="G530" i="1"/>
  <c r="G562" i="1"/>
  <c r="G583" i="1"/>
  <c r="G591" i="1"/>
  <c r="G624" i="1"/>
  <c r="G632" i="1"/>
  <c r="G686" i="1"/>
  <c r="G695" i="1"/>
  <c r="G710" i="1"/>
  <c r="G864" i="1"/>
  <c r="G918" i="1"/>
  <c r="G923" i="1"/>
  <c r="G932" i="1"/>
  <c r="G943" i="1"/>
  <c r="G778" i="1"/>
  <c r="G781" i="1"/>
  <c r="G813" i="1"/>
  <c r="G835" i="1"/>
  <c r="G874" i="1"/>
  <c r="G896" i="1"/>
  <c r="G339" i="1"/>
  <c r="G357" i="1"/>
  <c r="G372" i="1"/>
  <c r="G376" i="1"/>
  <c r="G395" i="1"/>
  <c r="G442" i="1"/>
  <c r="G447" i="1"/>
  <c r="G449" i="1"/>
  <c r="G451" i="1"/>
  <c r="G493" i="1"/>
  <c r="G509" i="1"/>
  <c r="G513" i="1"/>
  <c r="G517" i="1"/>
  <c r="G521" i="1"/>
  <c r="G525" i="1"/>
  <c r="G553" i="1"/>
  <c r="G568" i="1"/>
  <c r="G603" i="1"/>
  <c r="G610" i="1"/>
  <c r="G619" i="1"/>
  <c r="G631" i="1"/>
  <c r="G635" i="1"/>
  <c r="G647" i="1"/>
  <c r="G678" i="1"/>
  <c r="G683" i="1"/>
  <c r="G720" i="1"/>
  <c r="G763" i="1"/>
  <c r="G767" i="1"/>
  <c r="G882" i="1"/>
  <c r="G886" i="1"/>
  <c r="G103" i="1"/>
  <c r="G124" i="1"/>
  <c r="G148" i="1"/>
  <c r="G158" i="1"/>
  <c r="G192" i="1"/>
  <c r="G302" i="1"/>
  <c r="G319" i="1"/>
  <c r="G347" i="1"/>
  <c r="G383" i="1"/>
  <c r="G398" i="1"/>
  <c r="G402" i="1"/>
  <c r="G415" i="1"/>
  <c r="G419" i="1"/>
  <c r="G422" i="1"/>
  <c r="G426" i="1"/>
  <c r="G430" i="1"/>
  <c r="G463" i="1"/>
  <c r="G467" i="1"/>
  <c r="G472" i="1"/>
  <c r="G476" i="1"/>
  <c r="G480" i="1"/>
  <c r="G484" i="1"/>
  <c r="G488" i="1"/>
  <c r="G497" i="1"/>
  <c r="G557" i="1"/>
  <c r="G577" i="1"/>
  <c r="G593" i="1"/>
  <c r="G609" i="1"/>
  <c r="G626" i="1"/>
  <c r="G653" i="1"/>
  <c r="G665" i="1"/>
  <c r="G669" i="1"/>
  <c r="G677" i="1"/>
  <c r="G688" i="1"/>
  <c r="G701" i="1"/>
  <c r="G705" i="1"/>
  <c r="G713" i="1"/>
  <c r="G749" i="1"/>
  <c r="G752" i="1"/>
  <c r="G775" i="1"/>
  <c r="G790" i="1"/>
  <c r="G799" i="1"/>
  <c r="G802" i="1"/>
  <c r="G812" i="1"/>
  <c r="G819" i="1"/>
  <c r="G822" i="1"/>
  <c r="G830" i="1"/>
  <c r="G834" i="1"/>
  <c r="G843" i="1"/>
  <c r="G846" i="1"/>
  <c r="G863" i="1"/>
  <c r="G890" i="1"/>
  <c r="G912" i="1"/>
  <c r="G942" i="1"/>
  <c r="G6" i="1"/>
  <c r="G11" i="1"/>
  <c r="G16" i="1"/>
  <c r="G21" i="1"/>
  <c r="H31" i="1"/>
  <c r="G31" i="1"/>
  <c r="H39" i="1"/>
  <c r="G39" i="1"/>
  <c r="H57" i="1"/>
  <c r="G57" i="1"/>
  <c r="H68" i="1"/>
  <c r="G68" i="1"/>
  <c r="G76" i="1"/>
  <c r="H80" i="1"/>
  <c r="G80" i="1"/>
  <c r="H83" i="1"/>
  <c r="G83" i="1"/>
  <c r="H101" i="1"/>
  <c r="G101" i="1"/>
  <c r="H113" i="1"/>
  <c r="G113" i="1"/>
  <c r="H117" i="1"/>
  <c r="G117" i="1"/>
  <c r="H212" i="1"/>
  <c r="G212" i="1"/>
  <c r="H216" i="1"/>
  <c r="G216" i="1"/>
  <c r="H251" i="1"/>
  <c r="G251" i="1"/>
  <c r="H255" i="1"/>
  <c r="G255" i="1"/>
  <c r="H283" i="1"/>
  <c r="G283" i="1"/>
  <c r="H285" i="1"/>
  <c r="G285" i="1"/>
  <c r="H321" i="1"/>
  <c r="G321" i="1"/>
  <c r="H349" i="1"/>
  <c r="G349" i="1"/>
  <c r="H385" i="1"/>
  <c r="G385" i="1"/>
  <c r="H499" i="1"/>
  <c r="G499" i="1"/>
  <c r="H527" i="1"/>
  <c r="G527" i="1"/>
  <c r="H28" i="1"/>
  <c r="G28" i="1"/>
  <c r="H54" i="1"/>
  <c r="G54" i="1"/>
  <c r="H89" i="1"/>
  <c r="G89" i="1"/>
  <c r="H157" i="1"/>
  <c r="G157" i="1"/>
  <c r="H194" i="1"/>
  <c r="G194" i="1"/>
  <c r="H227" i="1"/>
  <c r="G227" i="1"/>
  <c r="H264" i="1"/>
  <c r="G264" i="1"/>
  <c r="H330" i="1"/>
  <c r="G330" i="1"/>
  <c r="H24" i="1"/>
  <c r="G24" i="1"/>
  <c r="H75" i="1"/>
  <c r="G75" i="1"/>
  <c r="H97" i="1"/>
  <c r="G97" i="1"/>
  <c r="H109" i="1"/>
  <c r="G109" i="1"/>
  <c r="H131" i="1"/>
  <c r="G131" i="1"/>
  <c r="H134" i="1"/>
  <c r="G134" i="1"/>
  <c r="H146" i="1"/>
  <c r="G146" i="1"/>
  <c r="H165" i="1"/>
  <c r="G165" i="1"/>
  <c r="H168" i="1"/>
  <c r="G168" i="1"/>
  <c r="H179" i="1"/>
  <c r="G179" i="1"/>
  <c r="H199" i="1"/>
  <c r="G199" i="1"/>
  <c r="H202" i="1"/>
  <c r="G202" i="1"/>
  <c r="H235" i="1"/>
  <c r="G235" i="1"/>
  <c r="H238" i="1"/>
  <c r="G238" i="1"/>
  <c r="H271" i="1"/>
  <c r="G271" i="1"/>
  <c r="H301" i="1"/>
  <c r="G301" i="1"/>
  <c r="H370" i="1"/>
  <c r="G370" i="1"/>
  <c r="H545" i="1"/>
  <c r="G545" i="1"/>
  <c r="H293" i="1"/>
  <c r="G293" i="1"/>
  <c r="H445" i="1"/>
  <c r="G445" i="1"/>
  <c r="H540" i="1"/>
  <c r="G540" i="1"/>
  <c r="G9" i="1"/>
  <c r="H20" i="1"/>
  <c r="G20" i="1"/>
  <c r="H27" i="1"/>
  <c r="G27" i="1"/>
  <c r="H53" i="1"/>
  <c r="G53" i="1"/>
  <c r="G63" i="1"/>
  <c r="H85" i="1"/>
  <c r="G85" i="1"/>
  <c r="H88" i="1"/>
  <c r="G88" i="1"/>
  <c r="H91" i="1"/>
  <c r="G91" i="1"/>
  <c r="H119" i="1"/>
  <c r="G119" i="1"/>
  <c r="H122" i="1"/>
  <c r="G122" i="1"/>
  <c r="H125" i="1"/>
  <c r="G125" i="1"/>
  <c r="H141" i="1"/>
  <c r="G141" i="1"/>
  <c r="H153" i="1"/>
  <c r="G153" i="1"/>
  <c r="H156" i="1"/>
  <c r="G156" i="1"/>
  <c r="H187" i="1"/>
  <c r="G187" i="1"/>
  <c r="H190" i="1"/>
  <c r="G190" i="1"/>
  <c r="H223" i="1"/>
  <c r="G223" i="1"/>
  <c r="H226" i="1"/>
  <c r="G226" i="1"/>
  <c r="H261" i="1"/>
  <c r="G261" i="1"/>
  <c r="H290" i="1"/>
  <c r="G290" i="1"/>
  <c r="H355" i="1"/>
  <c r="G355" i="1"/>
  <c r="H393" i="1"/>
  <c r="G393" i="1"/>
  <c r="H537" i="1"/>
  <c r="G537" i="1"/>
  <c r="H72" i="1"/>
  <c r="G72" i="1"/>
  <c r="H95" i="1"/>
  <c r="G95" i="1"/>
  <c r="H106" i="1"/>
  <c r="G106" i="1"/>
  <c r="H123" i="1"/>
  <c r="G123" i="1"/>
  <c r="H129" i="1"/>
  <c r="G129" i="1"/>
  <c r="G4" i="1"/>
  <c r="H14" i="1"/>
  <c r="G14" i="1"/>
  <c r="G33" i="1"/>
  <c r="H36" i="1"/>
  <c r="G36" i="1"/>
  <c r="H48" i="1"/>
  <c r="G48" i="1"/>
  <c r="G59" i="1"/>
  <c r="H62" i="1"/>
  <c r="G62" i="1"/>
  <c r="H78" i="1"/>
  <c r="G78" i="1"/>
  <c r="H99" i="1"/>
  <c r="G99" i="1"/>
  <c r="H111" i="1"/>
  <c r="G111" i="1"/>
  <c r="H207" i="1"/>
  <c r="G207" i="1"/>
  <c r="H211" i="1"/>
  <c r="G211" i="1"/>
  <c r="H249" i="1"/>
  <c r="G249" i="1"/>
  <c r="H279" i="1"/>
  <c r="G279" i="1"/>
  <c r="H316" i="1"/>
  <c r="G316" i="1"/>
  <c r="H345" i="1"/>
  <c r="G345" i="1"/>
  <c r="H381" i="1"/>
  <c r="G381" i="1"/>
  <c r="H494" i="1"/>
  <c r="G494" i="1"/>
  <c r="H522" i="1"/>
  <c r="G522" i="1"/>
  <c r="H8" i="1"/>
  <c r="G8" i="1"/>
  <c r="H51" i="1"/>
  <c r="G51" i="1"/>
  <c r="H74" i="1"/>
  <c r="G74" i="1"/>
  <c r="H93" i="1"/>
  <c r="G93" i="1"/>
  <c r="H96" i="1"/>
  <c r="G96" i="1"/>
  <c r="H107" i="1"/>
  <c r="G107" i="1"/>
  <c r="H127" i="1"/>
  <c r="G127" i="1"/>
  <c r="H130" i="1"/>
  <c r="G130" i="1"/>
  <c r="H133" i="1"/>
  <c r="G133" i="1"/>
  <c r="H161" i="1"/>
  <c r="G161" i="1"/>
  <c r="H164" i="1"/>
  <c r="G164" i="1"/>
  <c r="H195" i="1"/>
  <c r="G195" i="1"/>
  <c r="H198" i="1"/>
  <c r="G198" i="1"/>
  <c r="H231" i="1"/>
  <c r="G231" i="1"/>
  <c r="H234" i="1"/>
  <c r="G234" i="1"/>
  <c r="H267" i="1"/>
  <c r="G267" i="1"/>
  <c r="H270" i="1"/>
  <c r="G270" i="1"/>
  <c r="H297" i="1"/>
  <c r="G297" i="1"/>
  <c r="H300" i="1"/>
  <c r="G300" i="1"/>
  <c r="H364" i="1"/>
  <c r="G364" i="1"/>
  <c r="H403" i="1"/>
  <c r="G403" i="1"/>
  <c r="H541" i="1"/>
  <c r="G541" i="1"/>
  <c r="H92" i="1"/>
  <c r="G92" i="1"/>
  <c r="H126" i="1"/>
  <c r="G126" i="1"/>
  <c r="H230" i="1"/>
  <c r="G230" i="1"/>
  <c r="H296" i="1"/>
  <c r="G296" i="1"/>
  <c r="H2" i="1"/>
  <c r="G2" i="1"/>
  <c r="H32" i="1"/>
  <c r="G32" i="1"/>
  <c r="H44" i="1"/>
  <c r="G44" i="1"/>
  <c r="H58" i="1"/>
  <c r="G58" i="1"/>
  <c r="H69" i="1"/>
  <c r="G69" i="1"/>
  <c r="H81" i="1"/>
  <c r="G81" i="1"/>
  <c r="H84" i="1"/>
  <c r="G84" i="1"/>
  <c r="H87" i="1"/>
  <c r="G87" i="1"/>
  <c r="H115" i="1"/>
  <c r="G115" i="1"/>
  <c r="H118" i="1"/>
  <c r="G118" i="1"/>
  <c r="H121" i="1"/>
  <c r="G121" i="1"/>
  <c r="H140" i="1"/>
  <c r="G140" i="1"/>
  <c r="H152" i="1"/>
  <c r="G152" i="1"/>
  <c r="H173" i="1"/>
  <c r="G173" i="1"/>
  <c r="H185" i="1"/>
  <c r="G185" i="1"/>
  <c r="H217" i="1"/>
  <c r="G217" i="1"/>
  <c r="H222" i="1"/>
  <c r="G222" i="1"/>
  <c r="H257" i="1"/>
  <c r="G257" i="1"/>
  <c r="H260" i="1"/>
  <c r="G260" i="1"/>
  <c r="H286" i="1"/>
  <c r="G286" i="1"/>
  <c r="H289" i="1"/>
  <c r="G289" i="1"/>
  <c r="H353" i="1"/>
  <c r="G353" i="1"/>
  <c r="H389" i="1"/>
  <c r="G389" i="1"/>
  <c r="H435" i="1"/>
  <c r="G435" i="1"/>
  <c r="H455" i="1"/>
  <c r="G455" i="1"/>
  <c r="H505" i="1"/>
  <c r="G505" i="1"/>
  <c r="H532" i="1"/>
  <c r="G532" i="1"/>
  <c r="H160" i="1"/>
  <c r="G160" i="1"/>
  <c r="H191" i="1"/>
  <c r="G191" i="1"/>
  <c r="H359" i="1"/>
  <c r="G359" i="1"/>
  <c r="H397" i="1"/>
  <c r="G397" i="1"/>
  <c r="G12" i="1"/>
  <c r="G17" i="1"/>
  <c r="G22" i="1"/>
  <c r="H35" i="1"/>
  <c r="G35" i="1"/>
  <c r="G41" i="1"/>
  <c r="H47" i="1"/>
  <c r="G47" i="1"/>
  <c r="H61" i="1"/>
  <c r="G61" i="1"/>
  <c r="H136" i="1"/>
  <c r="G136" i="1"/>
  <c r="H147" i="1"/>
  <c r="G147" i="1"/>
  <c r="H169" i="1"/>
  <c r="G169" i="1"/>
  <c r="H181" i="1"/>
  <c r="G181" i="1"/>
  <c r="H203" i="1"/>
  <c r="G203" i="1"/>
  <c r="H239" i="1"/>
  <c r="G239" i="1"/>
  <c r="H243" i="1"/>
  <c r="G243" i="1"/>
  <c r="H274" i="1"/>
  <c r="G274" i="1"/>
  <c r="H278" i="1"/>
  <c r="G278" i="1"/>
  <c r="H310" i="1"/>
  <c r="G310" i="1"/>
  <c r="H548" i="1"/>
  <c r="G548" i="1"/>
  <c r="G575" i="1"/>
  <c r="G586" i="1"/>
  <c r="G607" i="1"/>
  <c r="G614" i="1"/>
  <c r="G638" i="1"/>
  <c r="G644" i="1"/>
  <c r="G666" i="1"/>
  <c r="G702" i="1"/>
  <c r="G708" i="1"/>
  <c r="G730" i="1"/>
  <c r="G742" i="1"/>
  <c r="G745" i="1"/>
  <c r="G750" i="1"/>
  <c r="G754" i="1"/>
  <c r="G759" i="1"/>
  <c r="G765" i="1"/>
  <c r="G776" i="1"/>
  <c r="G779" i="1"/>
  <c r="G783" i="1"/>
  <c r="G787" i="1"/>
  <c r="G794" i="1"/>
  <c r="G806" i="1"/>
  <c r="G810" i="1"/>
  <c r="G814" i="1"/>
  <c r="G825" i="1"/>
  <c r="G831" i="1"/>
  <c r="G840" i="1"/>
  <c r="G844" i="1"/>
  <c r="G848" i="1"/>
  <c r="G855" i="1"/>
  <c r="G860" i="1"/>
  <c r="G868" i="1"/>
  <c r="G869" i="1"/>
  <c r="G872" i="1"/>
  <c r="G883" i="1"/>
  <c r="G889" i="1"/>
  <c r="G897" i="1"/>
  <c r="G903" i="1"/>
  <c r="G910" i="1"/>
  <c r="G915" i="1"/>
  <c r="G921" i="1"/>
  <c r="G927" i="1"/>
  <c r="G938" i="1"/>
  <c r="G944" i="1"/>
  <c r="G952" i="1"/>
  <c r="G937" i="1"/>
  <c r="G948" i="1"/>
  <c r="G951" i="1"/>
  <c r="G955" i="1"/>
  <c r="G144" i="1"/>
  <c r="G150" i="1"/>
  <c r="G155" i="1"/>
  <c r="G159" i="1"/>
  <c r="G163" i="1"/>
  <c r="G167" i="1"/>
  <c r="G171" i="1"/>
  <c r="G178" i="1"/>
  <c r="G183" i="1"/>
  <c r="G189" i="1"/>
  <c r="G193" i="1"/>
  <c r="G197" i="1"/>
  <c r="G201" i="1"/>
  <c r="G205" i="1"/>
  <c r="G215" i="1"/>
  <c r="G220" i="1"/>
  <c r="G225" i="1"/>
  <c r="G229" i="1"/>
  <c r="G233" i="1"/>
  <c r="G237" i="1"/>
  <c r="G241" i="1"/>
  <c r="G248" i="1"/>
  <c r="G253" i="1"/>
  <c r="G259" i="1"/>
  <c r="G263" i="1"/>
  <c r="G266" i="1"/>
  <c r="G269" i="1"/>
  <c r="G273" i="1"/>
  <c r="G282" i="1"/>
  <c r="G288" i="1"/>
  <c r="G292" i="1"/>
  <c r="G295" i="1"/>
  <c r="G299" i="1"/>
  <c r="G303" i="1"/>
  <c r="G309" i="1"/>
  <c r="G314" i="1"/>
  <c r="G320" i="1"/>
  <c r="G324" i="1"/>
  <c r="G329" i="1"/>
  <c r="G332" i="1"/>
  <c r="G338" i="1"/>
  <c r="G344" i="1"/>
  <c r="G348" i="1"/>
  <c r="G352" i="1"/>
  <c r="G354" i="1"/>
  <c r="G358" i="1"/>
  <c r="G363" i="1"/>
  <c r="G368" i="1"/>
  <c r="G374" i="1"/>
  <c r="G380" i="1"/>
  <c r="G384" i="1"/>
  <c r="G388" i="1"/>
  <c r="G392" i="1"/>
  <c r="G396" i="1"/>
  <c r="G407" i="1"/>
  <c r="G413" i="1"/>
  <c r="G433" i="1"/>
  <c r="G444" i="1"/>
  <c r="G459" i="1"/>
  <c r="G465" i="1"/>
  <c r="G471" i="1"/>
  <c r="G492" i="1"/>
  <c r="G503" i="1"/>
  <c r="G526" i="1"/>
  <c r="G531" i="1"/>
  <c r="G536" i="1"/>
  <c r="G539" i="1"/>
  <c r="G544" i="1"/>
  <c r="G547" i="1"/>
  <c r="G552" i="1"/>
  <c r="G558" i="1"/>
  <c r="G564" i="1"/>
  <c r="G565" i="1"/>
  <c r="G569" i="1"/>
  <c r="G573" i="1"/>
  <c r="G578" i="1"/>
  <c r="G584" i="1"/>
  <c r="G590" i="1"/>
  <c r="G594" i="1"/>
  <c r="G598" i="1"/>
  <c r="G602" i="1"/>
  <c r="G606" i="1"/>
  <c r="G618" i="1"/>
  <c r="G623" i="1"/>
  <c r="G630" i="1"/>
  <c r="G636" i="1"/>
  <c r="G642" i="1"/>
  <c r="G649" i="1"/>
  <c r="G652" i="1"/>
  <c r="G658" i="1"/>
  <c r="G664" i="1"/>
  <c r="G670" i="1"/>
  <c r="G676" i="1"/>
  <c r="G680" i="1"/>
  <c r="G684" i="1"/>
  <c r="G687" i="1"/>
  <c r="G690" i="1"/>
  <c r="G694" i="1"/>
  <c r="G700" i="1"/>
  <c r="G706" i="1"/>
  <c r="G712" i="1"/>
  <c r="G716" i="1"/>
  <c r="G721" i="1"/>
  <c r="G728" i="1"/>
  <c r="G734" i="1"/>
  <c r="G740" i="1"/>
  <c r="G757" i="1"/>
  <c r="G792" i="1"/>
  <c r="G798" i="1"/>
  <c r="G804" i="1"/>
  <c r="G823" i="1"/>
  <c r="G829" i="1"/>
  <c r="G852" i="1"/>
  <c r="G881" i="1"/>
  <c r="G887" i="1"/>
  <c r="G907" i="1"/>
  <c r="G38" i="1"/>
  <c r="G42" i="1"/>
  <c r="G66" i="1"/>
  <c r="G77" i="1"/>
  <c r="G98" i="1"/>
  <c r="G105" i="1"/>
  <c r="G110" i="1"/>
  <c r="G138" i="1"/>
  <c r="G149" i="1"/>
  <c r="G170" i="1"/>
  <c r="G177" i="1"/>
  <c r="G182" i="1"/>
  <c r="G947" i="1"/>
  <c r="G950" i="1"/>
  <c r="G954" i="1"/>
  <c r="G634" i="1"/>
  <c r="G646" i="1"/>
  <c r="G661" i="1"/>
  <c r="G668" i="1"/>
  <c r="G673" i="1"/>
  <c r="G698" i="1"/>
  <c r="G709" i="1"/>
  <c r="G725" i="1"/>
  <c r="G732" i="1"/>
  <c r="G737" i="1"/>
  <c r="G743" i="1"/>
  <c r="G746" i="1"/>
  <c r="G748" i="1"/>
  <c r="G751" i="1"/>
  <c r="G755" i="1"/>
  <c r="G766" i="1"/>
  <c r="G772" i="1"/>
  <c r="G777" i="1"/>
  <c r="G780" i="1"/>
  <c r="G784" i="1"/>
  <c r="G789" i="1"/>
  <c r="G796" i="1"/>
  <c r="G801" i="1"/>
  <c r="G807" i="1"/>
  <c r="G811" i="1"/>
  <c r="G815" i="1"/>
  <c r="G821" i="1"/>
  <c r="G827" i="1"/>
  <c r="G833" i="1"/>
  <c r="G836" i="1"/>
  <c r="G841" i="1"/>
  <c r="G845" i="1"/>
  <c r="G850" i="1"/>
  <c r="G856" i="1"/>
  <c r="G862" i="1"/>
  <c r="G865" i="1"/>
  <c r="G870" i="1"/>
  <c r="G873" i="1"/>
  <c r="G879" i="1"/>
  <c r="G885" i="1"/>
  <c r="G891" i="1"/>
  <c r="G898" i="1"/>
  <c r="G901" i="1"/>
  <c r="G905" i="1"/>
  <c r="G911" i="1"/>
  <c r="G917" i="1"/>
  <c r="G920" i="1"/>
  <c r="G922" i="1"/>
  <c r="G928" i="1"/>
  <c r="G934" i="1"/>
  <c r="G940" i="1"/>
  <c r="G946" i="1"/>
  <c r="G949" i="1"/>
  <c r="G953" i="1"/>
  <c r="G312" i="1"/>
  <c r="G318" i="1"/>
  <c r="G322" i="1"/>
  <c r="G325" i="1"/>
  <c r="G327" i="1"/>
  <c r="G335" i="1"/>
  <c r="G340" i="1"/>
  <c r="G346" i="1"/>
  <c r="G350" i="1"/>
  <c r="G356" i="1"/>
  <c r="G360" i="1"/>
  <c r="G371" i="1"/>
  <c r="G377" i="1"/>
  <c r="G382" i="1"/>
  <c r="G386" i="1"/>
  <c r="G390" i="1"/>
  <c r="G394" i="1"/>
  <c r="G399" i="1"/>
  <c r="G404" i="1"/>
  <c r="G410" i="1"/>
  <c r="G436" i="1"/>
  <c r="G462" i="1"/>
  <c r="G468" i="1"/>
  <c r="G495" i="1"/>
  <c r="G523" i="1"/>
  <c r="G529" i="1"/>
  <c r="G538" i="1"/>
  <c r="G542" i="1"/>
  <c r="G546" i="1"/>
  <c r="G555" i="1"/>
  <c r="G560" i="1"/>
  <c r="G566" i="1"/>
  <c r="G570" i="1"/>
  <c r="G581" i="1"/>
  <c r="G587" i="1"/>
  <c r="G592" i="1"/>
  <c r="G596" i="1"/>
  <c r="G600" i="1"/>
  <c r="G604" i="1"/>
  <c r="G608" i="1"/>
  <c r="G615" i="1"/>
  <c r="G621" i="1"/>
  <c r="G625" i="1"/>
  <c r="G633" i="1"/>
  <c r="G639" i="1"/>
  <c r="G645" i="1"/>
  <c r="G651" i="1"/>
  <c r="G654" i="1"/>
  <c r="G656" i="1"/>
  <c r="G660" i="1"/>
  <c r="G667" i="1"/>
  <c r="G679" i="1"/>
  <c r="G682" i="1"/>
  <c r="G692" i="1"/>
  <c r="G697" i="1"/>
  <c r="G703" i="1"/>
  <c r="G714" i="1"/>
  <c r="G717" i="1"/>
  <c r="G719" i="1"/>
  <c r="G723" i="1"/>
  <c r="G731" i="1"/>
  <c r="G736" i="1"/>
  <c r="G760" i="1"/>
  <c r="G771" i="1"/>
  <c r="G788" i="1"/>
  <c r="G795" i="1"/>
  <c r="G800" i="1"/>
  <c r="G820" i="1"/>
  <c r="G826" i="1"/>
  <c r="G832" i="1"/>
  <c r="G933" i="1"/>
  <c r="G939" i="1"/>
</calcChain>
</file>

<file path=xl/sharedStrings.xml><?xml version="1.0" encoding="utf-8"?>
<sst xmlns="http://schemas.openxmlformats.org/spreadsheetml/2006/main" count="1468" uniqueCount="212">
  <si>
    <t>Sitio</t>
  </si>
  <si>
    <t>Date_IV</t>
  </si>
  <si>
    <t>File Name</t>
  </si>
  <si>
    <t>Exp_FluxCV</t>
  </si>
  <si>
    <t>Exp_R2</t>
  </si>
  <si>
    <t>soilp_t_Mean</t>
  </si>
  <si>
    <t>soilp_m_Mean</t>
  </si>
  <si>
    <t>soilp_c_IV</t>
  </si>
  <si>
    <t>Tcham_IV</t>
  </si>
  <si>
    <t>Pine forest (Portugos)</t>
  </si>
  <si>
    <t>Oak forest</t>
  </si>
  <si>
    <t>Exp_Flux_Filtrado</t>
  </si>
  <si>
    <t>Pressure (kPa)</t>
  </si>
  <si>
    <t>Tree</t>
  </si>
  <si>
    <t>month</t>
  </si>
  <si>
    <t>year</t>
  </si>
  <si>
    <t>season</t>
  </si>
  <si>
    <t>week</t>
  </si>
  <si>
    <t>month_acc</t>
  </si>
  <si>
    <t>Oak forest (Finana)</t>
  </si>
  <si>
    <t>Pine forest (Abrucena)</t>
  </si>
  <si>
    <t>Obs</t>
  </si>
  <si>
    <t>2023-02-23 11:03:55</t>
  </si>
  <si>
    <t>9999</t>
  </si>
  <si>
    <t>2023-02-23 11:06:54</t>
  </si>
  <si>
    <t>0</t>
  </si>
  <si>
    <t>2023-02-23 11:10:11</t>
  </si>
  <si>
    <t>2023-02-23 11:13:17</t>
  </si>
  <si>
    <t>2023-02-23 11:16:17</t>
  </si>
  <si>
    <t>2023-02-23 11:19:25</t>
  </si>
  <si>
    <t>2023-02-23 11:22:25</t>
  </si>
  <si>
    <t>2023-02-23 11:25:26</t>
  </si>
  <si>
    <t>2023-02-23 11:28:27</t>
  </si>
  <si>
    <t>2023-02-23 11:31:28</t>
  </si>
  <si>
    <t>2023-02-23 11:34:28</t>
  </si>
  <si>
    <t>2023-02-23 11:37:33</t>
  </si>
  <si>
    <t>2023-02-23 11:40:37</t>
  </si>
  <si>
    <t>2023-02-23 11:46:38</t>
  </si>
  <si>
    <t>2023-02-23 11:52:37</t>
  </si>
  <si>
    <t>2023-02-23 11:55:37</t>
  </si>
  <si>
    <t>2023-02-23 11:58:39</t>
  </si>
  <si>
    <t>2023-02-23 12:01:40</t>
  </si>
  <si>
    <t>2023-02-23 12:07:39</t>
  </si>
  <si>
    <t>2023-02-23 12:10:41</t>
  </si>
  <si>
    <t>2023-02-23 13:13:23</t>
  </si>
  <si>
    <t>2023-02-23 13:16:38</t>
  </si>
  <si>
    <t>2023-02-23 13:19:38</t>
  </si>
  <si>
    <t>2023-02-23 13:22:57</t>
  </si>
  <si>
    <t>2023-02-23 13:29:13</t>
  </si>
  <si>
    <t>2023-02-23 13:36:44</t>
  </si>
  <si>
    <t>2023-02-23 13:46:35</t>
  </si>
  <si>
    <t>2023-02-23 13:49:41</t>
  </si>
  <si>
    <t>2023-02-23 13:59:38</t>
  </si>
  <si>
    <t>2023-02-23 14:09:13</t>
  </si>
  <si>
    <t>2023-03-02 11:04:16</t>
  </si>
  <si>
    <t>2023-03-02 11:07:15</t>
  </si>
  <si>
    <t>2023-03-02 11:10:16</t>
  </si>
  <si>
    <t>2023-03-02 11:13:23</t>
  </si>
  <si>
    <t>2023-03-02 11:16:23</t>
  </si>
  <si>
    <t>2023-03-02 11:19:27</t>
  </si>
  <si>
    <t>2023-03-02 11:22:28</t>
  </si>
  <si>
    <t>13332</t>
  </si>
  <si>
    <t>2023-03-02 11:25:35</t>
  </si>
  <si>
    <t>2023-03-02 11:28:45</t>
  </si>
  <si>
    <t>2023-03-02 11:33:41</t>
  </si>
  <si>
    <t>2023-03-02 11:36:41</t>
  </si>
  <si>
    <t>2023-03-02 11:39:40</t>
  </si>
  <si>
    <t>2023-03-02 11:42:52</t>
  </si>
  <si>
    <t>2023-03-02 11:46:08</t>
  </si>
  <si>
    <t>2023-03-02 11:49:14</t>
  </si>
  <si>
    <t>2023-03-02 11:52:15</t>
  </si>
  <si>
    <t>2023-03-02 11:55:33</t>
  </si>
  <si>
    <t>2023-03-02 11:58:35</t>
  </si>
  <si>
    <t>2023-03-02 12:01:36</t>
  </si>
  <si>
    <t>2023-03-02 12:04:37</t>
  </si>
  <si>
    <t>2023-03-02 12:07:44</t>
  </si>
  <si>
    <t>2023-03-02 12:11:14</t>
  </si>
  <si>
    <t>2023-03-02 12:14:29</t>
  </si>
  <si>
    <t>2023-03-02 12:17:37</t>
  </si>
  <si>
    <t>2023-03-02 13:25:01</t>
  </si>
  <si>
    <t>2023-03-02 13:28:10</t>
  </si>
  <si>
    <t>2023-03-02 13:31:10</t>
  </si>
  <si>
    <t>2023-03-02 13:34:22</t>
  </si>
  <si>
    <t>2023-03-02 13:37:23</t>
  </si>
  <si>
    <t>2023-03-02 13:50:28</t>
  </si>
  <si>
    <t>2023-03-02 13:53:54</t>
  </si>
  <si>
    <t>2023-03-02 13:57:12</t>
  </si>
  <si>
    <t>2023-03-02 14:00:40</t>
  </si>
  <si>
    <t>2023-03-02 14:04:03</t>
  </si>
  <si>
    <t>2023-03-02 14:07:09</t>
  </si>
  <si>
    <t>2023-03-02 14:10:17</t>
  </si>
  <si>
    <t>2023-03-09 11:30:13</t>
  </si>
  <si>
    <t>2023-03-09 11:33:14</t>
  </si>
  <si>
    <t>2023-03-09 11:42:14</t>
  </si>
  <si>
    <t>2023-03-09 11:45:13</t>
  </si>
  <si>
    <t>2023-03-09 11:57:23</t>
  </si>
  <si>
    <t>2023-03-09 13:09:30</t>
  </si>
  <si>
    <t>2023-03-09 13:12:36</t>
  </si>
  <si>
    <t>2023-03-09 13:15:42</t>
  </si>
  <si>
    <t>2023-03-09 13:18:43</t>
  </si>
  <si>
    <t>2023-03-09 13:21:50</t>
  </si>
  <si>
    <t>2023-03-09 13:33:11</t>
  </si>
  <si>
    <t>2023-03-09 13:49:18</t>
  </si>
  <si>
    <t>2023-03-09 13:52:16</t>
  </si>
  <si>
    <t>2023-03-09 14:11:11</t>
  </si>
  <si>
    <t>2023-03-14 10:17:18</t>
  </si>
  <si>
    <t>2023-03-14 10:20:38</t>
  </si>
  <si>
    <t>2023-03-14 10:26:17</t>
  </si>
  <si>
    <t>2023-03-14 10:29:22</t>
  </si>
  <si>
    <t>2023-03-14 10:32:21</t>
  </si>
  <si>
    <t>2023-03-14 10:35:26</t>
  </si>
  <si>
    <t>2023-03-14 10:38:35</t>
  </si>
  <si>
    <t>2023-03-14 10:41:35</t>
  </si>
  <si>
    <t>2023-03-14 10:44:36</t>
  </si>
  <si>
    <t>2023-03-14 10:47:35</t>
  </si>
  <si>
    <t>2023-03-14 10:50:34</t>
  </si>
  <si>
    <t>2023-03-14 10:53:34</t>
  </si>
  <si>
    <t>2023-03-14 10:56:58</t>
  </si>
  <si>
    <t>2023-03-14 11:00:04</t>
  </si>
  <si>
    <t>2023-03-14 11:06:34</t>
  </si>
  <si>
    <t>2023-03-14 11:10:11</t>
  </si>
  <si>
    <t>2023-03-14 11:13:37</t>
  </si>
  <si>
    <t>2023-03-14 11:17:50</t>
  </si>
  <si>
    <t>2023-03-14 11:20:51</t>
  </si>
  <si>
    <t>2023-03-14 11:24:19</t>
  </si>
  <si>
    <t>2023-03-14 11:30:26</t>
  </si>
  <si>
    <t>2023-03-14 12:43:03</t>
  </si>
  <si>
    <t>2023-03-14 12:51:40</t>
  </si>
  <si>
    <t>2023-03-14 12:55:55</t>
  </si>
  <si>
    <t>2023-03-14 12:59:04</t>
  </si>
  <si>
    <t>2023-03-14 13:02:07</t>
  </si>
  <si>
    <t>2023-03-14 13:07:47</t>
  </si>
  <si>
    <t>2023-03-14 13:11:34</t>
  </si>
  <si>
    <t>2023-03-14 13:14:57</t>
  </si>
  <si>
    <t>2023-03-14 13:20:18</t>
  </si>
  <si>
    <t>2023-03-14 13:28:36</t>
  </si>
  <si>
    <t>2023-03-14 13:47:21</t>
  </si>
  <si>
    <t>2023-03-14 13:50:33</t>
  </si>
  <si>
    <t>2023-03-14 13:53:38</t>
  </si>
  <si>
    <t>2023-03-14 13:56:38</t>
  </si>
  <si>
    <t>2023-03-14 13:59:55</t>
  </si>
  <si>
    <t>2023-03-14 14:02:54</t>
  </si>
  <si>
    <t>2023-03-30 10:44:50</t>
  </si>
  <si>
    <t>2023-03-30 11:20:27</t>
  </si>
  <si>
    <t>2023-03-30 11:32:42</t>
  </si>
  <si>
    <t>2023-03-30 12:57:12</t>
  </si>
  <si>
    <t>2023-03-30 13:00:15</t>
  </si>
  <si>
    <t>2023-03-30 13:03:24</t>
  </si>
  <si>
    <t>2023-03-30 13:13:16</t>
  </si>
  <si>
    <t>2023-03-30 13:20:47</t>
  </si>
  <si>
    <t>2023-03-30 13:23:55</t>
  </si>
  <si>
    <t>2023-03-30 13:30:05</t>
  </si>
  <si>
    <t>2023-03-30 13:33:05</t>
  </si>
  <si>
    <t>2023-03-30 13:51:27</t>
  </si>
  <si>
    <t>2023-04-13 10:32:46</t>
  </si>
  <si>
    <t>2023-04-13 10:35:45</t>
  </si>
  <si>
    <t>2023-04-13 10:38:46</t>
  </si>
  <si>
    <t>2023-04-13 10:41:46</t>
  </si>
  <si>
    <t>2023-04-13 10:47:12</t>
  </si>
  <si>
    <t>2023-04-13 10:50:16</t>
  </si>
  <si>
    <t>2023-04-13 10:53:23</t>
  </si>
  <si>
    <t>2023-04-13 10:56:24</t>
  </si>
  <si>
    <t>2023-04-13 10:59:24</t>
  </si>
  <si>
    <t>2023-04-13 11:02:33</t>
  </si>
  <si>
    <t>2023-04-13 11:05:42</t>
  </si>
  <si>
    <t>2023-04-13 11:08:50</t>
  </si>
  <si>
    <t>2023-04-13 11:11:51</t>
  </si>
  <si>
    <t>2023-04-13 11:14:50</t>
  </si>
  <si>
    <t>2023-04-13 11:17:52</t>
  </si>
  <si>
    <t>2023-04-13 11:24:45</t>
  </si>
  <si>
    <t>2023-04-13 11:27:50</t>
  </si>
  <si>
    <t>2023-04-13 11:30:50</t>
  </si>
  <si>
    <t>2023-04-13 11:33:50</t>
  </si>
  <si>
    <t>2023-04-13 11:36:50</t>
  </si>
  <si>
    <t>2023-04-13 11:43:06</t>
  </si>
  <si>
    <t>2023-04-13 11:46:12</t>
  </si>
  <si>
    <t>2023-04-13 12:52:57</t>
  </si>
  <si>
    <t>2023-04-13 12:55:59</t>
  </si>
  <si>
    <t>2023-04-13 12:59:07</t>
  </si>
  <si>
    <t>2023-04-13 13:02:23</t>
  </si>
  <si>
    <t>2023-04-13 13:05:26</t>
  </si>
  <si>
    <t>2023-04-13 13:08:59</t>
  </si>
  <si>
    <t>2023-04-13 13:11:59</t>
  </si>
  <si>
    <t>2023-04-13 13:19:01</t>
  </si>
  <si>
    <t>2023-04-13 13:22:16</t>
  </si>
  <si>
    <t>2023-04-13 13:25:16</t>
  </si>
  <si>
    <t>2023-04-13 13:28:41</t>
  </si>
  <si>
    <t>2023-04-13 13:31:53</t>
  </si>
  <si>
    <t>2023-04-13 13:35:14</t>
  </si>
  <si>
    <t>2023-04-13 13:38:14</t>
  </si>
  <si>
    <t>2023-04-13 13:41:34</t>
  </si>
  <si>
    <t>2023-04-13 13:44:33</t>
  </si>
  <si>
    <t>5454</t>
  </si>
  <si>
    <t>2023-04-17 10:00:01</t>
  </si>
  <si>
    <t>2023-04-17 10:03:00</t>
  </si>
  <si>
    <t>2023-04-17 10:06:07</t>
  </si>
  <si>
    <t>2023-04-17 10:09:16</t>
  </si>
  <si>
    <t>2023-04-17 10:15:15</t>
  </si>
  <si>
    <t>2023-04-17 10:24:39</t>
  </si>
  <si>
    <t>2023-04-17 10:46:11</t>
  </si>
  <si>
    <t>2023-04-17 10:49:58</t>
  </si>
  <si>
    <t>2023-04-17 11:05:19</t>
  </si>
  <si>
    <t>2023-04-17 12:11:42</t>
  </si>
  <si>
    <t>2023-04-17 12:14:43</t>
  </si>
  <si>
    <t>2023-04-17 12:21:14</t>
  </si>
  <si>
    <t>2023-04-17 12:30:25</t>
  </si>
  <si>
    <t>2023-04-17 12:36:26</t>
  </si>
  <si>
    <t>2023-04-17 12:39:30</t>
  </si>
  <si>
    <t>2023-04-17 12:57:37</t>
  </si>
  <si>
    <t>Flujo_CO2</t>
  </si>
  <si>
    <t>Semana</t>
  </si>
  <si>
    <t>Microhábitat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</si>
</sst>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33" borderId="0" xfId="0" applyFill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E219EB-1BA9-4EFE-84B4-8D36B76E8F61}">
  <we:reference id="0986d9dd-94f1-4b67-978d-c4cf6e6142a8" version="23.1.0.0" store="EXCatalog" storeType="EXCatalog"/>
  <we:alternateReferences>
    <we:reference id="WA200000018" version="23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138"/>
  <sheetViews>
    <sheetView tabSelected="1" topLeftCell="C1" zoomScale="80" zoomScaleNormal="80" workbookViewId="0">
      <pane ySplit="1" topLeftCell="A20" activePane="bottomLeft" state="frozen"/>
      <selection pane="bottomLeft" activeCell="K1" sqref="K1"/>
    </sheetView>
  </sheetViews>
  <sheetFormatPr baseColWidth="10" defaultColWidth="9.109375" defaultRowHeight="14.4" x14ac:dyDescent="0.3"/>
  <cols>
    <col min="1" max="1" width="20.6640625" customWidth="1"/>
    <col min="2" max="2" width="12.33203125" bestFit="1" customWidth="1"/>
    <col min="3" max="3" width="23.5546875" customWidth="1"/>
    <col min="4" max="4" width="20.6640625" bestFit="1" customWidth="1"/>
    <col min="5" max="5" width="7.109375" bestFit="1" customWidth="1"/>
    <col min="6" max="6" width="9.109375" bestFit="1" customWidth="1"/>
    <col min="7" max="7" width="12.88671875" bestFit="1" customWidth="1"/>
    <col min="8" max="8" width="9.44140625" bestFit="1" customWidth="1"/>
    <col min="9" max="10" width="8" customWidth="1"/>
    <col min="11" max="11" width="17.44140625" customWidth="1"/>
    <col min="12" max="12" width="7.33203125" bestFit="1" customWidth="1"/>
    <col min="13" max="13" width="14.44140625" customWidth="1"/>
    <col min="14" max="14" width="19.109375" bestFit="1" customWidth="1"/>
    <col min="15" max="15" width="13.33203125" customWidth="1"/>
    <col min="16" max="16" width="18.6640625" bestFit="1" customWidth="1"/>
    <col min="18" max="18" width="10.6640625" customWidth="1"/>
    <col min="19" max="19" width="15.44140625" customWidth="1"/>
    <col min="21" max="21" width="13.88671875" bestFit="1" customWidth="1"/>
  </cols>
  <sheetData>
    <row r="1" spans="1:21" x14ac:dyDescent="0.3">
      <c r="A1" t="s">
        <v>21</v>
      </c>
      <c r="B1" t="s">
        <v>2</v>
      </c>
      <c r="C1" t="s">
        <v>1</v>
      </c>
      <c r="D1" t="s">
        <v>0</v>
      </c>
      <c r="E1" t="s">
        <v>15</v>
      </c>
      <c r="F1" t="s">
        <v>14</v>
      </c>
      <c r="G1" t="s">
        <v>18</v>
      </c>
      <c r="H1" t="s">
        <v>16</v>
      </c>
      <c r="I1" t="s">
        <v>17</v>
      </c>
      <c r="J1" t="s">
        <v>210</v>
      </c>
      <c r="K1" t="s">
        <v>211</v>
      </c>
      <c r="L1" t="s">
        <v>13</v>
      </c>
      <c r="M1" t="s">
        <v>209</v>
      </c>
      <c r="N1" t="s">
        <v>11</v>
      </c>
      <c r="O1" t="s">
        <v>3</v>
      </c>
      <c r="P1" t="s">
        <v>4</v>
      </c>
      <c r="Q1" t="s">
        <v>7</v>
      </c>
      <c r="R1" s="2" t="s">
        <v>6</v>
      </c>
      <c r="S1" s="2" t="s">
        <v>5</v>
      </c>
      <c r="T1" t="s">
        <v>8</v>
      </c>
      <c r="U1" t="s">
        <v>12</v>
      </c>
    </row>
    <row r="2" spans="1:21" hidden="1" x14ac:dyDescent="0.3">
      <c r="A2">
        <v>209</v>
      </c>
      <c r="B2">
        <v>1</v>
      </c>
      <c r="C2" s="1">
        <v>44698.390011574076</v>
      </c>
      <c r="D2" t="s">
        <v>9</v>
      </c>
      <c r="E2" s="5">
        <f t="shared" ref="E2:E19" si="0">YEAR(C2)</f>
        <v>2022</v>
      </c>
      <c r="F2" s="5">
        <f t="shared" ref="F2:F19" si="1">MONTH(C2)</f>
        <v>5</v>
      </c>
      <c r="G2" s="5">
        <f t="shared" ref="G2:G19" si="2">F2</f>
        <v>5</v>
      </c>
      <c r="H2" s="5" t="str">
        <f t="shared" ref="H2:H19" si="3">IF(OR(F2=1,F2=2,F2=3),"winter",IF(OR(F2=4,F2=5,F2=6),"spring",IF(OR(F2=7,F2=8,F2=9),"summer","autumn")))</f>
        <v>spring</v>
      </c>
      <c r="I2" s="5">
        <f t="shared" ref="I2:I19" si="4">WEEKNUM(C2)</f>
        <v>21</v>
      </c>
      <c r="J2" s="5">
        <f t="shared" ref="J2:J19" si="5">I2-20</f>
        <v>1</v>
      </c>
      <c r="K2" t="str">
        <f t="shared" ref="K2:K19" si="6">IF(OR(B2=1,B2=2,B2=3,B2=4,B2=9,B2=10,B2=11,B2=12,B2=17,B2=18,B2=19,B2=20),"Bajo biomasa","Suelo desnudo")</f>
        <v>Bajo biomasa</v>
      </c>
      <c r="L2" t="str">
        <f t="shared" ref="L2:L19" si="7">IF(OR(B2=4,B2=7,B2=10,B2=14,B2=18,B2=21),"tree","soil")</f>
        <v>soil</v>
      </c>
      <c r="M2">
        <v>2.5475500000000002</v>
      </c>
      <c r="N2">
        <f t="shared" ref="N2:N19" si="8">IF(P2&gt;0.95,M2,NA())</f>
        <v>2.5475500000000002</v>
      </c>
      <c r="O2">
        <v>1.4603999999999999</v>
      </c>
      <c r="P2">
        <v>0.99246999999999996</v>
      </c>
      <c r="Q2">
        <v>2E-3</v>
      </c>
      <c r="S2">
        <v>22.005500000000001</v>
      </c>
      <c r="T2">
        <v>19.639700000000001</v>
      </c>
      <c r="U2">
        <v>84.432100000000005</v>
      </c>
    </row>
    <row r="3" spans="1:21" hidden="1" x14ac:dyDescent="0.3">
      <c r="A3">
        <v>210</v>
      </c>
      <c r="B3">
        <v>2</v>
      </c>
      <c r="C3" s="1">
        <v>44698.392071759263</v>
      </c>
      <c r="D3" t="s">
        <v>9</v>
      </c>
      <c r="E3" s="5">
        <f t="shared" si="0"/>
        <v>2022</v>
      </c>
      <c r="F3" s="5">
        <f t="shared" si="1"/>
        <v>5</v>
      </c>
      <c r="G3" s="5">
        <f t="shared" si="2"/>
        <v>5</v>
      </c>
      <c r="H3" s="5" t="str">
        <f t="shared" si="3"/>
        <v>spring</v>
      </c>
      <c r="I3" s="5">
        <f t="shared" si="4"/>
        <v>21</v>
      </c>
      <c r="J3" s="5">
        <f t="shared" si="5"/>
        <v>1</v>
      </c>
      <c r="K3" t="str">
        <f t="shared" si="6"/>
        <v>Bajo biomasa</v>
      </c>
      <c r="L3" t="str">
        <f t="shared" si="7"/>
        <v>soil</v>
      </c>
      <c r="M3">
        <v>3.9824999999999999</v>
      </c>
      <c r="N3">
        <f t="shared" si="8"/>
        <v>3.9824999999999999</v>
      </c>
      <c r="O3">
        <v>1.3455900000000001</v>
      </c>
      <c r="P3">
        <v>0.99677000000000004</v>
      </c>
      <c r="Q3">
        <v>4.0000000000000001E-3</v>
      </c>
      <c r="R3">
        <v>2.8729999999999999E-2</v>
      </c>
      <c r="S3">
        <v>21.409099999999999</v>
      </c>
      <c r="T3">
        <v>19.173400000000001</v>
      </c>
      <c r="U3">
        <v>84.450999999999993</v>
      </c>
    </row>
    <row r="4" spans="1:21" hidden="1" x14ac:dyDescent="0.3">
      <c r="A4">
        <v>211</v>
      </c>
      <c r="B4">
        <v>3</v>
      </c>
      <c r="C4" s="1">
        <v>44698.394155092596</v>
      </c>
      <c r="D4" t="s">
        <v>9</v>
      </c>
      <c r="E4" s="5">
        <f t="shared" si="0"/>
        <v>2022</v>
      </c>
      <c r="F4" s="5">
        <f t="shared" si="1"/>
        <v>5</v>
      </c>
      <c r="G4" s="5">
        <f t="shared" si="2"/>
        <v>5</v>
      </c>
      <c r="H4" s="5" t="str">
        <f t="shared" si="3"/>
        <v>spring</v>
      </c>
      <c r="I4" s="5">
        <f t="shared" si="4"/>
        <v>21</v>
      </c>
      <c r="J4" s="5">
        <f t="shared" si="5"/>
        <v>1</v>
      </c>
      <c r="K4" t="str">
        <f t="shared" si="6"/>
        <v>Bajo biomasa</v>
      </c>
      <c r="L4" t="str">
        <f t="shared" si="7"/>
        <v>soil</v>
      </c>
      <c r="M4">
        <v>5.1494600000000004</v>
      </c>
      <c r="N4">
        <f t="shared" si="8"/>
        <v>5.1494600000000004</v>
      </c>
      <c r="O4">
        <v>1.31423</v>
      </c>
      <c r="P4">
        <v>0.99795</v>
      </c>
      <c r="Q4">
        <v>2E-3</v>
      </c>
      <c r="S4">
        <v>20.809100000000001</v>
      </c>
      <c r="T4">
        <v>18.869900000000001</v>
      </c>
      <c r="U4">
        <v>84.430899999999994</v>
      </c>
    </row>
    <row r="5" spans="1:21" hidden="1" x14ac:dyDescent="0.3">
      <c r="A5">
        <v>213</v>
      </c>
      <c r="B5">
        <v>5</v>
      </c>
      <c r="C5" s="1">
        <v>44698.398425925923</v>
      </c>
      <c r="D5" t="s">
        <v>9</v>
      </c>
      <c r="E5" s="5">
        <f t="shared" si="0"/>
        <v>2022</v>
      </c>
      <c r="F5" s="5">
        <f t="shared" si="1"/>
        <v>5</v>
      </c>
      <c r="G5" s="5">
        <f t="shared" si="2"/>
        <v>5</v>
      </c>
      <c r="H5" s="5" t="str">
        <f t="shared" si="3"/>
        <v>spring</v>
      </c>
      <c r="I5" s="5">
        <f t="shared" si="4"/>
        <v>21</v>
      </c>
      <c r="J5" s="5">
        <f t="shared" si="5"/>
        <v>1</v>
      </c>
      <c r="K5" t="str">
        <f t="shared" si="6"/>
        <v>Suelo desnudo</v>
      </c>
      <c r="L5" t="str">
        <f t="shared" si="7"/>
        <v>soil</v>
      </c>
      <c r="M5">
        <v>3.89778</v>
      </c>
      <c r="N5">
        <f t="shared" si="8"/>
        <v>3.89778</v>
      </c>
      <c r="O5">
        <v>1.34459</v>
      </c>
      <c r="P5">
        <v>0.99675000000000002</v>
      </c>
      <c r="Q5">
        <v>2E-3</v>
      </c>
      <c r="S5">
        <v>19.992699999999999</v>
      </c>
      <c r="T5">
        <v>18.876899999999999</v>
      </c>
      <c r="U5">
        <v>84.409700000000001</v>
      </c>
    </row>
    <row r="6" spans="1:21" hidden="1" x14ac:dyDescent="0.3">
      <c r="A6">
        <v>214</v>
      </c>
      <c r="B6">
        <v>6</v>
      </c>
      <c r="C6" s="1">
        <v>44698.400682870371</v>
      </c>
      <c r="D6" t="s">
        <v>9</v>
      </c>
      <c r="E6" s="5">
        <f t="shared" si="0"/>
        <v>2022</v>
      </c>
      <c r="F6" s="5">
        <f t="shared" si="1"/>
        <v>5</v>
      </c>
      <c r="G6" s="5">
        <f t="shared" si="2"/>
        <v>5</v>
      </c>
      <c r="H6" s="5" t="str">
        <f t="shared" si="3"/>
        <v>spring</v>
      </c>
      <c r="I6" s="5">
        <f t="shared" si="4"/>
        <v>21</v>
      </c>
      <c r="J6" s="5">
        <f t="shared" si="5"/>
        <v>1</v>
      </c>
      <c r="K6" t="str">
        <f t="shared" si="6"/>
        <v>Suelo desnudo</v>
      </c>
      <c r="L6" t="str">
        <f t="shared" si="7"/>
        <v>soil</v>
      </c>
      <c r="M6">
        <v>3.48245</v>
      </c>
      <c r="N6">
        <f t="shared" si="8"/>
        <v>3.48245</v>
      </c>
      <c r="O6">
        <v>1.37365</v>
      </c>
      <c r="P6">
        <v>0.99656999999999996</v>
      </c>
      <c r="Q6">
        <v>2E-3</v>
      </c>
      <c r="S6">
        <v>19.5</v>
      </c>
      <c r="T6">
        <v>18.918399999999998</v>
      </c>
      <c r="U6">
        <v>84.405000000000001</v>
      </c>
    </row>
    <row r="7" spans="1:21" hidden="1" x14ac:dyDescent="0.3">
      <c r="A7">
        <v>216</v>
      </c>
      <c r="B7">
        <v>8</v>
      </c>
      <c r="C7" s="1">
        <v>44698.404849537037</v>
      </c>
      <c r="D7" t="s">
        <v>9</v>
      </c>
      <c r="E7" s="5">
        <f t="shared" si="0"/>
        <v>2022</v>
      </c>
      <c r="F7" s="5">
        <f t="shared" si="1"/>
        <v>5</v>
      </c>
      <c r="G7" s="5">
        <f t="shared" si="2"/>
        <v>5</v>
      </c>
      <c r="H7" s="5" t="str">
        <f t="shared" si="3"/>
        <v>spring</v>
      </c>
      <c r="I7" s="5">
        <f t="shared" si="4"/>
        <v>21</v>
      </c>
      <c r="J7" s="5">
        <f t="shared" si="5"/>
        <v>1</v>
      </c>
      <c r="K7" t="str">
        <f t="shared" si="6"/>
        <v>Suelo desnudo</v>
      </c>
      <c r="L7" t="str">
        <f t="shared" si="7"/>
        <v>soil</v>
      </c>
      <c r="M7">
        <v>3.4849999999999999</v>
      </c>
      <c r="N7">
        <f t="shared" si="8"/>
        <v>3.4849999999999999</v>
      </c>
      <c r="O7">
        <v>1.38124</v>
      </c>
      <c r="P7">
        <v>0.99577000000000004</v>
      </c>
      <c r="Q7">
        <v>2E-3</v>
      </c>
      <c r="S7">
        <v>19.0745</v>
      </c>
      <c r="T7">
        <v>18.846399999999999</v>
      </c>
      <c r="U7">
        <v>84.409099999999995</v>
      </c>
    </row>
    <row r="8" spans="1:21" hidden="1" x14ac:dyDescent="0.3">
      <c r="A8">
        <v>217</v>
      </c>
      <c r="B8">
        <v>9</v>
      </c>
      <c r="C8" s="1">
        <v>44698.406944444447</v>
      </c>
      <c r="D8" t="s">
        <v>9</v>
      </c>
      <c r="E8" s="5">
        <f t="shared" si="0"/>
        <v>2022</v>
      </c>
      <c r="F8" s="5">
        <f t="shared" si="1"/>
        <v>5</v>
      </c>
      <c r="G8" s="5">
        <f t="shared" si="2"/>
        <v>5</v>
      </c>
      <c r="H8" s="5" t="str">
        <f t="shared" si="3"/>
        <v>spring</v>
      </c>
      <c r="I8" s="5">
        <f t="shared" si="4"/>
        <v>21</v>
      </c>
      <c r="J8" s="5">
        <f t="shared" si="5"/>
        <v>1</v>
      </c>
      <c r="K8" t="str">
        <f t="shared" si="6"/>
        <v>Bajo biomasa</v>
      </c>
      <c r="L8" t="str">
        <f t="shared" si="7"/>
        <v>soil</v>
      </c>
      <c r="M8">
        <v>3.7212299999999998</v>
      </c>
      <c r="N8">
        <f t="shared" si="8"/>
        <v>3.7212299999999998</v>
      </c>
      <c r="O8">
        <v>1.4090499999999999</v>
      </c>
      <c r="P8">
        <v>0.99521000000000004</v>
      </c>
      <c r="Q8">
        <v>3.0000000000000001E-3</v>
      </c>
      <c r="S8">
        <v>18.831800000000001</v>
      </c>
      <c r="T8">
        <v>18.456600000000002</v>
      </c>
      <c r="U8">
        <v>84.444299999999998</v>
      </c>
    </row>
    <row r="9" spans="1:21" hidden="1" x14ac:dyDescent="0.3">
      <c r="A9">
        <v>219</v>
      </c>
      <c r="B9">
        <v>11</v>
      </c>
      <c r="C9" s="1">
        <v>44698.412303240744</v>
      </c>
      <c r="D9" t="s">
        <v>9</v>
      </c>
      <c r="E9" s="5">
        <f t="shared" si="0"/>
        <v>2022</v>
      </c>
      <c r="F9" s="5">
        <f t="shared" si="1"/>
        <v>5</v>
      </c>
      <c r="G9" s="5">
        <f t="shared" si="2"/>
        <v>5</v>
      </c>
      <c r="H9" s="5" t="str">
        <f t="shared" si="3"/>
        <v>spring</v>
      </c>
      <c r="I9" s="5">
        <f t="shared" si="4"/>
        <v>21</v>
      </c>
      <c r="J9" s="5">
        <f t="shared" si="5"/>
        <v>1</v>
      </c>
      <c r="K9" t="str">
        <f t="shared" si="6"/>
        <v>Bajo biomasa</v>
      </c>
      <c r="L9" t="str">
        <f t="shared" si="7"/>
        <v>soil</v>
      </c>
      <c r="M9">
        <v>3.40828</v>
      </c>
      <c r="N9">
        <f t="shared" si="8"/>
        <v>3.40828</v>
      </c>
      <c r="O9">
        <v>1.4196599999999999</v>
      </c>
      <c r="P9">
        <v>0.99485999999999997</v>
      </c>
      <c r="Q9">
        <v>4.0000000000000001E-3</v>
      </c>
      <c r="R9">
        <v>9.3579999999999997E-2</v>
      </c>
      <c r="S9">
        <v>18.2</v>
      </c>
      <c r="T9">
        <v>18.716899999999999</v>
      </c>
      <c r="U9">
        <v>84.445999999999998</v>
      </c>
    </row>
    <row r="10" spans="1:21" hidden="1" x14ac:dyDescent="0.3">
      <c r="A10">
        <v>220</v>
      </c>
      <c r="B10">
        <v>12</v>
      </c>
      <c r="C10" s="1">
        <v>44698.414386574077</v>
      </c>
      <c r="D10" t="s">
        <v>9</v>
      </c>
      <c r="E10" s="5">
        <f t="shared" si="0"/>
        <v>2022</v>
      </c>
      <c r="F10" s="5">
        <f t="shared" si="1"/>
        <v>5</v>
      </c>
      <c r="G10" s="5">
        <f t="shared" si="2"/>
        <v>5</v>
      </c>
      <c r="H10" s="5" t="str">
        <f t="shared" si="3"/>
        <v>spring</v>
      </c>
      <c r="I10" s="5">
        <f t="shared" si="4"/>
        <v>21</v>
      </c>
      <c r="J10" s="5">
        <f t="shared" si="5"/>
        <v>1</v>
      </c>
      <c r="K10" t="str">
        <f t="shared" si="6"/>
        <v>Bajo biomasa</v>
      </c>
      <c r="L10" t="str">
        <f t="shared" si="7"/>
        <v>soil</v>
      </c>
      <c r="M10">
        <v>2.9093</v>
      </c>
      <c r="N10">
        <f t="shared" si="8"/>
        <v>2.9093</v>
      </c>
      <c r="O10">
        <v>1.50203</v>
      </c>
      <c r="P10">
        <v>0.99367000000000005</v>
      </c>
      <c r="Q10">
        <v>2E-3</v>
      </c>
      <c r="S10">
        <v>18</v>
      </c>
      <c r="T10">
        <v>18.7575</v>
      </c>
      <c r="U10">
        <v>84.452399999999997</v>
      </c>
    </row>
    <row r="11" spans="1:21" hidden="1" x14ac:dyDescent="0.3">
      <c r="A11">
        <v>221</v>
      </c>
      <c r="B11">
        <v>13</v>
      </c>
      <c r="C11" s="1">
        <v>44698.41646990741</v>
      </c>
      <c r="D11" t="s">
        <v>9</v>
      </c>
      <c r="E11" s="5">
        <f t="shared" si="0"/>
        <v>2022</v>
      </c>
      <c r="F11" s="5">
        <f t="shared" si="1"/>
        <v>5</v>
      </c>
      <c r="G11" s="5">
        <f t="shared" si="2"/>
        <v>5</v>
      </c>
      <c r="H11" s="5" t="str">
        <f t="shared" si="3"/>
        <v>spring</v>
      </c>
      <c r="I11" s="5">
        <f t="shared" si="4"/>
        <v>21</v>
      </c>
      <c r="J11" s="5">
        <f t="shared" si="5"/>
        <v>1</v>
      </c>
      <c r="K11" t="str">
        <f t="shared" si="6"/>
        <v>Suelo desnudo</v>
      </c>
      <c r="L11" t="str">
        <f t="shared" si="7"/>
        <v>soil</v>
      </c>
      <c r="M11">
        <v>1.61144</v>
      </c>
      <c r="N11">
        <f t="shared" si="8"/>
        <v>1.61144</v>
      </c>
      <c r="O11">
        <v>1.8986400000000001</v>
      </c>
      <c r="P11">
        <v>0.98307</v>
      </c>
      <c r="Q11">
        <v>3.0000000000000001E-3</v>
      </c>
      <c r="S11">
        <v>18</v>
      </c>
      <c r="T11">
        <v>19.185099999999998</v>
      </c>
      <c r="U11">
        <v>84.454499999999996</v>
      </c>
    </row>
    <row r="12" spans="1:21" hidden="1" x14ac:dyDescent="0.3">
      <c r="A12">
        <v>223</v>
      </c>
      <c r="B12">
        <v>15</v>
      </c>
      <c r="C12" s="1">
        <v>44698.420752314814</v>
      </c>
      <c r="D12" t="s">
        <v>9</v>
      </c>
      <c r="E12" s="5">
        <f t="shared" si="0"/>
        <v>2022</v>
      </c>
      <c r="F12" s="5">
        <f t="shared" si="1"/>
        <v>5</v>
      </c>
      <c r="G12" s="5">
        <f t="shared" si="2"/>
        <v>5</v>
      </c>
      <c r="H12" s="5" t="str">
        <f t="shared" si="3"/>
        <v>spring</v>
      </c>
      <c r="I12" s="5">
        <f t="shared" si="4"/>
        <v>21</v>
      </c>
      <c r="J12" s="5">
        <f t="shared" si="5"/>
        <v>1</v>
      </c>
      <c r="K12" t="str">
        <f t="shared" si="6"/>
        <v>Suelo desnudo</v>
      </c>
      <c r="L12" t="str">
        <f t="shared" si="7"/>
        <v>soil</v>
      </c>
      <c r="M12">
        <v>4.1306599999999998</v>
      </c>
      <c r="N12">
        <f t="shared" si="8"/>
        <v>4.1306599999999998</v>
      </c>
      <c r="O12">
        <v>1.4677800000000001</v>
      </c>
      <c r="P12">
        <v>0.99473999999999996</v>
      </c>
      <c r="R12">
        <v>3.1E-2</v>
      </c>
      <c r="S12">
        <v>18.8</v>
      </c>
      <c r="T12">
        <v>20.546299999999999</v>
      </c>
      <c r="U12">
        <v>84.443399999999997</v>
      </c>
    </row>
    <row r="13" spans="1:21" hidden="1" x14ac:dyDescent="0.3">
      <c r="A13">
        <v>224</v>
      </c>
      <c r="B13">
        <v>16</v>
      </c>
      <c r="C13" s="1">
        <v>44698.422847222224</v>
      </c>
      <c r="D13" t="s">
        <v>9</v>
      </c>
      <c r="E13" s="5">
        <f t="shared" si="0"/>
        <v>2022</v>
      </c>
      <c r="F13" s="5">
        <f t="shared" si="1"/>
        <v>5</v>
      </c>
      <c r="G13" s="5">
        <f t="shared" si="2"/>
        <v>5</v>
      </c>
      <c r="H13" s="5" t="str">
        <f t="shared" si="3"/>
        <v>spring</v>
      </c>
      <c r="I13" s="5">
        <f t="shared" si="4"/>
        <v>21</v>
      </c>
      <c r="J13" s="5">
        <f t="shared" si="5"/>
        <v>1</v>
      </c>
      <c r="K13" t="str">
        <f t="shared" si="6"/>
        <v>Suelo desnudo</v>
      </c>
      <c r="L13" t="str">
        <f t="shared" si="7"/>
        <v>soil</v>
      </c>
      <c r="M13">
        <v>1.6208</v>
      </c>
      <c r="N13">
        <f t="shared" si="8"/>
        <v>1.6208</v>
      </c>
      <c r="O13">
        <v>2.0767199999999999</v>
      </c>
      <c r="P13">
        <v>0.97404000000000002</v>
      </c>
      <c r="Q13">
        <v>2E-3</v>
      </c>
      <c r="S13">
        <v>18.899999999999999</v>
      </c>
      <c r="T13">
        <v>19.991099999999999</v>
      </c>
      <c r="U13">
        <v>84.4345</v>
      </c>
    </row>
    <row r="14" spans="1:21" hidden="1" x14ac:dyDescent="0.3">
      <c r="A14">
        <v>225</v>
      </c>
      <c r="B14">
        <v>17</v>
      </c>
      <c r="C14" s="1">
        <v>44698.425358796296</v>
      </c>
      <c r="D14" t="s">
        <v>9</v>
      </c>
      <c r="E14" s="5">
        <f t="shared" si="0"/>
        <v>2022</v>
      </c>
      <c r="F14" s="5">
        <f t="shared" si="1"/>
        <v>5</v>
      </c>
      <c r="G14" s="5">
        <f t="shared" si="2"/>
        <v>5</v>
      </c>
      <c r="H14" s="5" t="str">
        <f t="shared" si="3"/>
        <v>spring</v>
      </c>
      <c r="I14" s="5">
        <f t="shared" si="4"/>
        <v>21</v>
      </c>
      <c r="J14" s="5">
        <f t="shared" si="5"/>
        <v>1</v>
      </c>
      <c r="K14" t="str">
        <f t="shared" si="6"/>
        <v>Bajo biomasa</v>
      </c>
      <c r="L14" t="str">
        <f t="shared" si="7"/>
        <v>soil</v>
      </c>
      <c r="M14">
        <v>3.1878299999999999</v>
      </c>
      <c r="N14">
        <f t="shared" si="8"/>
        <v>3.1878299999999999</v>
      </c>
      <c r="O14">
        <v>1.4258900000000001</v>
      </c>
      <c r="P14">
        <v>0.99573</v>
      </c>
      <c r="Q14">
        <v>5.9999999999999995E-4</v>
      </c>
      <c r="S14">
        <v>19.100000000000001</v>
      </c>
      <c r="T14">
        <v>19.625399999999999</v>
      </c>
      <c r="U14">
        <v>84.441000000000003</v>
      </c>
    </row>
    <row r="15" spans="1:21" hidden="1" x14ac:dyDescent="0.3">
      <c r="A15">
        <v>227</v>
      </c>
      <c r="B15">
        <v>19</v>
      </c>
      <c r="C15" s="1">
        <v>44698.429490740738</v>
      </c>
      <c r="D15" t="s">
        <v>9</v>
      </c>
      <c r="E15" s="5">
        <f t="shared" si="0"/>
        <v>2022</v>
      </c>
      <c r="F15" s="5">
        <f t="shared" si="1"/>
        <v>5</v>
      </c>
      <c r="G15" s="5">
        <f t="shared" si="2"/>
        <v>5</v>
      </c>
      <c r="H15" s="5" t="str">
        <f t="shared" si="3"/>
        <v>spring</v>
      </c>
      <c r="I15" s="5">
        <f t="shared" si="4"/>
        <v>21</v>
      </c>
      <c r="J15" s="5">
        <f t="shared" si="5"/>
        <v>1</v>
      </c>
      <c r="K15" t="str">
        <f t="shared" si="6"/>
        <v>Bajo biomasa</v>
      </c>
      <c r="L15" t="str">
        <f t="shared" si="7"/>
        <v>soil</v>
      </c>
      <c r="M15">
        <v>5.5578700000000003</v>
      </c>
      <c r="N15">
        <f t="shared" si="8"/>
        <v>5.5578700000000003</v>
      </c>
      <c r="O15">
        <v>1.2708900000000001</v>
      </c>
      <c r="P15">
        <v>0.99919999999999998</v>
      </c>
      <c r="Q15">
        <v>2.0000000000000001E-4</v>
      </c>
      <c r="R15">
        <v>7.9000000000000001E-2</v>
      </c>
      <c r="S15">
        <v>18.8</v>
      </c>
      <c r="T15">
        <v>19.283300000000001</v>
      </c>
      <c r="U15">
        <v>84.45</v>
      </c>
    </row>
    <row r="16" spans="1:21" hidden="1" x14ac:dyDescent="0.3">
      <c r="A16">
        <v>228</v>
      </c>
      <c r="B16">
        <v>20</v>
      </c>
      <c r="C16" s="1">
        <v>44698.431712962964</v>
      </c>
      <c r="D16" t="s">
        <v>9</v>
      </c>
      <c r="E16" s="5">
        <f t="shared" si="0"/>
        <v>2022</v>
      </c>
      <c r="F16" s="5">
        <f t="shared" si="1"/>
        <v>5</v>
      </c>
      <c r="G16" s="5">
        <f t="shared" si="2"/>
        <v>5</v>
      </c>
      <c r="H16" s="5" t="str">
        <f t="shared" si="3"/>
        <v>spring</v>
      </c>
      <c r="I16" s="5">
        <f t="shared" si="4"/>
        <v>21</v>
      </c>
      <c r="J16" s="5">
        <f t="shared" si="5"/>
        <v>1</v>
      </c>
      <c r="K16" t="str">
        <f t="shared" si="6"/>
        <v>Bajo biomasa</v>
      </c>
      <c r="L16" t="str">
        <f t="shared" si="7"/>
        <v>soil</v>
      </c>
      <c r="M16">
        <v>4.9393500000000001</v>
      </c>
      <c r="N16">
        <f t="shared" si="8"/>
        <v>4.9393500000000001</v>
      </c>
      <c r="O16">
        <v>1.2763599999999999</v>
      </c>
      <c r="P16">
        <v>0.99883999999999995</v>
      </c>
      <c r="S16">
        <v>18.600000000000001</v>
      </c>
      <c r="T16">
        <v>19.376300000000001</v>
      </c>
      <c r="U16">
        <v>84.453199999999995</v>
      </c>
    </row>
    <row r="17" spans="1:21" hidden="1" x14ac:dyDescent="0.3">
      <c r="A17">
        <v>230</v>
      </c>
      <c r="B17">
        <v>22</v>
      </c>
      <c r="C17" s="1">
        <v>44698.436111111114</v>
      </c>
      <c r="D17" t="s">
        <v>9</v>
      </c>
      <c r="E17" s="5">
        <f t="shared" si="0"/>
        <v>2022</v>
      </c>
      <c r="F17" s="5">
        <f t="shared" si="1"/>
        <v>5</v>
      </c>
      <c r="G17" s="5">
        <f t="shared" si="2"/>
        <v>5</v>
      </c>
      <c r="H17" s="5" t="str">
        <f t="shared" si="3"/>
        <v>spring</v>
      </c>
      <c r="I17" s="5">
        <f t="shared" si="4"/>
        <v>21</v>
      </c>
      <c r="J17" s="5">
        <f t="shared" si="5"/>
        <v>1</v>
      </c>
      <c r="K17" t="str">
        <f t="shared" si="6"/>
        <v>Suelo desnudo</v>
      </c>
      <c r="L17" t="str">
        <f t="shared" si="7"/>
        <v>soil</v>
      </c>
      <c r="M17">
        <v>2.1208499999999999</v>
      </c>
      <c r="N17">
        <f t="shared" si="8"/>
        <v>2.1208499999999999</v>
      </c>
      <c r="O17">
        <v>2.1167699999999998</v>
      </c>
      <c r="P17">
        <v>0.97607999999999995</v>
      </c>
      <c r="Q17">
        <v>1E-3</v>
      </c>
      <c r="S17">
        <v>18.868200000000002</v>
      </c>
      <c r="T17">
        <v>19.994499999999999</v>
      </c>
      <c r="U17">
        <v>84.479299999999995</v>
      </c>
    </row>
    <row r="18" spans="1:21" hidden="1" x14ac:dyDescent="0.3">
      <c r="A18">
        <v>231</v>
      </c>
      <c r="B18">
        <v>23</v>
      </c>
      <c r="C18" s="1">
        <v>44698.438379629632</v>
      </c>
      <c r="D18" t="s">
        <v>9</v>
      </c>
      <c r="E18" s="5">
        <f t="shared" si="0"/>
        <v>2022</v>
      </c>
      <c r="F18" s="5">
        <f t="shared" si="1"/>
        <v>5</v>
      </c>
      <c r="G18" s="5">
        <f t="shared" si="2"/>
        <v>5</v>
      </c>
      <c r="H18" s="5" t="str">
        <f t="shared" si="3"/>
        <v>spring</v>
      </c>
      <c r="I18" s="5">
        <f t="shared" si="4"/>
        <v>21</v>
      </c>
      <c r="J18" s="5">
        <f t="shared" si="5"/>
        <v>1</v>
      </c>
      <c r="K18" t="str">
        <f t="shared" si="6"/>
        <v>Suelo desnudo</v>
      </c>
      <c r="L18" t="str">
        <f t="shared" si="7"/>
        <v>soil</v>
      </c>
      <c r="M18">
        <v>3.3308</v>
      </c>
      <c r="N18">
        <f t="shared" si="8"/>
        <v>3.3308</v>
      </c>
      <c r="O18">
        <v>1.4580900000000001</v>
      </c>
      <c r="P18">
        <v>0.99517999999999995</v>
      </c>
      <c r="R18">
        <v>8.0000000000000002E-3</v>
      </c>
      <c r="S18">
        <v>18.899999999999999</v>
      </c>
      <c r="T18">
        <v>19.993099999999998</v>
      </c>
      <c r="U18">
        <v>84.458399999999997</v>
      </c>
    </row>
    <row r="19" spans="1:21" hidden="1" x14ac:dyDescent="0.3">
      <c r="A19">
        <v>232</v>
      </c>
      <c r="B19">
        <v>24</v>
      </c>
      <c r="C19" s="1">
        <v>44698.440474537034</v>
      </c>
      <c r="D19" t="s">
        <v>9</v>
      </c>
      <c r="E19" s="5">
        <f t="shared" si="0"/>
        <v>2022</v>
      </c>
      <c r="F19" s="5">
        <f t="shared" si="1"/>
        <v>5</v>
      </c>
      <c r="G19" s="5">
        <f t="shared" si="2"/>
        <v>5</v>
      </c>
      <c r="H19" s="5" t="str">
        <f t="shared" si="3"/>
        <v>spring</v>
      </c>
      <c r="I19" s="5">
        <f t="shared" si="4"/>
        <v>21</v>
      </c>
      <c r="J19" s="5">
        <f t="shared" si="5"/>
        <v>1</v>
      </c>
      <c r="K19" t="str">
        <f t="shared" si="6"/>
        <v>Suelo desnudo</v>
      </c>
      <c r="L19" t="str">
        <f t="shared" si="7"/>
        <v>soil</v>
      </c>
      <c r="M19">
        <v>3.3993500000000001</v>
      </c>
      <c r="N19">
        <f t="shared" si="8"/>
        <v>3.3993500000000001</v>
      </c>
      <c r="O19">
        <v>1.54338</v>
      </c>
      <c r="P19">
        <v>0.99216000000000004</v>
      </c>
      <c r="Q19">
        <v>5.0000000000000001E-3</v>
      </c>
      <c r="R19">
        <v>3.8269999999999998E-2</v>
      </c>
      <c r="S19">
        <v>18.941800000000001</v>
      </c>
      <c r="T19">
        <v>20.326899999999998</v>
      </c>
      <c r="U19">
        <v>84.492500000000007</v>
      </c>
    </row>
    <row r="20" spans="1:21" x14ac:dyDescent="0.3">
      <c r="A20">
        <v>233</v>
      </c>
      <c r="B20">
        <v>1</v>
      </c>
      <c r="C20" s="1">
        <v>44698.483969907407</v>
      </c>
      <c r="D20" t="s">
        <v>10</v>
      </c>
      <c r="E20" s="5">
        <f t="shared" ref="E20:E83" si="9">YEAR(C20)</f>
        <v>2022</v>
      </c>
      <c r="F20" s="5">
        <f t="shared" ref="F20:F83" si="10">MONTH(C20)</f>
        <v>5</v>
      </c>
      <c r="G20" s="5">
        <f t="shared" ref="G20:G83" si="11">F20</f>
        <v>5</v>
      </c>
      <c r="H20" s="5" t="str">
        <f t="shared" ref="H20:H83" si="12">IF(OR(F20=1,F20=2,F20=3),"winter",IF(OR(F20=4,F20=5,F20=6),"spring",IF(OR(F20=7,F20=8,F20=9),"summer","autumn")))</f>
        <v>spring</v>
      </c>
      <c r="I20" s="5">
        <f t="shared" ref="I20:I83" si="13">WEEKNUM(C20)</f>
        <v>21</v>
      </c>
      <c r="J20" s="5">
        <f t="shared" ref="J20:J83" si="14">I20-20</f>
        <v>1</v>
      </c>
      <c r="K20" t="str">
        <f t="shared" ref="K20:K37" si="15">IF(OR(B20=1,B20=2,B20=3,B20=7,B20=8,B20=9,B20=13,B20=14,B20=15),"Bajo copa","Suelo desnudo")</f>
        <v>Bajo copa</v>
      </c>
      <c r="M20">
        <v>5.8190600000000003</v>
      </c>
      <c r="N20">
        <f t="shared" ref="N20:N83" si="16">IF(P20&gt;0.95,M20,NA())</f>
        <v>5.8190600000000003</v>
      </c>
      <c r="O20">
        <v>1.35737</v>
      </c>
      <c r="P20">
        <v>0.99653000000000003</v>
      </c>
      <c r="Q20">
        <v>8.0000000000000002E-3</v>
      </c>
      <c r="R20">
        <v>0.23899999999999999</v>
      </c>
      <c r="S20">
        <v>24.3309</v>
      </c>
      <c r="T20">
        <v>29.610099999999999</v>
      </c>
      <c r="U20">
        <v>83.461100000000002</v>
      </c>
    </row>
    <row r="21" spans="1:21" x14ac:dyDescent="0.3">
      <c r="A21">
        <v>234</v>
      </c>
      <c r="B21">
        <v>2</v>
      </c>
      <c r="C21" s="1">
        <v>44698.486087962963</v>
      </c>
      <c r="D21" t="s">
        <v>10</v>
      </c>
      <c r="E21" s="5">
        <f t="shared" si="9"/>
        <v>2022</v>
      </c>
      <c r="F21" s="5">
        <f t="shared" si="10"/>
        <v>5</v>
      </c>
      <c r="G21" s="5">
        <f t="shared" si="11"/>
        <v>5</v>
      </c>
      <c r="H21" s="5" t="str">
        <f t="shared" si="12"/>
        <v>spring</v>
      </c>
      <c r="I21" s="5">
        <f t="shared" si="13"/>
        <v>21</v>
      </c>
      <c r="J21" s="5">
        <f t="shared" si="14"/>
        <v>1</v>
      </c>
      <c r="K21" t="str">
        <f t="shared" si="15"/>
        <v>Bajo copa</v>
      </c>
      <c r="M21">
        <v>4.1053100000000002</v>
      </c>
      <c r="N21">
        <f t="shared" si="16"/>
        <v>4.1053100000000002</v>
      </c>
      <c r="O21">
        <v>1.38731</v>
      </c>
      <c r="P21">
        <v>0.99694000000000005</v>
      </c>
      <c r="Q21">
        <v>1E-3</v>
      </c>
      <c r="R21">
        <v>7.868E-2</v>
      </c>
      <c r="S21">
        <v>25.040900000000001</v>
      </c>
      <c r="T21">
        <v>28.389299999999999</v>
      </c>
      <c r="U21">
        <v>83.481800000000007</v>
      </c>
    </row>
    <row r="22" spans="1:21" x14ac:dyDescent="0.3">
      <c r="A22">
        <v>235</v>
      </c>
      <c r="B22">
        <v>3</v>
      </c>
      <c r="C22" s="1">
        <v>44698.488275462965</v>
      </c>
      <c r="D22" t="s">
        <v>10</v>
      </c>
      <c r="E22" s="5">
        <f t="shared" si="9"/>
        <v>2022</v>
      </c>
      <c r="F22" s="5">
        <f t="shared" si="10"/>
        <v>5</v>
      </c>
      <c r="G22" s="5">
        <f t="shared" si="11"/>
        <v>5</v>
      </c>
      <c r="H22" s="5" t="str">
        <f t="shared" si="12"/>
        <v>spring</v>
      </c>
      <c r="I22" s="5">
        <f t="shared" si="13"/>
        <v>21</v>
      </c>
      <c r="J22" s="5">
        <f t="shared" si="14"/>
        <v>1</v>
      </c>
      <c r="K22" t="str">
        <f t="shared" si="15"/>
        <v>Bajo copa</v>
      </c>
      <c r="M22">
        <v>4.3240299999999996</v>
      </c>
      <c r="N22">
        <f t="shared" si="16"/>
        <v>4.3240299999999996</v>
      </c>
      <c r="O22">
        <v>1.40446</v>
      </c>
      <c r="P22">
        <v>0.99563000000000001</v>
      </c>
      <c r="Q22">
        <v>1E-3</v>
      </c>
      <c r="S22">
        <v>26.2</v>
      </c>
      <c r="T22">
        <v>29.132100000000001</v>
      </c>
      <c r="U22">
        <v>83.504400000000004</v>
      </c>
    </row>
    <row r="23" spans="1:21" x14ac:dyDescent="0.3">
      <c r="A23">
        <v>236</v>
      </c>
      <c r="B23">
        <v>4</v>
      </c>
      <c r="C23" s="1">
        <v>44698.490393518521</v>
      </c>
      <c r="D23" t="s">
        <v>10</v>
      </c>
      <c r="E23" s="5">
        <f t="shared" si="9"/>
        <v>2022</v>
      </c>
      <c r="F23" s="5">
        <f t="shared" si="10"/>
        <v>5</v>
      </c>
      <c r="G23" s="5">
        <f t="shared" si="11"/>
        <v>5</v>
      </c>
      <c r="H23" s="5" t="str">
        <f t="shared" si="12"/>
        <v>spring</v>
      </c>
      <c r="I23" s="5">
        <f t="shared" si="13"/>
        <v>21</v>
      </c>
      <c r="J23" s="5">
        <f t="shared" si="14"/>
        <v>1</v>
      </c>
      <c r="K23" t="str">
        <f t="shared" si="15"/>
        <v>Suelo desnudo</v>
      </c>
      <c r="M23">
        <v>3.9081600000000001</v>
      </c>
      <c r="N23">
        <f t="shared" si="16"/>
        <v>3.9081600000000001</v>
      </c>
      <c r="O23">
        <v>1.4072100000000001</v>
      </c>
      <c r="P23">
        <v>0.99648000000000003</v>
      </c>
      <c r="Q23">
        <v>1E-3</v>
      </c>
      <c r="R23">
        <v>0</v>
      </c>
      <c r="S23">
        <v>26.749099999999999</v>
      </c>
      <c r="T23">
        <v>27.130700000000001</v>
      </c>
      <c r="U23">
        <v>83.511399999999995</v>
      </c>
    </row>
    <row r="24" spans="1:21" x14ac:dyDescent="0.3">
      <c r="A24">
        <v>237</v>
      </c>
      <c r="B24">
        <v>5</v>
      </c>
      <c r="C24" s="1">
        <v>44698.492488425924</v>
      </c>
      <c r="D24" t="s">
        <v>10</v>
      </c>
      <c r="E24" s="5">
        <f t="shared" si="9"/>
        <v>2022</v>
      </c>
      <c r="F24" s="5">
        <f t="shared" si="10"/>
        <v>5</v>
      </c>
      <c r="G24" s="5">
        <f t="shared" si="11"/>
        <v>5</v>
      </c>
      <c r="H24" s="5" t="str">
        <f t="shared" si="12"/>
        <v>spring</v>
      </c>
      <c r="I24" s="5">
        <f t="shared" si="13"/>
        <v>21</v>
      </c>
      <c r="J24" s="5">
        <f t="shared" si="14"/>
        <v>1</v>
      </c>
      <c r="K24" t="str">
        <f t="shared" si="15"/>
        <v>Suelo desnudo</v>
      </c>
      <c r="M24">
        <v>3.8448199999999999</v>
      </c>
      <c r="N24">
        <f t="shared" si="16"/>
        <v>3.8448199999999999</v>
      </c>
      <c r="O24">
        <v>1.42547</v>
      </c>
      <c r="P24">
        <v>0.99611000000000005</v>
      </c>
      <c r="Q24">
        <v>1E-3</v>
      </c>
      <c r="S24">
        <v>26.9</v>
      </c>
      <c r="T24">
        <v>27.560700000000001</v>
      </c>
      <c r="U24">
        <v>83.497</v>
      </c>
    </row>
    <row r="25" spans="1:21" x14ac:dyDescent="0.3">
      <c r="A25">
        <v>238</v>
      </c>
      <c r="B25">
        <v>6</v>
      </c>
      <c r="C25" s="1">
        <v>44698.49459490741</v>
      </c>
      <c r="D25" t="s">
        <v>10</v>
      </c>
      <c r="E25" s="5">
        <f t="shared" si="9"/>
        <v>2022</v>
      </c>
      <c r="F25" s="5">
        <f t="shared" si="10"/>
        <v>5</v>
      </c>
      <c r="G25" s="5">
        <f t="shared" si="11"/>
        <v>5</v>
      </c>
      <c r="H25" s="5" t="str">
        <f t="shared" si="12"/>
        <v>spring</v>
      </c>
      <c r="I25" s="5">
        <f t="shared" si="13"/>
        <v>21</v>
      </c>
      <c r="J25" s="5">
        <f t="shared" si="14"/>
        <v>1</v>
      </c>
      <c r="K25" t="str">
        <f t="shared" si="15"/>
        <v>Suelo desnudo</v>
      </c>
      <c r="M25">
        <v>2.0231300000000001</v>
      </c>
      <c r="N25">
        <f t="shared" si="16"/>
        <v>2.0231300000000001</v>
      </c>
      <c r="O25">
        <v>1.9955700000000001</v>
      </c>
      <c r="P25">
        <v>0.98024999999999995</v>
      </c>
      <c r="S25">
        <v>28</v>
      </c>
      <c r="T25">
        <v>28.2331</v>
      </c>
      <c r="U25">
        <v>83.507999999999996</v>
      </c>
    </row>
    <row r="26" spans="1:21" x14ac:dyDescent="0.3">
      <c r="A26">
        <v>239</v>
      </c>
      <c r="B26">
        <v>10</v>
      </c>
      <c r="C26" s="1">
        <v>44698.498298611114</v>
      </c>
      <c r="D26" t="s">
        <v>10</v>
      </c>
      <c r="E26" s="5">
        <f t="shared" si="9"/>
        <v>2022</v>
      </c>
      <c r="F26" s="5">
        <f t="shared" si="10"/>
        <v>5</v>
      </c>
      <c r="G26" s="5">
        <f t="shared" si="11"/>
        <v>5</v>
      </c>
      <c r="H26" s="5" t="str">
        <f t="shared" si="12"/>
        <v>spring</v>
      </c>
      <c r="I26" s="5">
        <f t="shared" si="13"/>
        <v>21</v>
      </c>
      <c r="J26" s="5">
        <f t="shared" si="14"/>
        <v>1</v>
      </c>
      <c r="K26" t="str">
        <f t="shared" si="15"/>
        <v>Suelo desnudo</v>
      </c>
      <c r="M26">
        <v>2.1787999999999998</v>
      </c>
      <c r="N26">
        <f t="shared" si="16"/>
        <v>2.1787999999999998</v>
      </c>
      <c r="O26">
        <v>1.66391</v>
      </c>
      <c r="P26">
        <v>0.99000999999999995</v>
      </c>
      <c r="Q26">
        <v>3.0000000000000001E-3</v>
      </c>
      <c r="S26">
        <v>28.6</v>
      </c>
      <c r="T26">
        <v>28.7074</v>
      </c>
      <c r="U26">
        <v>83.533100000000005</v>
      </c>
    </row>
    <row r="27" spans="1:21" x14ac:dyDescent="0.3">
      <c r="A27">
        <v>240</v>
      </c>
      <c r="B27">
        <v>11</v>
      </c>
      <c r="C27" s="1">
        <v>44698.500381944446</v>
      </c>
      <c r="D27" t="s">
        <v>10</v>
      </c>
      <c r="E27" s="5">
        <f t="shared" si="9"/>
        <v>2022</v>
      </c>
      <c r="F27" s="5">
        <f t="shared" si="10"/>
        <v>5</v>
      </c>
      <c r="G27" s="5">
        <f t="shared" si="11"/>
        <v>5</v>
      </c>
      <c r="H27" s="5" t="str">
        <f t="shared" si="12"/>
        <v>spring</v>
      </c>
      <c r="I27" s="5">
        <f t="shared" si="13"/>
        <v>21</v>
      </c>
      <c r="J27" s="5">
        <f t="shared" si="14"/>
        <v>1</v>
      </c>
      <c r="K27" t="str">
        <f t="shared" si="15"/>
        <v>Suelo desnudo</v>
      </c>
      <c r="M27">
        <v>1.6605099999999999</v>
      </c>
      <c r="N27">
        <f t="shared" si="16"/>
        <v>1.6605099999999999</v>
      </c>
      <c r="O27">
        <v>1.85741</v>
      </c>
      <c r="P27">
        <v>0.98451</v>
      </c>
      <c r="Q27">
        <v>5.0000000000000001E-3</v>
      </c>
      <c r="S27">
        <v>29.2</v>
      </c>
      <c r="T27">
        <v>28.3354</v>
      </c>
      <c r="U27">
        <v>83.524299999999997</v>
      </c>
    </row>
    <row r="28" spans="1:21" x14ac:dyDescent="0.3">
      <c r="A28">
        <v>241</v>
      </c>
      <c r="B28">
        <v>12</v>
      </c>
      <c r="C28" s="1">
        <v>44698.502604166664</v>
      </c>
      <c r="D28" t="s">
        <v>10</v>
      </c>
      <c r="E28" s="5">
        <f t="shared" si="9"/>
        <v>2022</v>
      </c>
      <c r="F28" s="5">
        <f t="shared" si="10"/>
        <v>5</v>
      </c>
      <c r="G28" s="5">
        <f t="shared" si="11"/>
        <v>5</v>
      </c>
      <c r="H28" s="5" t="str">
        <f t="shared" si="12"/>
        <v>spring</v>
      </c>
      <c r="I28" s="5">
        <f t="shared" si="13"/>
        <v>21</v>
      </c>
      <c r="J28" s="5">
        <f t="shared" si="14"/>
        <v>1</v>
      </c>
      <c r="K28" t="str">
        <f t="shared" si="15"/>
        <v>Suelo desnudo</v>
      </c>
      <c r="M28">
        <v>1.1472599999999999</v>
      </c>
      <c r="N28" t="e">
        <f t="shared" si="16"/>
        <v>#N/A</v>
      </c>
      <c r="O28">
        <v>3.3481700000000001</v>
      </c>
      <c r="P28">
        <v>0.92745</v>
      </c>
      <c r="Q28">
        <v>2E-3</v>
      </c>
      <c r="S28">
        <v>29.5</v>
      </c>
      <c r="T28">
        <v>30.084199999999999</v>
      </c>
      <c r="U28">
        <v>83.520499999999998</v>
      </c>
    </row>
    <row r="29" spans="1:21" x14ac:dyDescent="0.3">
      <c r="A29">
        <v>242</v>
      </c>
      <c r="B29">
        <v>7</v>
      </c>
      <c r="C29" s="1">
        <v>44698.505057870374</v>
      </c>
      <c r="D29" t="s">
        <v>10</v>
      </c>
      <c r="E29" s="5">
        <f t="shared" si="9"/>
        <v>2022</v>
      </c>
      <c r="F29" s="5">
        <f t="shared" si="10"/>
        <v>5</v>
      </c>
      <c r="G29" s="5">
        <f t="shared" si="11"/>
        <v>5</v>
      </c>
      <c r="H29" s="5" t="str">
        <f t="shared" si="12"/>
        <v>spring</v>
      </c>
      <c r="I29" s="5">
        <f t="shared" si="13"/>
        <v>21</v>
      </c>
      <c r="J29" s="5">
        <f t="shared" si="14"/>
        <v>1</v>
      </c>
      <c r="K29" t="str">
        <f t="shared" si="15"/>
        <v>Bajo copa</v>
      </c>
      <c r="M29">
        <v>4.9967199999999998</v>
      </c>
      <c r="N29">
        <f t="shared" si="16"/>
        <v>4.9967199999999998</v>
      </c>
      <c r="O29">
        <v>1.3526499999999999</v>
      </c>
      <c r="P29">
        <v>0.99687000000000003</v>
      </c>
      <c r="Q29">
        <v>1E-3</v>
      </c>
      <c r="S29">
        <v>29.2</v>
      </c>
      <c r="T29">
        <v>28.671299999999999</v>
      </c>
      <c r="U29">
        <v>83.5792</v>
      </c>
    </row>
    <row r="30" spans="1:21" x14ac:dyDescent="0.3">
      <c r="A30">
        <v>243</v>
      </c>
      <c r="B30">
        <v>8</v>
      </c>
      <c r="C30" s="1">
        <v>44698.50712962963</v>
      </c>
      <c r="D30" t="s">
        <v>10</v>
      </c>
      <c r="E30" s="5">
        <f t="shared" si="9"/>
        <v>2022</v>
      </c>
      <c r="F30" s="5">
        <f t="shared" si="10"/>
        <v>5</v>
      </c>
      <c r="G30" s="5">
        <f t="shared" si="11"/>
        <v>5</v>
      </c>
      <c r="H30" s="5" t="str">
        <f t="shared" si="12"/>
        <v>spring</v>
      </c>
      <c r="I30" s="5">
        <f t="shared" si="13"/>
        <v>21</v>
      </c>
      <c r="J30" s="5">
        <f t="shared" si="14"/>
        <v>1</v>
      </c>
      <c r="K30" t="str">
        <f t="shared" si="15"/>
        <v>Bajo copa</v>
      </c>
      <c r="M30">
        <v>5.9668999999999999</v>
      </c>
      <c r="N30">
        <f t="shared" si="16"/>
        <v>5.9668999999999999</v>
      </c>
      <c r="O30">
        <v>1.3145100000000001</v>
      </c>
      <c r="P30">
        <v>0.99821000000000004</v>
      </c>
      <c r="Q30">
        <v>1E-3</v>
      </c>
      <c r="S30">
        <v>29.5</v>
      </c>
      <c r="T30">
        <v>28.3584</v>
      </c>
      <c r="U30">
        <v>83.533100000000005</v>
      </c>
    </row>
    <row r="31" spans="1:21" x14ac:dyDescent="0.3">
      <c r="A31">
        <v>244</v>
      </c>
      <c r="B31">
        <v>9</v>
      </c>
      <c r="C31" s="1">
        <v>44698.509456018517</v>
      </c>
      <c r="D31" t="s">
        <v>10</v>
      </c>
      <c r="E31" s="5">
        <f t="shared" si="9"/>
        <v>2022</v>
      </c>
      <c r="F31" s="5">
        <f t="shared" si="10"/>
        <v>5</v>
      </c>
      <c r="G31" s="5">
        <f t="shared" si="11"/>
        <v>5</v>
      </c>
      <c r="H31" s="5" t="str">
        <f t="shared" si="12"/>
        <v>spring</v>
      </c>
      <c r="I31" s="5">
        <f t="shared" si="13"/>
        <v>21</v>
      </c>
      <c r="J31" s="5">
        <f t="shared" si="14"/>
        <v>1</v>
      </c>
      <c r="K31" t="str">
        <f t="shared" si="15"/>
        <v>Bajo copa</v>
      </c>
      <c r="M31">
        <v>3.5936499999999998</v>
      </c>
      <c r="N31">
        <f t="shared" si="16"/>
        <v>3.5936499999999998</v>
      </c>
      <c r="O31">
        <v>1.36517</v>
      </c>
      <c r="P31">
        <v>0.99729000000000001</v>
      </c>
      <c r="S31">
        <v>30.1</v>
      </c>
      <c r="T31">
        <v>28.950500000000002</v>
      </c>
      <c r="U31">
        <v>83.528700000000001</v>
      </c>
    </row>
    <row r="32" spans="1:21" x14ac:dyDescent="0.3">
      <c r="A32">
        <v>245</v>
      </c>
      <c r="B32">
        <v>13</v>
      </c>
      <c r="C32" s="1">
        <v>44698.512199074074</v>
      </c>
      <c r="D32" t="s">
        <v>10</v>
      </c>
      <c r="E32" s="5">
        <f t="shared" si="9"/>
        <v>2022</v>
      </c>
      <c r="F32" s="5">
        <f t="shared" si="10"/>
        <v>5</v>
      </c>
      <c r="G32" s="5">
        <f t="shared" si="11"/>
        <v>5</v>
      </c>
      <c r="H32" s="5" t="str">
        <f t="shared" si="12"/>
        <v>spring</v>
      </c>
      <c r="I32" s="5">
        <f t="shared" si="13"/>
        <v>21</v>
      </c>
      <c r="J32" s="5">
        <f t="shared" si="14"/>
        <v>1</v>
      </c>
      <c r="K32" t="str">
        <f t="shared" si="15"/>
        <v>Bajo copa</v>
      </c>
      <c r="M32">
        <v>6.1807499999999997</v>
      </c>
      <c r="N32">
        <f t="shared" si="16"/>
        <v>6.1807499999999997</v>
      </c>
      <c r="O32">
        <v>1.4473499999999999</v>
      </c>
      <c r="P32">
        <v>0.99431999999999998</v>
      </c>
      <c r="Q32">
        <v>1E-3</v>
      </c>
      <c r="S32">
        <v>29.8</v>
      </c>
      <c r="T32">
        <v>31.097200000000001</v>
      </c>
      <c r="U32">
        <v>83.522000000000006</v>
      </c>
    </row>
    <row r="33" spans="1:21" x14ac:dyDescent="0.3">
      <c r="A33">
        <v>246</v>
      </c>
      <c r="B33">
        <v>14</v>
      </c>
      <c r="C33" s="1">
        <v>44698.514282407406</v>
      </c>
      <c r="D33" t="s">
        <v>10</v>
      </c>
      <c r="E33" s="5">
        <f t="shared" si="9"/>
        <v>2022</v>
      </c>
      <c r="F33" s="5">
        <f t="shared" si="10"/>
        <v>5</v>
      </c>
      <c r="G33" s="5">
        <f t="shared" si="11"/>
        <v>5</v>
      </c>
      <c r="H33" s="5" t="str">
        <f t="shared" si="12"/>
        <v>spring</v>
      </c>
      <c r="I33" s="5">
        <f t="shared" si="13"/>
        <v>21</v>
      </c>
      <c r="J33" s="5">
        <f t="shared" si="14"/>
        <v>1</v>
      </c>
      <c r="K33" t="str">
        <f t="shared" si="15"/>
        <v>Bajo copa</v>
      </c>
      <c r="M33">
        <v>2.92008</v>
      </c>
      <c r="N33">
        <f t="shared" si="16"/>
        <v>2.92008</v>
      </c>
      <c r="O33">
        <v>1.4848699999999999</v>
      </c>
      <c r="P33">
        <v>0.98685</v>
      </c>
      <c r="T33">
        <v>31.352900000000002</v>
      </c>
      <c r="U33">
        <v>83.503100000000003</v>
      </c>
    </row>
    <row r="34" spans="1:21" x14ac:dyDescent="0.3">
      <c r="A34">
        <v>247</v>
      </c>
      <c r="B34">
        <v>15</v>
      </c>
      <c r="C34" s="1">
        <v>44698.51666666667</v>
      </c>
      <c r="D34" t="s">
        <v>10</v>
      </c>
      <c r="E34" s="5">
        <f t="shared" si="9"/>
        <v>2022</v>
      </c>
      <c r="F34" s="5">
        <f t="shared" si="10"/>
        <v>5</v>
      </c>
      <c r="G34" s="5">
        <f t="shared" si="11"/>
        <v>5</v>
      </c>
      <c r="H34" s="5" t="str">
        <f t="shared" si="12"/>
        <v>spring</v>
      </c>
      <c r="I34" s="5">
        <f t="shared" si="13"/>
        <v>21</v>
      </c>
      <c r="J34" s="5">
        <f t="shared" si="14"/>
        <v>1</v>
      </c>
      <c r="K34" t="str">
        <f t="shared" si="15"/>
        <v>Bajo copa</v>
      </c>
      <c r="M34">
        <v>3.70838</v>
      </c>
      <c r="N34">
        <f t="shared" si="16"/>
        <v>3.70838</v>
      </c>
      <c r="O34">
        <v>1.3486100000000001</v>
      </c>
      <c r="P34">
        <v>0.99748999999999999</v>
      </c>
      <c r="Q34">
        <v>5.0000000000000001E-3</v>
      </c>
      <c r="R34">
        <v>9.8299999999999998E-2</v>
      </c>
      <c r="S34">
        <v>31.98</v>
      </c>
      <c r="T34">
        <v>30.396999999999998</v>
      </c>
      <c r="U34">
        <v>83.503500000000003</v>
      </c>
    </row>
    <row r="35" spans="1:21" x14ac:dyDescent="0.3">
      <c r="A35">
        <v>248</v>
      </c>
      <c r="B35">
        <v>16</v>
      </c>
      <c r="C35" s="1">
        <v>44698.518877314818</v>
      </c>
      <c r="D35" t="s">
        <v>10</v>
      </c>
      <c r="E35" s="5">
        <f t="shared" si="9"/>
        <v>2022</v>
      </c>
      <c r="F35" s="5">
        <f t="shared" si="10"/>
        <v>5</v>
      </c>
      <c r="G35" s="5">
        <f t="shared" si="11"/>
        <v>5</v>
      </c>
      <c r="H35" s="5" t="str">
        <f t="shared" si="12"/>
        <v>spring</v>
      </c>
      <c r="I35" s="5">
        <f t="shared" si="13"/>
        <v>21</v>
      </c>
      <c r="J35" s="5">
        <f t="shared" si="14"/>
        <v>1</v>
      </c>
      <c r="K35" t="str">
        <f t="shared" si="15"/>
        <v>Suelo desnudo</v>
      </c>
      <c r="M35">
        <v>1.9614100000000001</v>
      </c>
      <c r="N35">
        <f t="shared" si="16"/>
        <v>1.9614100000000001</v>
      </c>
      <c r="O35">
        <v>2.0619700000000001</v>
      </c>
      <c r="P35">
        <v>0.97809999999999997</v>
      </c>
      <c r="S35">
        <v>32.4</v>
      </c>
      <c r="T35">
        <v>29.364100000000001</v>
      </c>
      <c r="U35">
        <v>83.491600000000005</v>
      </c>
    </row>
    <row r="36" spans="1:21" x14ac:dyDescent="0.3">
      <c r="A36">
        <v>249</v>
      </c>
      <c r="B36">
        <v>17</v>
      </c>
      <c r="C36" s="1">
        <v>44698.520983796298</v>
      </c>
      <c r="D36" t="s">
        <v>10</v>
      </c>
      <c r="E36" s="5">
        <f t="shared" si="9"/>
        <v>2022</v>
      </c>
      <c r="F36" s="5">
        <f t="shared" si="10"/>
        <v>5</v>
      </c>
      <c r="G36" s="5">
        <f t="shared" si="11"/>
        <v>5</v>
      </c>
      <c r="H36" s="5" t="str">
        <f t="shared" si="12"/>
        <v>spring</v>
      </c>
      <c r="I36" s="5">
        <f t="shared" si="13"/>
        <v>21</v>
      </c>
      <c r="J36" s="5">
        <f t="shared" si="14"/>
        <v>1</v>
      </c>
      <c r="K36" t="str">
        <f t="shared" si="15"/>
        <v>Suelo desnudo</v>
      </c>
      <c r="M36">
        <v>2.1200600000000001</v>
      </c>
      <c r="N36">
        <f t="shared" si="16"/>
        <v>2.1200600000000001</v>
      </c>
      <c r="O36">
        <v>1.46288</v>
      </c>
      <c r="P36">
        <v>0.99492000000000003</v>
      </c>
      <c r="Q36">
        <v>4.0000000000000001E-3</v>
      </c>
      <c r="S36">
        <v>32.5</v>
      </c>
      <c r="T36">
        <v>30.846</v>
      </c>
      <c r="U36">
        <v>83.490399999999994</v>
      </c>
    </row>
    <row r="37" spans="1:21" x14ac:dyDescent="0.3">
      <c r="A37">
        <v>250</v>
      </c>
      <c r="B37">
        <v>18</v>
      </c>
      <c r="C37" s="1">
        <v>44698.523321759261</v>
      </c>
      <c r="D37" t="s">
        <v>10</v>
      </c>
      <c r="E37" s="5">
        <f t="shared" si="9"/>
        <v>2022</v>
      </c>
      <c r="F37" s="5">
        <f t="shared" si="10"/>
        <v>5</v>
      </c>
      <c r="G37" s="5">
        <f t="shared" si="11"/>
        <v>5</v>
      </c>
      <c r="H37" s="5" t="str">
        <f t="shared" si="12"/>
        <v>spring</v>
      </c>
      <c r="I37" s="5">
        <f t="shared" si="13"/>
        <v>21</v>
      </c>
      <c r="J37" s="5">
        <f t="shared" si="14"/>
        <v>1</v>
      </c>
      <c r="K37" t="str">
        <f t="shared" si="15"/>
        <v>Suelo desnudo</v>
      </c>
      <c r="M37">
        <v>1.8946799999999999</v>
      </c>
      <c r="N37">
        <f t="shared" si="16"/>
        <v>1.8946799999999999</v>
      </c>
      <c r="O37">
        <v>1.5733699999999999</v>
      </c>
      <c r="P37">
        <v>0.99250000000000005</v>
      </c>
      <c r="T37">
        <v>30.1587</v>
      </c>
      <c r="U37">
        <v>83.484999999999999</v>
      </c>
    </row>
    <row r="38" spans="1:21" hidden="1" x14ac:dyDescent="0.3">
      <c r="A38">
        <v>252</v>
      </c>
      <c r="B38">
        <v>3</v>
      </c>
      <c r="C38" s="1">
        <v>44708.415138888886</v>
      </c>
      <c r="D38" t="s">
        <v>20</v>
      </c>
      <c r="E38" s="5">
        <f t="shared" si="9"/>
        <v>2022</v>
      </c>
      <c r="F38" s="5">
        <f t="shared" si="10"/>
        <v>5</v>
      </c>
      <c r="G38" s="5">
        <f t="shared" si="11"/>
        <v>5</v>
      </c>
      <c r="H38" s="5" t="str">
        <f t="shared" si="12"/>
        <v>spring</v>
      </c>
      <c r="I38" s="5">
        <f t="shared" si="13"/>
        <v>22</v>
      </c>
      <c r="J38" s="5">
        <f t="shared" si="14"/>
        <v>2</v>
      </c>
      <c r="K38" t="str">
        <f t="shared" ref="K38:K45" si="17">IF(OR(B38=1,B38=2,B38=3,B38=4,B38=9,B38=10,B38=11,B38=12,B38=17,B38=18,B38=19,B38=20),"Bajo biomasa","Suelo desnudo")</f>
        <v>Bajo biomasa</v>
      </c>
      <c r="L38" t="str">
        <f t="shared" ref="L38:L45" si="18">IF(OR(B38=1,B38=7,B38=12,B38=16,B38=17,B38=24),"tree","soil")</f>
        <v>soil</v>
      </c>
      <c r="M38">
        <v>2.0095999999999998</v>
      </c>
      <c r="N38">
        <f t="shared" si="16"/>
        <v>2.0095999999999998</v>
      </c>
      <c r="O38">
        <v>2.0088400000000002</v>
      </c>
      <c r="P38">
        <v>0.97885999999999995</v>
      </c>
      <c r="R38">
        <v>0</v>
      </c>
      <c r="S38">
        <v>20.5</v>
      </c>
      <c r="T38">
        <v>19.841899999999999</v>
      </c>
      <c r="U38">
        <v>88.567400000000006</v>
      </c>
    </row>
    <row r="39" spans="1:21" hidden="1" x14ac:dyDescent="0.3">
      <c r="A39">
        <v>255</v>
      </c>
      <c r="B39">
        <v>10</v>
      </c>
      <c r="C39" s="1">
        <v>44708.422777777778</v>
      </c>
      <c r="D39" t="s">
        <v>20</v>
      </c>
      <c r="E39" s="5">
        <f t="shared" si="9"/>
        <v>2022</v>
      </c>
      <c r="F39" s="5">
        <f t="shared" si="10"/>
        <v>5</v>
      </c>
      <c r="G39" s="5">
        <f t="shared" si="11"/>
        <v>5</v>
      </c>
      <c r="H39" s="5" t="str">
        <f t="shared" si="12"/>
        <v>spring</v>
      </c>
      <c r="I39" s="5">
        <f t="shared" si="13"/>
        <v>22</v>
      </c>
      <c r="J39" s="5">
        <f t="shared" si="14"/>
        <v>2</v>
      </c>
      <c r="K39" t="str">
        <f t="shared" si="17"/>
        <v>Bajo biomasa</v>
      </c>
      <c r="L39" t="str">
        <f t="shared" si="18"/>
        <v>soil</v>
      </c>
      <c r="M39">
        <v>2.7045699999999999</v>
      </c>
      <c r="N39">
        <f t="shared" si="16"/>
        <v>2.7045699999999999</v>
      </c>
      <c r="O39">
        <v>1.59327</v>
      </c>
      <c r="P39">
        <v>0.99075999999999997</v>
      </c>
      <c r="Q39">
        <v>1E-3</v>
      </c>
      <c r="R39">
        <v>0</v>
      </c>
      <c r="S39">
        <v>20.034500000000001</v>
      </c>
      <c r="T39">
        <v>20.554600000000001</v>
      </c>
      <c r="U39">
        <v>88.553899999999999</v>
      </c>
    </row>
    <row r="40" spans="1:21" hidden="1" x14ac:dyDescent="0.3">
      <c r="A40">
        <v>256</v>
      </c>
      <c r="B40">
        <v>11</v>
      </c>
      <c r="C40" s="1">
        <v>44708.425104166665</v>
      </c>
      <c r="D40" t="s">
        <v>20</v>
      </c>
      <c r="E40" s="5">
        <f t="shared" si="9"/>
        <v>2022</v>
      </c>
      <c r="F40" s="5">
        <f t="shared" si="10"/>
        <v>5</v>
      </c>
      <c r="G40" s="5">
        <f t="shared" si="11"/>
        <v>5</v>
      </c>
      <c r="H40" s="5" t="str">
        <f t="shared" si="12"/>
        <v>spring</v>
      </c>
      <c r="I40" s="5">
        <f t="shared" si="13"/>
        <v>22</v>
      </c>
      <c r="J40" s="5">
        <f t="shared" si="14"/>
        <v>2</v>
      </c>
      <c r="K40" t="str">
        <f t="shared" si="17"/>
        <v>Bajo biomasa</v>
      </c>
      <c r="L40" t="str">
        <f t="shared" si="18"/>
        <v>soil</v>
      </c>
      <c r="M40">
        <v>3.8597999999999999</v>
      </c>
      <c r="N40" t="e">
        <f t="shared" si="16"/>
        <v>#N/A</v>
      </c>
      <c r="O40">
        <v>2.13184</v>
      </c>
      <c r="P40">
        <v>0.91327999999999998</v>
      </c>
      <c r="Q40">
        <v>1E-3</v>
      </c>
      <c r="R40">
        <v>0</v>
      </c>
      <c r="S40">
        <v>20.100000000000001</v>
      </c>
      <c r="T40">
        <v>20.394500000000001</v>
      </c>
      <c r="U40">
        <v>88.560199999999995</v>
      </c>
    </row>
    <row r="41" spans="1:21" hidden="1" x14ac:dyDescent="0.3">
      <c r="A41">
        <v>257</v>
      </c>
      <c r="B41">
        <v>14</v>
      </c>
      <c r="C41" s="1">
        <v>44708.427546296298</v>
      </c>
      <c r="D41" t="s">
        <v>20</v>
      </c>
      <c r="E41" s="5">
        <f t="shared" si="9"/>
        <v>2022</v>
      </c>
      <c r="F41" s="5">
        <f t="shared" si="10"/>
        <v>5</v>
      </c>
      <c r="G41" s="5">
        <f t="shared" si="11"/>
        <v>5</v>
      </c>
      <c r="H41" s="5" t="str">
        <f t="shared" si="12"/>
        <v>spring</v>
      </c>
      <c r="I41" s="5">
        <f t="shared" si="13"/>
        <v>22</v>
      </c>
      <c r="J41" s="5">
        <f t="shared" si="14"/>
        <v>2</v>
      </c>
      <c r="K41" t="str">
        <f t="shared" si="17"/>
        <v>Suelo desnudo</v>
      </c>
      <c r="L41" t="str">
        <f t="shared" si="18"/>
        <v>soil</v>
      </c>
      <c r="M41">
        <v>1.6706099999999999</v>
      </c>
      <c r="N41">
        <f t="shared" si="16"/>
        <v>1.6706099999999999</v>
      </c>
      <c r="O41">
        <v>2.0874299999999999</v>
      </c>
      <c r="P41">
        <v>0.97162999999999999</v>
      </c>
      <c r="Q41">
        <v>3.0000000000000001E-3</v>
      </c>
      <c r="R41">
        <v>0</v>
      </c>
      <c r="S41">
        <v>20.100000000000001</v>
      </c>
      <c r="T41">
        <v>20.342199999999998</v>
      </c>
      <c r="U41">
        <v>88.563199999999995</v>
      </c>
    </row>
    <row r="42" spans="1:21" hidden="1" x14ac:dyDescent="0.3">
      <c r="A42">
        <v>260</v>
      </c>
      <c r="B42">
        <v>18</v>
      </c>
      <c r="C42" s="1">
        <v>44708.434050925927</v>
      </c>
      <c r="D42" t="s">
        <v>20</v>
      </c>
      <c r="E42" s="5">
        <f t="shared" si="9"/>
        <v>2022</v>
      </c>
      <c r="F42" s="5">
        <f t="shared" si="10"/>
        <v>5</v>
      </c>
      <c r="G42" s="5">
        <f t="shared" si="11"/>
        <v>5</v>
      </c>
      <c r="H42" s="5" t="str">
        <f t="shared" si="12"/>
        <v>spring</v>
      </c>
      <c r="I42" s="5">
        <f t="shared" si="13"/>
        <v>22</v>
      </c>
      <c r="J42" s="5">
        <f t="shared" si="14"/>
        <v>2</v>
      </c>
      <c r="K42" t="str">
        <f t="shared" si="17"/>
        <v>Bajo biomasa</v>
      </c>
      <c r="L42" t="str">
        <f t="shared" si="18"/>
        <v>soil</v>
      </c>
      <c r="M42">
        <v>4.9204100000000004</v>
      </c>
      <c r="N42">
        <f t="shared" si="16"/>
        <v>4.9204100000000004</v>
      </c>
      <c r="O42">
        <v>1.5689900000000001</v>
      </c>
      <c r="P42">
        <v>0.99136999999999997</v>
      </c>
      <c r="Q42">
        <v>1E-3</v>
      </c>
      <c r="R42">
        <v>0</v>
      </c>
      <c r="S42">
        <v>22.34</v>
      </c>
      <c r="T42">
        <v>24.3385</v>
      </c>
      <c r="U42">
        <v>88.515199999999993</v>
      </c>
    </row>
    <row r="43" spans="1:21" hidden="1" x14ac:dyDescent="0.3">
      <c r="A43">
        <v>262</v>
      </c>
      <c r="B43">
        <v>20</v>
      </c>
      <c r="C43" s="1">
        <v>44708.43818287037</v>
      </c>
      <c r="D43" t="s">
        <v>20</v>
      </c>
      <c r="E43" s="5">
        <f t="shared" si="9"/>
        <v>2022</v>
      </c>
      <c r="F43" s="5">
        <f t="shared" si="10"/>
        <v>5</v>
      </c>
      <c r="G43" s="5">
        <f t="shared" si="11"/>
        <v>5</v>
      </c>
      <c r="H43" s="5" t="str">
        <f t="shared" si="12"/>
        <v>spring</v>
      </c>
      <c r="I43" s="5">
        <f t="shared" si="13"/>
        <v>22</v>
      </c>
      <c r="J43" s="5">
        <f t="shared" si="14"/>
        <v>2</v>
      </c>
      <c r="K43" t="str">
        <f t="shared" si="17"/>
        <v>Bajo biomasa</v>
      </c>
      <c r="L43" t="str">
        <f t="shared" si="18"/>
        <v>soil</v>
      </c>
      <c r="M43">
        <v>1.6869000000000001</v>
      </c>
      <c r="N43">
        <f t="shared" si="16"/>
        <v>1.6869000000000001</v>
      </c>
      <c r="O43">
        <v>2.20648</v>
      </c>
      <c r="P43">
        <v>0.97062000000000004</v>
      </c>
      <c r="Q43">
        <v>1E-3</v>
      </c>
      <c r="R43">
        <v>0</v>
      </c>
      <c r="S43">
        <v>23.7</v>
      </c>
      <c r="T43">
        <v>24.177199999999999</v>
      </c>
      <c r="U43">
        <v>88.553600000000003</v>
      </c>
    </row>
    <row r="44" spans="1:21" hidden="1" x14ac:dyDescent="0.3">
      <c r="A44">
        <v>263</v>
      </c>
      <c r="B44">
        <v>21</v>
      </c>
      <c r="C44" s="1">
        <v>44708.44054398148</v>
      </c>
      <c r="D44" t="s">
        <v>20</v>
      </c>
      <c r="E44" s="5">
        <f t="shared" si="9"/>
        <v>2022</v>
      </c>
      <c r="F44" s="5">
        <f t="shared" si="10"/>
        <v>5</v>
      </c>
      <c r="G44" s="5">
        <f t="shared" si="11"/>
        <v>5</v>
      </c>
      <c r="H44" s="5" t="str">
        <f t="shared" si="12"/>
        <v>spring</v>
      </c>
      <c r="I44" s="5">
        <f t="shared" si="13"/>
        <v>22</v>
      </c>
      <c r="J44" s="5">
        <f t="shared" si="14"/>
        <v>2</v>
      </c>
      <c r="K44" t="str">
        <f t="shared" si="17"/>
        <v>Suelo desnudo</v>
      </c>
      <c r="L44" t="str">
        <f t="shared" si="18"/>
        <v>soil</v>
      </c>
      <c r="M44">
        <v>1.70306</v>
      </c>
      <c r="N44" t="e">
        <f t="shared" si="16"/>
        <v>#N/A</v>
      </c>
      <c r="O44">
        <v>2.77718</v>
      </c>
      <c r="P44">
        <v>0.90869</v>
      </c>
      <c r="Q44">
        <v>1.32E-3</v>
      </c>
      <c r="R44">
        <v>0</v>
      </c>
      <c r="S44">
        <v>23.3018</v>
      </c>
      <c r="T44">
        <v>22.188700000000001</v>
      </c>
      <c r="U44">
        <v>88.556600000000003</v>
      </c>
    </row>
    <row r="45" spans="1:21" hidden="1" x14ac:dyDescent="0.3">
      <c r="A45">
        <v>264</v>
      </c>
      <c r="B45">
        <v>22</v>
      </c>
      <c r="C45" s="1">
        <v>44708.44259259259</v>
      </c>
      <c r="D45" t="s">
        <v>20</v>
      </c>
      <c r="E45" s="5">
        <f t="shared" si="9"/>
        <v>2022</v>
      </c>
      <c r="F45" s="5">
        <f t="shared" si="10"/>
        <v>5</v>
      </c>
      <c r="G45" s="5">
        <f t="shared" si="11"/>
        <v>5</v>
      </c>
      <c r="H45" s="5" t="str">
        <f t="shared" si="12"/>
        <v>spring</v>
      </c>
      <c r="I45" s="5">
        <f t="shared" si="13"/>
        <v>22</v>
      </c>
      <c r="J45" s="5">
        <f t="shared" si="14"/>
        <v>2</v>
      </c>
      <c r="K45" t="str">
        <f t="shared" si="17"/>
        <v>Suelo desnudo</v>
      </c>
      <c r="L45" t="str">
        <f t="shared" si="18"/>
        <v>soil</v>
      </c>
      <c r="M45">
        <v>1.47824</v>
      </c>
      <c r="N45" t="e">
        <f t="shared" si="16"/>
        <v>#N/A</v>
      </c>
      <c r="O45">
        <v>2.8214600000000001</v>
      </c>
      <c r="P45">
        <v>0.94896000000000003</v>
      </c>
      <c r="Q45">
        <v>1E-3</v>
      </c>
      <c r="R45">
        <v>0</v>
      </c>
      <c r="S45">
        <v>22.807300000000001</v>
      </c>
      <c r="T45">
        <v>21.248999999999999</v>
      </c>
      <c r="U45">
        <v>88.557100000000005</v>
      </c>
    </row>
    <row r="46" spans="1:21" x14ac:dyDescent="0.3">
      <c r="A46">
        <v>267</v>
      </c>
      <c r="B46">
        <v>1</v>
      </c>
      <c r="C46" s="1">
        <v>44708.497789351852</v>
      </c>
      <c r="D46" t="s">
        <v>19</v>
      </c>
      <c r="E46" s="5">
        <f t="shared" si="9"/>
        <v>2022</v>
      </c>
      <c r="F46" s="5">
        <f t="shared" si="10"/>
        <v>5</v>
      </c>
      <c r="G46" s="5">
        <f t="shared" si="11"/>
        <v>5</v>
      </c>
      <c r="H46" s="5" t="str">
        <f t="shared" si="12"/>
        <v>spring</v>
      </c>
      <c r="I46" s="5">
        <f t="shared" si="13"/>
        <v>22</v>
      </c>
      <c r="J46" s="5">
        <f t="shared" si="14"/>
        <v>2</v>
      </c>
      <c r="K46" t="str">
        <f t="shared" ref="K46:K61" si="19">IF(OR(B46=1,B46=2,B46=3,B46=7,B46=8,B46=9,B46=13,B46=14,B46=15),"Suelo desnudo","Bajo copa")</f>
        <v>Suelo desnudo</v>
      </c>
      <c r="M46">
        <v>1.2942199999999999</v>
      </c>
      <c r="N46" t="e">
        <f t="shared" si="16"/>
        <v>#N/A</v>
      </c>
      <c r="O46">
        <v>2.7989799999999998</v>
      </c>
      <c r="P46">
        <v>0.92898999999999998</v>
      </c>
      <c r="T46">
        <v>26.418199999999999</v>
      </c>
      <c r="U46">
        <v>85.745999999999995</v>
      </c>
    </row>
    <row r="47" spans="1:21" x14ac:dyDescent="0.3">
      <c r="A47">
        <v>268</v>
      </c>
      <c r="B47">
        <v>2</v>
      </c>
      <c r="C47" s="1">
        <v>44708.500011574077</v>
      </c>
      <c r="D47" t="s">
        <v>19</v>
      </c>
      <c r="E47" s="5">
        <f t="shared" si="9"/>
        <v>2022</v>
      </c>
      <c r="F47" s="5">
        <f t="shared" si="10"/>
        <v>5</v>
      </c>
      <c r="G47" s="5">
        <f t="shared" si="11"/>
        <v>5</v>
      </c>
      <c r="H47" s="5" t="str">
        <f t="shared" si="12"/>
        <v>spring</v>
      </c>
      <c r="I47" s="5">
        <f t="shared" si="13"/>
        <v>22</v>
      </c>
      <c r="J47" s="5">
        <f t="shared" si="14"/>
        <v>2</v>
      </c>
      <c r="K47" t="str">
        <f t="shared" si="19"/>
        <v>Suelo desnudo</v>
      </c>
      <c r="M47">
        <v>1.14083</v>
      </c>
      <c r="N47" t="e">
        <f t="shared" si="16"/>
        <v>#N/A</v>
      </c>
      <c r="O47">
        <v>2.9758599999999999</v>
      </c>
      <c r="P47">
        <v>0.94298000000000004</v>
      </c>
      <c r="Q47">
        <v>2E-3</v>
      </c>
      <c r="R47">
        <v>0</v>
      </c>
      <c r="S47">
        <v>25.6</v>
      </c>
      <c r="T47">
        <v>26.811499999999999</v>
      </c>
      <c r="U47">
        <v>85.734099999999998</v>
      </c>
    </row>
    <row r="48" spans="1:21" x14ac:dyDescent="0.3">
      <c r="A48">
        <v>269</v>
      </c>
      <c r="B48">
        <v>3</v>
      </c>
      <c r="C48" s="1">
        <v>44708.502118055556</v>
      </c>
      <c r="D48" t="s">
        <v>19</v>
      </c>
      <c r="E48" s="5">
        <f t="shared" si="9"/>
        <v>2022</v>
      </c>
      <c r="F48" s="5">
        <f t="shared" si="10"/>
        <v>5</v>
      </c>
      <c r="G48" s="5">
        <f t="shared" si="11"/>
        <v>5</v>
      </c>
      <c r="H48" s="5" t="str">
        <f t="shared" si="12"/>
        <v>spring</v>
      </c>
      <c r="I48" s="5">
        <f t="shared" si="13"/>
        <v>22</v>
      </c>
      <c r="J48" s="5">
        <f t="shared" si="14"/>
        <v>2</v>
      </c>
      <c r="K48" t="str">
        <f t="shared" si="19"/>
        <v>Suelo desnudo</v>
      </c>
      <c r="M48">
        <v>1.7157</v>
      </c>
      <c r="N48">
        <f t="shared" si="16"/>
        <v>1.7157</v>
      </c>
      <c r="O48">
        <v>2.3208600000000001</v>
      </c>
      <c r="P48">
        <v>0.96860999999999997</v>
      </c>
      <c r="Q48">
        <v>3.0000000000000001E-3</v>
      </c>
      <c r="R48">
        <v>0</v>
      </c>
      <c r="S48">
        <v>27.8</v>
      </c>
      <c r="T48">
        <v>26.1355</v>
      </c>
      <c r="U48">
        <v>85.742500000000007</v>
      </c>
    </row>
    <row r="49" spans="1:21" x14ac:dyDescent="0.3">
      <c r="A49">
        <v>270</v>
      </c>
      <c r="B49">
        <v>4</v>
      </c>
      <c r="C49" s="1">
        <v>44708.504745370374</v>
      </c>
      <c r="D49" t="s">
        <v>19</v>
      </c>
      <c r="E49" s="5">
        <f t="shared" si="9"/>
        <v>2022</v>
      </c>
      <c r="F49" s="5">
        <f t="shared" si="10"/>
        <v>5</v>
      </c>
      <c r="G49" s="5">
        <f t="shared" si="11"/>
        <v>5</v>
      </c>
      <c r="H49" s="5" t="str">
        <f t="shared" si="12"/>
        <v>spring</v>
      </c>
      <c r="I49" s="5">
        <f t="shared" si="13"/>
        <v>22</v>
      </c>
      <c r="J49" s="5">
        <f t="shared" si="14"/>
        <v>2</v>
      </c>
      <c r="K49" t="str">
        <f t="shared" si="19"/>
        <v>Bajo copa</v>
      </c>
      <c r="M49">
        <v>2.5273099999999999</v>
      </c>
      <c r="N49">
        <f t="shared" si="16"/>
        <v>2.5273099999999999</v>
      </c>
      <c r="O49">
        <v>1.9237200000000001</v>
      </c>
      <c r="P49">
        <v>0.98214999999999997</v>
      </c>
      <c r="Q49">
        <v>1E-3</v>
      </c>
      <c r="R49">
        <v>0</v>
      </c>
      <c r="S49">
        <v>29.2</v>
      </c>
      <c r="T49">
        <v>24.5046</v>
      </c>
      <c r="U49">
        <v>85.733199999999997</v>
      </c>
    </row>
    <row r="50" spans="1:21" x14ac:dyDescent="0.3">
      <c r="A50">
        <v>271</v>
      </c>
      <c r="B50">
        <v>5</v>
      </c>
      <c r="C50" s="1">
        <v>44708.507453703707</v>
      </c>
      <c r="D50" t="s">
        <v>19</v>
      </c>
      <c r="E50" s="5">
        <f t="shared" si="9"/>
        <v>2022</v>
      </c>
      <c r="F50" s="5">
        <f t="shared" si="10"/>
        <v>5</v>
      </c>
      <c r="G50" s="5">
        <f t="shared" si="11"/>
        <v>5</v>
      </c>
      <c r="H50" s="5" t="str">
        <f t="shared" si="12"/>
        <v>spring</v>
      </c>
      <c r="I50" s="5">
        <f t="shared" si="13"/>
        <v>22</v>
      </c>
      <c r="J50" s="5">
        <f t="shared" si="14"/>
        <v>2</v>
      </c>
      <c r="K50" t="str">
        <f t="shared" si="19"/>
        <v>Bajo copa</v>
      </c>
      <c r="M50">
        <v>1.83423</v>
      </c>
      <c r="N50">
        <f t="shared" si="16"/>
        <v>1.83423</v>
      </c>
      <c r="O50">
        <v>1.7647900000000001</v>
      </c>
      <c r="P50">
        <v>0.98663000000000001</v>
      </c>
      <c r="Q50">
        <v>2E-3</v>
      </c>
      <c r="R50">
        <v>0</v>
      </c>
      <c r="S50">
        <v>28.9</v>
      </c>
      <c r="T50">
        <v>25.586600000000001</v>
      </c>
      <c r="U50">
        <v>85.752799999999993</v>
      </c>
    </row>
    <row r="51" spans="1:21" x14ac:dyDescent="0.3">
      <c r="A51">
        <v>272</v>
      </c>
      <c r="B51">
        <v>6</v>
      </c>
      <c r="C51" s="1">
        <v>44708.51059027778</v>
      </c>
      <c r="D51" t="s">
        <v>19</v>
      </c>
      <c r="E51" s="5">
        <f t="shared" si="9"/>
        <v>2022</v>
      </c>
      <c r="F51" s="5">
        <f t="shared" si="10"/>
        <v>5</v>
      </c>
      <c r="G51" s="5">
        <f t="shared" si="11"/>
        <v>5</v>
      </c>
      <c r="H51" s="5" t="str">
        <f t="shared" si="12"/>
        <v>spring</v>
      </c>
      <c r="I51" s="5">
        <f t="shared" si="13"/>
        <v>22</v>
      </c>
      <c r="J51" s="5">
        <f t="shared" si="14"/>
        <v>2</v>
      </c>
      <c r="K51" t="str">
        <f t="shared" si="19"/>
        <v>Bajo copa</v>
      </c>
      <c r="M51">
        <v>3.8433999999999999</v>
      </c>
      <c r="N51">
        <f t="shared" si="16"/>
        <v>3.8433999999999999</v>
      </c>
      <c r="O51">
        <v>1.41574</v>
      </c>
      <c r="P51">
        <v>0.99443000000000004</v>
      </c>
      <c r="Q51">
        <v>2E-3</v>
      </c>
      <c r="R51">
        <v>0</v>
      </c>
      <c r="S51">
        <v>28</v>
      </c>
      <c r="T51">
        <v>27.678599999999999</v>
      </c>
      <c r="U51">
        <v>85.719499999999996</v>
      </c>
    </row>
    <row r="52" spans="1:21" x14ac:dyDescent="0.3">
      <c r="A52">
        <v>274</v>
      </c>
      <c r="B52">
        <v>8</v>
      </c>
      <c r="C52" s="1">
        <v>44708.514745370368</v>
      </c>
      <c r="D52" t="s">
        <v>19</v>
      </c>
      <c r="E52" s="5">
        <f t="shared" si="9"/>
        <v>2022</v>
      </c>
      <c r="F52" s="5">
        <f t="shared" si="10"/>
        <v>5</v>
      </c>
      <c r="G52" s="5">
        <f t="shared" si="11"/>
        <v>5</v>
      </c>
      <c r="H52" s="5" t="str">
        <f t="shared" si="12"/>
        <v>spring</v>
      </c>
      <c r="I52" s="5">
        <f t="shared" si="13"/>
        <v>22</v>
      </c>
      <c r="J52" s="5">
        <f t="shared" si="14"/>
        <v>2</v>
      </c>
      <c r="K52" t="str">
        <f t="shared" si="19"/>
        <v>Suelo desnudo</v>
      </c>
      <c r="M52">
        <v>1.36757</v>
      </c>
      <c r="N52">
        <f t="shared" si="16"/>
        <v>1.36757</v>
      </c>
      <c r="O52">
        <v>2.3252100000000002</v>
      </c>
      <c r="P52">
        <v>0.96504000000000001</v>
      </c>
      <c r="Q52">
        <v>1E-3</v>
      </c>
      <c r="R52">
        <v>0</v>
      </c>
      <c r="S52">
        <v>28.6</v>
      </c>
      <c r="T52">
        <v>28.503900000000002</v>
      </c>
      <c r="U52">
        <v>85.704700000000003</v>
      </c>
    </row>
    <row r="53" spans="1:21" x14ac:dyDescent="0.3">
      <c r="A53">
        <v>276</v>
      </c>
      <c r="B53">
        <v>10</v>
      </c>
      <c r="C53" s="1">
        <v>44708.519247685188</v>
      </c>
      <c r="D53" t="s">
        <v>19</v>
      </c>
      <c r="E53" s="5">
        <f t="shared" si="9"/>
        <v>2022</v>
      </c>
      <c r="F53" s="5">
        <f t="shared" si="10"/>
        <v>5</v>
      </c>
      <c r="G53" s="5">
        <f t="shared" si="11"/>
        <v>5</v>
      </c>
      <c r="H53" s="5" t="str">
        <f t="shared" si="12"/>
        <v>spring</v>
      </c>
      <c r="I53" s="5">
        <f t="shared" si="13"/>
        <v>22</v>
      </c>
      <c r="J53" s="5">
        <f t="shared" si="14"/>
        <v>2</v>
      </c>
      <c r="K53" t="str">
        <f t="shared" si="19"/>
        <v>Bajo copa</v>
      </c>
      <c r="M53">
        <v>1.0225</v>
      </c>
      <c r="N53">
        <f t="shared" si="16"/>
        <v>1.0225</v>
      </c>
      <c r="O53">
        <v>2.7084000000000001</v>
      </c>
      <c r="P53">
        <v>0.95421</v>
      </c>
      <c r="T53">
        <v>24.841699999999999</v>
      </c>
      <c r="U53">
        <v>85.728899999999996</v>
      </c>
    </row>
    <row r="54" spans="1:21" x14ac:dyDescent="0.3">
      <c r="A54">
        <v>277</v>
      </c>
      <c r="B54">
        <v>11</v>
      </c>
      <c r="C54" s="1">
        <v>44708.521597222221</v>
      </c>
      <c r="D54" t="s">
        <v>19</v>
      </c>
      <c r="E54" s="5">
        <f t="shared" si="9"/>
        <v>2022</v>
      </c>
      <c r="F54" s="5">
        <f t="shared" si="10"/>
        <v>5</v>
      </c>
      <c r="G54" s="5">
        <f t="shared" si="11"/>
        <v>5</v>
      </c>
      <c r="H54" s="5" t="str">
        <f t="shared" si="12"/>
        <v>spring</v>
      </c>
      <c r="I54" s="5">
        <f t="shared" si="13"/>
        <v>22</v>
      </c>
      <c r="J54" s="5">
        <f t="shared" si="14"/>
        <v>2</v>
      </c>
      <c r="K54" t="str">
        <f t="shared" si="19"/>
        <v>Bajo copa</v>
      </c>
      <c r="M54">
        <v>0.91888000000000003</v>
      </c>
      <c r="N54" t="e">
        <f t="shared" si="16"/>
        <v>#N/A</v>
      </c>
      <c r="O54">
        <v>3.1114600000000001</v>
      </c>
      <c r="P54">
        <v>0.93701000000000001</v>
      </c>
      <c r="Q54">
        <v>1E-3</v>
      </c>
      <c r="R54">
        <v>0</v>
      </c>
      <c r="S54">
        <v>29.5</v>
      </c>
      <c r="T54">
        <v>25.832799999999999</v>
      </c>
      <c r="U54">
        <v>85.721299999999999</v>
      </c>
    </row>
    <row r="55" spans="1:21" x14ac:dyDescent="0.3">
      <c r="A55">
        <v>278</v>
      </c>
      <c r="B55">
        <v>12</v>
      </c>
      <c r="C55" s="1">
        <v>44708.523668981485</v>
      </c>
      <c r="D55" t="s">
        <v>19</v>
      </c>
      <c r="E55" s="5">
        <f t="shared" si="9"/>
        <v>2022</v>
      </c>
      <c r="F55" s="5">
        <f t="shared" si="10"/>
        <v>5</v>
      </c>
      <c r="G55" s="5">
        <f t="shared" si="11"/>
        <v>5</v>
      </c>
      <c r="H55" s="5" t="str">
        <f t="shared" si="12"/>
        <v>spring</v>
      </c>
      <c r="I55" s="5">
        <f t="shared" si="13"/>
        <v>22</v>
      </c>
      <c r="J55" s="5">
        <f t="shared" si="14"/>
        <v>2</v>
      </c>
      <c r="K55" t="str">
        <f t="shared" si="19"/>
        <v>Bajo copa</v>
      </c>
      <c r="M55">
        <v>1.8851599999999999</v>
      </c>
      <c r="N55">
        <f t="shared" si="16"/>
        <v>1.8851599999999999</v>
      </c>
      <c r="O55">
        <v>2.4155600000000002</v>
      </c>
      <c r="P55">
        <v>0.96514</v>
      </c>
      <c r="Q55">
        <v>3.0000000000000001E-3</v>
      </c>
      <c r="R55">
        <v>0</v>
      </c>
      <c r="S55">
        <v>29.8</v>
      </c>
      <c r="T55">
        <v>23.843900000000001</v>
      </c>
      <c r="U55">
        <v>85.745599999999996</v>
      </c>
    </row>
    <row r="56" spans="1:21" x14ac:dyDescent="0.3">
      <c r="A56">
        <v>279</v>
      </c>
      <c r="B56">
        <v>13</v>
      </c>
      <c r="C56" s="1">
        <v>44708.526041666664</v>
      </c>
      <c r="D56" t="s">
        <v>19</v>
      </c>
      <c r="E56" s="5">
        <f t="shared" si="9"/>
        <v>2022</v>
      </c>
      <c r="F56" s="5">
        <f t="shared" si="10"/>
        <v>5</v>
      </c>
      <c r="G56" s="5">
        <f t="shared" si="11"/>
        <v>5</v>
      </c>
      <c r="H56" s="5" t="str">
        <f t="shared" si="12"/>
        <v>spring</v>
      </c>
      <c r="I56" s="5">
        <f t="shared" si="13"/>
        <v>22</v>
      </c>
      <c r="J56" s="5">
        <f t="shared" si="14"/>
        <v>2</v>
      </c>
      <c r="K56" t="str">
        <f t="shared" si="19"/>
        <v>Suelo desnudo</v>
      </c>
      <c r="M56">
        <v>0.61578999999999995</v>
      </c>
      <c r="N56" t="e">
        <f t="shared" si="16"/>
        <v>#N/A</v>
      </c>
      <c r="O56">
        <v>3.35839</v>
      </c>
      <c r="P56">
        <v>0.92176000000000002</v>
      </c>
      <c r="Q56">
        <v>1E-3</v>
      </c>
      <c r="R56">
        <v>0</v>
      </c>
      <c r="S56">
        <v>28.3</v>
      </c>
      <c r="T56">
        <v>26.1037</v>
      </c>
      <c r="U56">
        <v>85.6631</v>
      </c>
    </row>
    <row r="57" spans="1:21" x14ac:dyDescent="0.3">
      <c r="A57">
        <v>280</v>
      </c>
      <c r="B57">
        <v>14</v>
      </c>
      <c r="C57" s="1">
        <v>44708.528113425928</v>
      </c>
      <c r="D57" t="s">
        <v>19</v>
      </c>
      <c r="E57" s="5">
        <f t="shared" si="9"/>
        <v>2022</v>
      </c>
      <c r="F57" s="5">
        <f t="shared" si="10"/>
        <v>5</v>
      </c>
      <c r="G57" s="5">
        <f t="shared" si="11"/>
        <v>5</v>
      </c>
      <c r="H57" s="5" t="str">
        <f t="shared" si="12"/>
        <v>spring</v>
      </c>
      <c r="I57" s="5">
        <f t="shared" si="13"/>
        <v>22</v>
      </c>
      <c r="J57" s="5">
        <f t="shared" si="14"/>
        <v>2</v>
      </c>
      <c r="K57" t="str">
        <f t="shared" si="19"/>
        <v>Suelo desnudo</v>
      </c>
      <c r="M57">
        <v>0.65456999999999999</v>
      </c>
      <c r="N57" t="e">
        <f t="shared" si="16"/>
        <v>#N/A</v>
      </c>
      <c r="O57">
        <v>3.23583</v>
      </c>
      <c r="P57">
        <v>0.93135999999999997</v>
      </c>
      <c r="Q57">
        <v>1E-3</v>
      </c>
      <c r="R57">
        <v>0</v>
      </c>
      <c r="S57">
        <v>28</v>
      </c>
      <c r="T57">
        <v>28.241</v>
      </c>
      <c r="U57">
        <v>85.670500000000004</v>
      </c>
    </row>
    <row r="58" spans="1:21" x14ac:dyDescent="0.3">
      <c r="A58">
        <v>281</v>
      </c>
      <c r="B58">
        <v>15</v>
      </c>
      <c r="C58" s="1">
        <v>44708.53019675926</v>
      </c>
      <c r="D58" t="s">
        <v>19</v>
      </c>
      <c r="E58" s="5">
        <f t="shared" si="9"/>
        <v>2022</v>
      </c>
      <c r="F58" s="5">
        <f t="shared" si="10"/>
        <v>5</v>
      </c>
      <c r="G58" s="5">
        <f t="shared" si="11"/>
        <v>5</v>
      </c>
      <c r="H58" s="5" t="str">
        <f t="shared" si="12"/>
        <v>spring</v>
      </c>
      <c r="I58" s="5">
        <f t="shared" si="13"/>
        <v>22</v>
      </c>
      <c r="J58" s="5">
        <f t="shared" si="14"/>
        <v>2</v>
      </c>
      <c r="K58" t="str">
        <f t="shared" si="19"/>
        <v>Suelo desnudo</v>
      </c>
      <c r="M58">
        <v>1.14432</v>
      </c>
      <c r="N58">
        <f t="shared" si="16"/>
        <v>1.14432</v>
      </c>
      <c r="O58">
        <v>1.98922</v>
      </c>
      <c r="P58">
        <v>0.97736000000000001</v>
      </c>
      <c r="Q58">
        <v>1E-3</v>
      </c>
      <c r="R58">
        <v>0</v>
      </c>
      <c r="S58">
        <v>28.9</v>
      </c>
      <c r="T58">
        <v>28.235900000000001</v>
      </c>
      <c r="U58">
        <v>85.643699999999995</v>
      </c>
    </row>
    <row r="59" spans="1:21" x14ac:dyDescent="0.3">
      <c r="A59">
        <v>282</v>
      </c>
      <c r="B59">
        <v>16</v>
      </c>
      <c r="C59" s="1">
        <v>44708.532256944447</v>
      </c>
      <c r="D59" t="s">
        <v>19</v>
      </c>
      <c r="E59" s="5">
        <f t="shared" si="9"/>
        <v>2022</v>
      </c>
      <c r="F59" s="5">
        <f t="shared" si="10"/>
        <v>5</v>
      </c>
      <c r="G59" s="5">
        <f t="shared" si="11"/>
        <v>5</v>
      </c>
      <c r="H59" s="5" t="str">
        <f t="shared" si="12"/>
        <v>spring</v>
      </c>
      <c r="I59" s="5">
        <f t="shared" si="13"/>
        <v>22</v>
      </c>
      <c r="J59" s="5">
        <f t="shared" si="14"/>
        <v>2</v>
      </c>
      <c r="K59" t="str">
        <f t="shared" si="19"/>
        <v>Bajo copa</v>
      </c>
      <c r="M59">
        <v>1.214</v>
      </c>
      <c r="N59">
        <f t="shared" si="16"/>
        <v>1.214</v>
      </c>
      <c r="O59">
        <v>2.4569299999999998</v>
      </c>
      <c r="P59">
        <v>0.96401000000000003</v>
      </c>
      <c r="Q59">
        <v>2E-3</v>
      </c>
      <c r="R59">
        <v>0</v>
      </c>
      <c r="S59">
        <v>29.5</v>
      </c>
      <c r="T59">
        <v>26.658100000000001</v>
      </c>
      <c r="U59">
        <v>85.688000000000002</v>
      </c>
    </row>
    <row r="60" spans="1:21" x14ac:dyDescent="0.3">
      <c r="A60">
        <v>283</v>
      </c>
      <c r="B60">
        <v>17</v>
      </c>
      <c r="C60" s="1">
        <v>44708.534386574072</v>
      </c>
      <c r="D60" t="s">
        <v>19</v>
      </c>
      <c r="E60" s="5">
        <f t="shared" si="9"/>
        <v>2022</v>
      </c>
      <c r="F60" s="5">
        <f t="shared" si="10"/>
        <v>5</v>
      </c>
      <c r="G60" s="5">
        <f t="shared" si="11"/>
        <v>5</v>
      </c>
      <c r="H60" s="5" t="str">
        <f t="shared" si="12"/>
        <v>spring</v>
      </c>
      <c r="I60" s="5">
        <f t="shared" si="13"/>
        <v>22</v>
      </c>
      <c r="J60" s="5">
        <f t="shared" si="14"/>
        <v>2</v>
      </c>
      <c r="K60" t="str">
        <f t="shared" si="19"/>
        <v>Bajo copa</v>
      </c>
      <c r="M60">
        <v>2.4223300000000001</v>
      </c>
      <c r="N60">
        <f t="shared" si="16"/>
        <v>2.4223300000000001</v>
      </c>
      <c r="O60">
        <v>1.8139000000000001</v>
      </c>
      <c r="P60">
        <v>0.98541000000000001</v>
      </c>
      <c r="Q60">
        <v>2E-3</v>
      </c>
      <c r="R60">
        <v>0</v>
      </c>
      <c r="S60">
        <v>28.9</v>
      </c>
      <c r="T60">
        <v>25.617899999999999</v>
      </c>
      <c r="U60">
        <v>85.665000000000006</v>
      </c>
    </row>
    <row r="61" spans="1:21" x14ac:dyDescent="0.3">
      <c r="A61">
        <v>284</v>
      </c>
      <c r="B61">
        <v>18</v>
      </c>
      <c r="C61" s="1">
        <v>44708.536458333336</v>
      </c>
      <c r="D61" t="s">
        <v>19</v>
      </c>
      <c r="E61" s="5">
        <f t="shared" si="9"/>
        <v>2022</v>
      </c>
      <c r="F61" s="5">
        <f t="shared" si="10"/>
        <v>5</v>
      </c>
      <c r="G61" s="5">
        <f t="shared" si="11"/>
        <v>5</v>
      </c>
      <c r="H61" s="5" t="str">
        <f t="shared" si="12"/>
        <v>spring</v>
      </c>
      <c r="I61" s="5">
        <f t="shared" si="13"/>
        <v>22</v>
      </c>
      <c r="J61" s="5">
        <f t="shared" si="14"/>
        <v>2</v>
      </c>
      <c r="K61" t="str">
        <f t="shared" si="19"/>
        <v>Bajo copa</v>
      </c>
      <c r="M61">
        <v>6.2476200000000004</v>
      </c>
      <c r="N61">
        <f t="shared" si="16"/>
        <v>6.2476200000000004</v>
      </c>
      <c r="O61">
        <v>1.2688299999999999</v>
      </c>
      <c r="P61">
        <v>0.99872000000000005</v>
      </c>
      <c r="Q61">
        <v>3.0000000000000001E-3</v>
      </c>
      <c r="R61">
        <v>0</v>
      </c>
      <c r="S61">
        <v>28.6</v>
      </c>
      <c r="T61">
        <v>26.244299999999999</v>
      </c>
      <c r="U61">
        <v>85.682100000000005</v>
      </c>
    </row>
    <row r="62" spans="1:21" hidden="1" x14ac:dyDescent="0.3">
      <c r="A62">
        <v>285</v>
      </c>
      <c r="B62">
        <v>1</v>
      </c>
      <c r="C62" s="1">
        <v>44714.411435185182</v>
      </c>
      <c r="D62" t="s">
        <v>9</v>
      </c>
      <c r="E62" s="5">
        <f t="shared" si="9"/>
        <v>2022</v>
      </c>
      <c r="F62" s="5">
        <f t="shared" si="10"/>
        <v>6</v>
      </c>
      <c r="G62" s="5">
        <f t="shared" si="11"/>
        <v>6</v>
      </c>
      <c r="H62" s="5" t="str">
        <f t="shared" si="12"/>
        <v>spring</v>
      </c>
      <c r="I62" s="5">
        <f t="shared" si="13"/>
        <v>23</v>
      </c>
      <c r="J62" s="5">
        <f t="shared" si="14"/>
        <v>3</v>
      </c>
      <c r="K62" t="str">
        <f t="shared" ref="K62:K79" si="20">IF(OR(B62=1,B62=2,B62=3,B62=4,B62=9,B62=10,B62=11,B62=12,B62=17,B62=18,B62=19,B62=20),"Bajo biomasa","Suelo desnudo")</f>
        <v>Bajo biomasa</v>
      </c>
      <c r="L62" t="str">
        <f t="shared" ref="L62:L79" si="21">IF(OR(B62=4,B62=7,B62=10,B62=14,B62=18,B62=21),"tree","soil")</f>
        <v>soil</v>
      </c>
      <c r="M62">
        <v>1.38855</v>
      </c>
      <c r="N62">
        <f t="shared" si="16"/>
        <v>1.38855</v>
      </c>
      <c r="O62">
        <v>2.6300599999999998</v>
      </c>
      <c r="P62">
        <v>0.95735000000000003</v>
      </c>
      <c r="Q62">
        <v>1E-3</v>
      </c>
      <c r="S62">
        <v>21.9</v>
      </c>
      <c r="T62">
        <v>20.202300000000001</v>
      </c>
      <c r="U62">
        <v>83.844399999999993</v>
      </c>
    </row>
    <row r="63" spans="1:21" hidden="1" x14ac:dyDescent="0.3">
      <c r="A63">
        <v>286</v>
      </c>
      <c r="B63">
        <v>2</v>
      </c>
      <c r="C63" s="1">
        <v>44714.413530092592</v>
      </c>
      <c r="D63" t="s">
        <v>9</v>
      </c>
      <c r="E63" s="5">
        <f t="shared" si="9"/>
        <v>2022</v>
      </c>
      <c r="F63" s="5">
        <f t="shared" si="10"/>
        <v>6</v>
      </c>
      <c r="G63" s="5">
        <f t="shared" si="11"/>
        <v>6</v>
      </c>
      <c r="H63" s="5" t="str">
        <f t="shared" si="12"/>
        <v>spring</v>
      </c>
      <c r="I63" s="5">
        <f t="shared" si="13"/>
        <v>23</v>
      </c>
      <c r="J63" s="5">
        <f t="shared" si="14"/>
        <v>3</v>
      </c>
      <c r="K63" t="str">
        <f t="shared" si="20"/>
        <v>Bajo biomasa</v>
      </c>
      <c r="L63" t="str">
        <f t="shared" si="21"/>
        <v>soil</v>
      </c>
      <c r="M63">
        <v>2.52291</v>
      </c>
      <c r="N63">
        <f t="shared" si="16"/>
        <v>2.52291</v>
      </c>
      <c r="O63">
        <v>2.4512700000000001</v>
      </c>
      <c r="P63">
        <v>0.95082999999999995</v>
      </c>
      <c r="Q63">
        <v>2E-3</v>
      </c>
      <c r="S63">
        <v>21.3</v>
      </c>
      <c r="T63">
        <v>19.288799999999998</v>
      </c>
      <c r="U63">
        <v>83.841800000000006</v>
      </c>
    </row>
    <row r="64" spans="1:21" hidden="1" x14ac:dyDescent="0.3">
      <c r="A64">
        <v>287</v>
      </c>
      <c r="B64">
        <v>3</v>
      </c>
      <c r="C64" s="1">
        <v>44714.415671296294</v>
      </c>
      <c r="D64" t="s">
        <v>9</v>
      </c>
      <c r="E64" s="5">
        <f t="shared" si="9"/>
        <v>2022</v>
      </c>
      <c r="F64" s="5">
        <f t="shared" si="10"/>
        <v>6</v>
      </c>
      <c r="G64" s="5">
        <f t="shared" si="11"/>
        <v>6</v>
      </c>
      <c r="H64" s="5" t="str">
        <f t="shared" si="12"/>
        <v>spring</v>
      </c>
      <c r="I64" s="5">
        <f t="shared" si="13"/>
        <v>23</v>
      </c>
      <c r="J64" s="5">
        <f t="shared" si="14"/>
        <v>3</v>
      </c>
      <c r="K64" t="str">
        <f t="shared" si="20"/>
        <v>Bajo biomasa</v>
      </c>
      <c r="L64" t="str">
        <f t="shared" si="21"/>
        <v>soil</v>
      </c>
      <c r="M64">
        <v>4.2693399999999997</v>
      </c>
      <c r="N64">
        <f t="shared" si="16"/>
        <v>4.2693399999999997</v>
      </c>
      <c r="O64">
        <v>1.3165</v>
      </c>
      <c r="P64">
        <v>0.99826000000000004</v>
      </c>
      <c r="Q64">
        <v>2E-3</v>
      </c>
      <c r="S64">
        <v>20.8</v>
      </c>
      <c r="T64">
        <v>18.985499999999998</v>
      </c>
      <c r="U64">
        <v>83.870699999999999</v>
      </c>
    </row>
    <row r="65" spans="1:21" hidden="1" x14ac:dyDescent="0.3">
      <c r="A65">
        <v>289</v>
      </c>
      <c r="B65">
        <v>5</v>
      </c>
      <c r="C65" s="1">
        <v>44714.419907407406</v>
      </c>
      <c r="D65" t="s">
        <v>9</v>
      </c>
      <c r="E65" s="5">
        <f t="shared" si="9"/>
        <v>2022</v>
      </c>
      <c r="F65" s="5">
        <f t="shared" si="10"/>
        <v>6</v>
      </c>
      <c r="G65" s="5">
        <f t="shared" si="11"/>
        <v>6</v>
      </c>
      <c r="H65" s="5" t="str">
        <f t="shared" si="12"/>
        <v>spring</v>
      </c>
      <c r="I65" s="5">
        <f t="shared" si="13"/>
        <v>23</v>
      </c>
      <c r="J65" s="5">
        <f t="shared" si="14"/>
        <v>3</v>
      </c>
      <c r="K65" t="str">
        <f t="shared" si="20"/>
        <v>Suelo desnudo</v>
      </c>
      <c r="L65" t="str">
        <f t="shared" si="21"/>
        <v>soil</v>
      </c>
      <c r="M65">
        <v>3.0737999999999999</v>
      </c>
      <c r="N65">
        <f t="shared" si="16"/>
        <v>3.0737999999999999</v>
      </c>
      <c r="O65">
        <v>1.38689</v>
      </c>
      <c r="P65">
        <v>0.99695</v>
      </c>
      <c r="Q65">
        <v>2E-3</v>
      </c>
      <c r="S65">
        <v>20.1873</v>
      </c>
      <c r="T65">
        <v>17.772300000000001</v>
      </c>
      <c r="U65">
        <v>83.876999999999995</v>
      </c>
    </row>
    <row r="66" spans="1:21" hidden="1" x14ac:dyDescent="0.3">
      <c r="A66">
        <v>290</v>
      </c>
      <c r="B66">
        <v>6</v>
      </c>
      <c r="C66" s="1">
        <v>44714.422048611108</v>
      </c>
      <c r="D66" t="s">
        <v>9</v>
      </c>
      <c r="E66" s="5">
        <f t="shared" si="9"/>
        <v>2022</v>
      </c>
      <c r="F66" s="5">
        <f t="shared" si="10"/>
        <v>6</v>
      </c>
      <c r="G66" s="5">
        <f t="shared" si="11"/>
        <v>6</v>
      </c>
      <c r="H66" s="5" t="str">
        <f t="shared" si="12"/>
        <v>spring</v>
      </c>
      <c r="I66" s="5">
        <f t="shared" si="13"/>
        <v>23</v>
      </c>
      <c r="J66" s="5">
        <f t="shared" si="14"/>
        <v>3</v>
      </c>
      <c r="K66" t="str">
        <f t="shared" si="20"/>
        <v>Suelo desnudo</v>
      </c>
      <c r="L66" t="str">
        <f t="shared" si="21"/>
        <v>soil</v>
      </c>
      <c r="M66">
        <v>3.2590499999999998</v>
      </c>
      <c r="N66">
        <f t="shared" si="16"/>
        <v>3.2590499999999998</v>
      </c>
      <c r="O66">
        <v>1.3880999999999999</v>
      </c>
      <c r="P66">
        <v>0.99644999999999995</v>
      </c>
      <c r="Q66">
        <v>2E-3</v>
      </c>
      <c r="S66">
        <v>19.6891</v>
      </c>
      <c r="T66">
        <v>17.899899999999999</v>
      </c>
      <c r="U66">
        <v>83.876599999999996</v>
      </c>
    </row>
    <row r="67" spans="1:21" hidden="1" x14ac:dyDescent="0.3">
      <c r="A67">
        <v>292</v>
      </c>
      <c r="B67">
        <v>8</v>
      </c>
      <c r="C67" s="1">
        <v>44714.426435185182</v>
      </c>
      <c r="D67" t="s">
        <v>9</v>
      </c>
      <c r="E67" s="5">
        <f t="shared" si="9"/>
        <v>2022</v>
      </c>
      <c r="F67" s="5">
        <f t="shared" si="10"/>
        <v>6</v>
      </c>
      <c r="G67" s="5">
        <f t="shared" si="11"/>
        <v>6</v>
      </c>
      <c r="H67" s="5" t="str">
        <f t="shared" si="12"/>
        <v>spring</v>
      </c>
      <c r="I67" s="5">
        <f t="shared" si="13"/>
        <v>23</v>
      </c>
      <c r="J67" s="5">
        <f t="shared" si="14"/>
        <v>3</v>
      </c>
      <c r="K67" t="str">
        <f t="shared" si="20"/>
        <v>Suelo desnudo</v>
      </c>
      <c r="L67" t="str">
        <f t="shared" si="21"/>
        <v>soil</v>
      </c>
      <c r="M67">
        <v>2.3594400000000002</v>
      </c>
      <c r="N67">
        <f t="shared" si="16"/>
        <v>2.3594400000000002</v>
      </c>
      <c r="O67">
        <v>1.59101</v>
      </c>
      <c r="P67">
        <v>0.99202000000000001</v>
      </c>
      <c r="Q67">
        <v>2E-3</v>
      </c>
      <c r="S67">
        <v>19.5</v>
      </c>
      <c r="T67">
        <v>18.448</v>
      </c>
      <c r="U67">
        <v>83.863600000000005</v>
      </c>
    </row>
    <row r="68" spans="1:21" hidden="1" x14ac:dyDescent="0.3">
      <c r="A68">
        <v>293</v>
      </c>
      <c r="B68">
        <v>9</v>
      </c>
      <c r="C68" s="1">
        <v>44714.428599537037</v>
      </c>
      <c r="D68" t="s">
        <v>9</v>
      </c>
      <c r="E68" s="5">
        <f t="shared" si="9"/>
        <v>2022</v>
      </c>
      <c r="F68" s="5">
        <f t="shared" si="10"/>
        <v>6</v>
      </c>
      <c r="G68" s="5">
        <f t="shared" si="11"/>
        <v>6</v>
      </c>
      <c r="H68" s="5" t="str">
        <f t="shared" si="12"/>
        <v>spring</v>
      </c>
      <c r="I68" s="5">
        <f t="shared" si="13"/>
        <v>23</v>
      </c>
      <c r="J68" s="5">
        <f t="shared" si="14"/>
        <v>3</v>
      </c>
      <c r="K68" t="str">
        <f t="shared" si="20"/>
        <v>Bajo biomasa</v>
      </c>
      <c r="L68" t="str">
        <f t="shared" si="21"/>
        <v>soil</v>
      </c>
      <c r="M68">
        <v>2.5198399999999999</v>
      </c>
      <c r="N68">
        <f t="shared" si="16"/>
        <v>2.5198399999999999</v>
      </c>
      <c r="O68">
        <v>1.4557800000000001</v>
      </c>
      <c r="P68">
        <v>0.99467000000000005</v>
      </c>
      <c r="Q68">
        <v>1E-3</v>
      </c>
      <c r="S68">
        <v>19.441800000000001</v>
      </c>
      <c r="T68">
        <v>18.116599999999998</v>
      </c>
      <c r="U68">
        <v>83.909499999999994</v>
      </c>
    </row>
    <row r="69" spans="1:21" hidden="1" x14ac:dyDescent="0.3">
      <c r="A69">
        <v>295</v>
      </c>
      <c r="B69">
        <v>11</v>
      </c>
      <c r="C69" s="1">
        <v>44714.432974537034</v>
      </c>
      <c r="D69" t="s">
        <v>9</v>
      </c>
      <c r="E69" s="5">
        <f t="shared" si="9"/>
        <v>2022</v>
      </c>
      <c r="F69" s="5">
        <f t="shared" si="10"/>
        <v>6</v>
      </c>
      <c r="G69" s="5">
        <f t="shared" si="11"/>
        <v>6</v>
      </c>
      <c r="H69" s="5" t="str">
        <f t="shared" si="12"/>
        <v>spring</v>
      </c>
      <c r="I69" s="5">
        <f t="shared" si="13"/>
        <v>23</v>
      </c>
      <c r="J69" s="5">
        <f t="shared" si="14"/>
        <v>3</v>
      </c>
      <c r="K69" t="str">
        <f t="shared" si="20"/>
        <v>Bajo biomasa</v>
      </c>
      <c r="L69" t="str">
        <f t="shared" si="21"/>
        <v>soil</v>
      </c>
      <c r="M69">
        <v>1.9919500000000001</v>
      </c>
      <c r="N69">
        <f t="shared" si="16"/>
        <v>1.9919500000000001</v>
      </c>
      <c r="O69">
        <v>1.64232</v>
      </c>
      <c r="P69">
        <v>0.99056</v>
      </c>
      <c r="Q69">
        <v>2E-3</v>
      </c>
      <c r="S69">
        <v>18.854500000000002</v>
      </c>
      <c r="T69">
        <v>17.453299999999999</v>
      </c>
      <c r="U69">
        <v>83.897900000000007</v>
      </c>
    </row>
    <row r="70" spans="1:21" hidden="1" x14ac:dyDescent="0.3">
      <c r="A70">
        <v>296</v>
      </c>
      <c r="B70">
        <v>12</v>
      </c>
      <c r="C70" s="1">
        <v>44714.435104166667</v>
      </c>
      <c r="D70" t="s">
        <v>9</v>
      </c>
      <c r="E70" s="5">
        <f t="shared" si="9"/>
        <v>2022</v>
      </c>
      <c r="F70" s="5">
        <f t="shared" si="10"/>
        <v>6</v>
      </c>
      <c r="G70" s="5">
        <f t="shared" si="11"/>
        <v>6</v>
      </c>
      <c r="H70" s="5" t="str">
        <f t="shared" si="12"/>
        <v>spring</v>
      </c>
      <c r="I70" s="5">
        <f t="shared" si="13"/>
        <v>23</v>
      </c>
      <c r="J70" s="5">
        <f t="shared" si="14"/>
        <v>3</v>
      </c>
      <c r="K70" t="str">
        <f t="shared" si="20"/>
        <v>Bajo biomasa</v>
      </c>
      <c r="L70" t="str">
        <f t="shared" si="21"/>
        <v>soil</v>
      </c>
      <c r="M70">
        <v>3.2884600000000002</v>
      </c>
      <c r="N70">
        <f t="shared" si="16"/>
        <v>3.2884600000000002</v>
      </c>
      <c r="O70">
        <v>1.46672</v>
      </c>
      <c r="P70">
        <v>0.99404999999999999</v>
      </c>
      <c r="Q70">
        <v>2E-3</v>
      </c>
      <c r="S70">
        <v>18.501799999999999</v>
      </c>
      <c r="T70">
        <v>17.641200000000001</v>
      </c>
      <c r="U70">
        <v>83.909599999999998</v>
      </c>
    </row>
    <row r="71" spans="1:21" hidden="1" x14ac:dyDescent="0.3">
      <c r="A71">
        <v>297</v>
      </c>
      <c r="B71">
        <v>13</v>
      </c>
      <c r="C71" s="1">
        <v>44714.438043981485</v>
      </c>
      <c r="D71" t="s">
        <v>9</v>
      </c>
      <c r="E71" s="5">
        <f t="shared" si="9"/>
        <v>2022</v>
      </c>
      <c r="F71" s="5">
        <f t="shared" si="10"/>
        <v>6</v>
      </c>
      <c r="G71" s="5">
        <f t="shared" si="11"/>
        <v>6</v>
      </c>
      <c r="H71" s="5" t="str">
        <f t="shared" si="12"/>
        <v>spring</v>
      </c>
      <c r="I71" s="5">
        <f t="shared" si="13"/>
        <v>23</v>
      </c>
      <c r="J71" s="5">
        <f t="shared" si="14"/>
        <v>3</v>
      </c>
      <c r="K71" t="str">
        <f t="shared" si="20"/>
        <v>Suelo desnudo</v>
      </c>
      <c r="L71" t="str">
        <f t="shared" si="21"/>
        <v>soil</v>
      </c>
      <c r="M71">
        <v>1.4749300000000001</v>
      </c>
      <c r="N71">
        <f t="shared" si="16"/>
        <v>1.4749300000000001</v>
      </c>
      <c r="O71">
        <v>1.81463</v>
      </c>
      <c r="P71">
        <v>0.98543999999999998</v>
      </c>
      <c r="Q71">
        <v>3.0000000000000001E-3</v>
      </c>
      <c r="S71">
        <v>18.276399999999999</v>
      </c>
      <c r="T71">
        <v>17.932099999999998</v>
      </c>
      <c r="U71">
        <v>83.911799999999999</v>
      </c>
    </row>
    <row r="72" spans="1:21" hidden="1" x14ac:dyDescent="0.3">
      <c r="A72">
        <v>299</v>
      </c>
      <c r="B72">
        <v>15</v>
      </c>
      <c r="C72" s="1">
        <v>44714.442372685182</v>
      </c>
      <c r="D72" t="s">
        <v>9</v>
      </c>
      <c r="E72" s="5">
        <f t="shared" si="9"/>
        <v>2022</v>
      </c>
      <c r="F72" s="5">
        <f t="shared" si="10"/>
        <v>6</v>
      </c>
      <c r="G72" s="5">
        <f t="shared" si="11"/>
        <v>6</v>
      </c>
      <c r="H72" s="5" t="str">
        <f t="shared" si="12"/>
        <v>spring</v>
      </c>
      <c r="I72" s="5">
        <f t="shared" si="13"/>
        <v>23</v>
      </c>
      <c r="J72" s="5">
        <f t="shared" si="14"/>
        <v>3</v>
      </c>
      <c r="K72" t="str">
        <f t="shared" si="20"/>
        <v>Suelo desnudo</v>
      </c>
      <c r="L72" t="str">
        <f t="shared" si="21"/>
        <v>soil</v>
      </c>
      <c r="M72">
        <v>3.3406899999999999</v>
      </c>
      <c r="N72">
        <f t="shared" si="16"/>
        <v>3.3406899999999999</v>
      </c>
      <c r="O72">
        <v>1.38418</v>
      </c>
      <c r="P72">
        <v>0.99675000000000002</v>
      </c>
      <c r="Q72">
        <v>2E-3</v>
      </c>
      <c r="S72">
        <v>19.049099999999999</v>
      </c>
      <c r="T72">
        <v>18.577999999999999</v>
      </c>
      <c r="U72">
        <v>83.906899999999993</v>
      </c>
    </row>
    <row r="73" spans="1:21" hidden="1" x14ac:dyDescent="0.3">
      <c r="A73">
        <v>300</v>
      </c>
      <c r="B73">
        <v>16</v>
      </c>
      <c r="C73" s="1">
        <v>44714.444664351853</v>
      </c>
      <c r="D73" t="s">
        <v>9</v>
      </c>
      <c r="E73" s="5">
        <f t="shared" si="9"/>
        <v>2022</v>
      </c>
      <c r="F73" s="5">
        <f t="shared" si="10"/>
        <v>6</v>
      </c>
      <c r="G73" s="5">
        <f t="shared" si="11"/>
        <v>6</v>
      </c>
      <c r="H73" s="5" t="str">
        <f t="shared" si="12"/>
        <v>spring</v>
      </c>
      <c r="I73" s="5">
        <f t="shared" si="13"/>
        <v>23</v>
      </c>
      <c r="J73" s="5">
        <f t="shared" si="14"/>
        <v>3</v>
      </c>
      <c r="K73" t="str">
        <f t="shared" si="20"/>
        <v>Suelo desnudo</v>
      </c>
      <c r="L73" t="str">
        <f t="shared" si="21"/>
        <v>soil</v>
      </c>
      <c r="M73">
        <v>1.48024</v>
      </c>
      <c r="N73">
        <f t="shared" si="16"/>
        <v>1.48024</v>
      </c>
      <c r="O73">
        <v>2.1274000000000002</v>
      </c>
      <c r="P73">
        <v>0.97018000000000004</v>
      </c>
      <c r="Q73">
        <v>8.5999999999999998E-4</v>
      </c>
      <c r="S73">
        <v>19.354500000000002</v>
      </c>
      <c r="T73">
        <v>19.165299999999998</v>
      </c>
      <c r="U73">
        <v>83.921199999999999</v>
      </c>
    </row>
    <row r="74" spans="1:21" hidden="1" x14ac:dyDescent="0.3">
      <c r="A74">
        <v>301</v>
      </c>
      <c r="B74">
        <v>17</v>
      </c>
      <c r="C74" s="1">
        <v>44714.447094907409</v>
      </c>
      <c r="D74" t="s">
        <v>9</v>
      </c>
      <c r="E74" s="5">
        <f t="shared" si="9"/>
        <v>2022</v>
      </c>
      <c r="F74" s="5">
        <f t="shared" si="10"/>
        <v>6</v>
      </c>
      <c r="G74" s="5">
        <f t="shared" si="11"/>
        <v>6</v>
      </c>
      <c r="H74" s="5" t="str">
        <f t="shared" si="12"/>
        <v>spring</v>
      </c>
      <c r="I74" s="5">
        <f t="shared" si="13"/>
        <v>23</v>
      </c>
      <c r="J74" s="5">
        <f t="shared" si="14"/>
        <v>3</v>
      </c>
      <c r="K74" t="str">
        <f t="shared" si="20"/>
        <v>Bajo biomasa</v>
      </c>
      <c r="L74" t="str">
        <f t="shared" si="21"/>
        <v>soil</v>
      </c>
      <c r="M74">
        <v>3.0113799999999999</v>
      </c>
      <c r="N74">
        <f t="shared" si="16"/>
        <v>3.0113799999999999</v>
      </c>
      <c r="O74">
        <v>1.3903300000000001</v>
      </c>
      <c r="P74">
        <v>0.99658999999999998</v>
      </c>
      <c r="Q74">
        <v>1E-3</v>
      </c>
      <c r="S74">
        <v>19.572700000000001</v>
      </c>
      <c r="T74">
        <v>19.230899999999998</v>
      </c>
      <c r="U74">
        <v>83.941100000000006</v>
      </c>
    </row>
    <row r="75" spans="1:21" hidden="1" x14ac:dyDescent="0.3">
      <c r="A75">
        <v>303</v>
      </c>
      <c r="B75">
        <v>19</v>
      </c>
      <c r="C75" s="1">
        <v>44714.451354166667</v>
      </c>
      <c r="D75" t="s">
        <v>9</v>
      </c>
      <c r="E75" s="5">
        <f t="shared" si="9"/>
        <v>2022</v>
      </c>
      <c r="F75" s="5">
        <f t="shared" si="10"/>
        <v>6</v>
      </c>
      <c r="G75" s="5">
        <f t="shared" si="11"/>
        <v>6</v>
      </c>
      <c r="H75" s="5" t="str">
        <f t="shared" si="12"/>
        <v>spring</v>
      </c>
      <c r="I75" s="5">
        <f t="shared" si="13"/>
        <v>23</v>
      </c>
      <c r="J75" s="5">
        <f t="shared" si="14"/>
        <v>3</v>
      </c>
      <c r="K75" t="str">
        <f t="shared" si="20"/>
        <v>Bajo biomasa</v>
      </c>
      <c r="L75" t="str">
        <f t="shared" si="21"/>
        <v>soil</v>
      </c>
      <c r="M75">
        <v>5.7258599999999999</v>
      </c>
      <c r="N75">
        <f t="shared" si="16"/>
        <v>5.7258599999999999</v>
      </c>
      <c r="O75">
        <v>1.3034399999999999</v>
      </c>
      <c r="P75">
        <v>0.99875999999999998</v>
      </c>
      <c r="Q75">
        <v>2E-3</v>
      </c>
      <c r="S75">
        <v>19.7</v>
      </c>
      <c r="T75">
        <v>18.796299999999999</v>
      </c>
      <c r="U75">
        <v>83.917500000000004</v>
      </c>
    </row>
    <row r="76" spans="1:21" hidden="1" x14ac:dyDescent="0.3">
      <c r="A76">
        <v>304</v>
      </c>
      <c r="B76">
        <v>20</v>
      </c>
      <c r="C76" s="1">
        <v>44714.453553240739</v>
      </c>
      <c r="D76" t="s">
        <v>9</v>
      </c>
      <c r="E76" s="5">
        <f t="shared" si="9"/>
        <v>2022</v>
      </c>
      <c r="F76" s="5">
        <f t="shared" si="10"/>
        <v>6</v>
      </c>
      <c r="G76" s="5">
        <f t="shared" si="11"/>
        <v>6</v>
      </c>
      <c r="H76" s="5" t="str">
        <f t="shared" si="12"/>
        <v>spring</v>
      </c>
      <c r="I76" s="5">
        <f t="shared" si="13"/>
        <v>23</v>
      </c>
      <c r="J76" s="5">
        <f t="shared" si="14"/>
        <v>3</v>
      </c>
      <c r="K76" t="str">
        <f t="shared" si="20"/>
        <v>Bajo biomasa</v>
      </c>
      <c r="L76" t="str">
        <f t="shared" si="21"/>
        <v>soil</v>
      </c>
      <c r="M76">
        <v>2.87798</v>
      </c>
      <c r="N76">
        <f t="shared" si="16"/>
        <v>2.87798</v>
      </c>
      <c r="O76">
        <v>1.50891</v>
      </c>
      <c r="P76">
        <v>0.99273</v>
      </c>
      <c r="Q76">
        <v>3.0000000000000001E-3</v>
      </c>
      <c r="S76">
        <v>19.5</v>
      </c>
      <c r="T76">
        <v>18.5274</v>
      </c>
      <c r="U76">
        <v>83.936099999999996</v>
      </c>
    </row>
    <row r="77" spans="1:21" hidden="1" x14ac:dyDescent="0.3">
      <c r="A77">
        <v>306</v>
      </c>
      <c r="B77">
        <v>22</v>
      </c>
      <c r="C77" s="1">
        <v>44714.45784722222</v>
      </c>
      <c r="D77" t="s">
        <v>9</v>
      </c>
      <c r="E77" s="5">
        <f t="shared" si="9"/>
        <v>2022</v>
      </c>
      <c r="F77" s="5">
        <f t="shared" si="10"/>
        <v>6</v>
      </c>
      <c r="G77" s="5">
        <f t="shared" si="11"/>
        <v>6</v>
      </c>
      <c r="H77" s="5" t="str">
        <f t="shared" si="12"/>
        <v>spring</v>
      </c>
      <c r="I77" s="5">
        <f t="shared" si="13"/>
        <v>23</v>
      </c>
      <c r="J77" s="5">
        <f t="shared" si="14"/>
        <v>3</v>
      </c>
      <c r="K77" t="str">
        <f t="shared" si="20"/>
        <v>Suelo desnudo</v>
      </c>
      <c r="L77" t="str">
        <f t="shared" si="21"/>
        <v>soil</v>
      </c>
      <c r="M77">
        <v>1.4174100000000001</v>
      </c>
      <c r="N77">
        <f t="shared" si="16"/>
        <v>1.4174100000000001</v>
      </c>
      <c r="O77">
        <v>1.7608999999999999</v>
      </c>
      <c r="P77">
        <v>0.98538000000000003</v>
      </c>
      <c r="S77">
        <v>19.3</v>
      </c>
      <c r="T77">
        <v>18.348299999999998</v>
      </c>
      <c r="U77">
        <v>83.924499999999995</v>
      </c>
    </row>
    <row r="78" spans="1:21" hidden="1" x14ac:dyDescent="0.3">
      <c r="A78">
        <v>307</v>
      </c>
      <c r="B78">
        <v>23</v>
      </c>
      <c r="C78" s="1">
        <v>44714.459965277776</v>
      </c>
      <c r="D78" t="s">
        <v>9</v>
      </c>
      <c r="E78" s="5">
        <f t="shared" si="9"/>
        <v>2022</v>
      </c>
      <c r="F78" s="5">
        <f t="shared" si="10"/>
        <v>6</v>
      </c>
      <c r="G78" s="5">
        <f t="shared" si="11"/>
        <v>6</v>
      </c>
      <c r="H78" s="5" t="str">
        <f t="shared" si="12"/>
        <v>spring</v>
      </c>
      <c r="I78" s="5">
        <f t="shared" si="13"/>
        <v>23</v>
      </c>
      <c r="J78" s="5">
        <f t="shared" si="14"/>
        <v>3</v>
      </c>
      <c r="K78" t="str">
        <f t="shared" si="20"/>
        <v>Suelo desnudo</v>
      </c>
      <c r="L78" t="str">
        <f t="shared" si="21"/>
        <v>soil</v>
      </c>
      <c r="M78">
        <v>2.5205700000000002</v>
      </c>
      <c r="N78">
        <f t="shared" si="16"/>
        <v>2.5205700000000002</v>
      </c>
      <c r="O78">
        <v>1.49664</v>
      </c>
      <c r="P78">
        <v>0.99353999999999998</v>
      </c>
      <c r="Q78">
        <v>7.2999999999999996E-4</v>
      </c>
      <c r="S78">
        <v>19.3764</v>
      </c>
      <c r="T78">
        <v>19.095300000000002</v>
      </c>
      <c r="U78">
        <v>83.939599999999999</v>
      </c>
    </row>
    <row r="79" spans="1:21" hidden="1" x14ac:dyDescent="0.3">
      <c r="A79">
        <v>308</v>
      </c>
      <c r="B79">
        <v>24</v>
      </c>
      <c r="C79" s="1">
        <v>44714.462129629632</v>
      </c>
      <c r="D79" t="s">
        <v>9</v>
      </c>
      <c r="E79" s="5">
        <f t="shared" si="9"/>
        <v>2022</v>
      </c>
      <c r="F79" s="5">
        <f t="shared" si="10"/>
        <v>6</v>
      </c>
      <c r="G79" s="5">
        <f t="shared" si="11"/>
        <v>6</v>
      </c>
      <c r="H79" s="5" t="str">
        <f t="shared" si="12"/>
        <v>spring</v>
      </c>
      <c r="I79" s="5">
        <f t="shared" si="13"/>
        <v>23</v>
      </c>
      <c r="J79" s="5">
        <f t="shared" si="14"/>
        <v>3</v>
      </c>
      <c r="K79" t="str">
        <f t="shared" si="20"/>
        <v>Suelo desnudo</v>
      </c>
      <c r="L79" t="str">
        <f t="shared" si="21"/>
        <v>soil</v>
      </c>
      <c r="M79">
        <v>3.1062400000000001</v>
      </c>
      <c r="N79">
        <f t="shared" si="16"/>
        <v>3.1062400000000001</v>
      </c>
      <c r="O79">
        <v>1.32959</v>
      </c>
      <c r="P79">
        <v>0.99780999999999997</v>
      </c>
      <c r="Q79">
        <v>2.3600000000000001E-3</v>
      </c>
      <c r="S79">
        <v>19.589099999999998</v>
      </c>
      <c r="T79">
        <v>19.905799999999999</v>
      </c>
      <c r="U79">
        <v>83.936999999999998</v>
      </c>
    </row>
    <row r="80" spans="1:21" x14ac:dyDescent="0.3">
      <c r="A80">
        <v>309</v>
      </c>
      <c r="B80">
        <v>2</v>
      </c>
      <c r="C80" s="1">
        <v>44714.52684027778</v>
      </c>
      <c r="D80" t="s">
        <v>10</v>
      </c>
      <c r="E80" s="5">
        <f t="shared" si="9"/>
        <v>2022</v>
      </c>
      <c r="F80" s="5">
        <f t="shared" si="10"/>
        <v>6</v>
      </c>
      <c r="G80" s="5">
        <f t="shared" si="11"/>
        <v>6</v>
      </c>
      <c r="H80" s="5" t="str">
        <f t="shared" si="12"/>
        <v>spring</v>
      </c>
      <c r="I80" s="5">
        <f t="shared" si="13"/>
        <v>23</v>
      </c>
      <c r="J80" s="5">
        <f t="shared" si="14"/>
        <v>3</v>
      </c>
      <c r="K80" t="str">
        <f t="shared" ref="K80:K97" si="22">IF(OR(B80=1,B80=2,B80=3,B80=7,B80=8,B80=9,B80=13,B80=14,B80=15),"Bajo copa","Suelo desnudo")</f>
        <v>Bajo copa</v>
      </c>
      <c r="M80">
        <v>5.2644000000000002</v>
      </c>
      <c r="N80">
        <f t="shared" si="16"/>
        <v>5.2644000000000002</v>
      </c>
      <c r="O80">
        <v>1.3370599999999999</v>
      </c>
      <c r="P80">
        <v>0.99777000000000005</v>
      </c>
      <c r="Q80">
        <v>3.0000000000000001E-3</v>
      </c>
      <c r="S80">
        <v>22.9</v>
      </c>
      <c r="T80">
        <v>21.529499999999999</v>
      </c>
      <c r="U80">
        <v>83.023700000000005</v>
      </c>
    </row>
    <row r="81" spans="1:21" x14ac:dyDescent="0.3">
      <c r="A81">
        <v>310</v>
      </c>
      <c r="B81">
        <v>3</v>
      </c>
      <c r="C81" s="1">
        <v>44714.529120370367</v>
      </c>
      <c r="D81" t="s">
        <v>10</v>
      </c>
      <c r="E81" s="5">
        <f t="shared" si="9"/>
        <v>2022</v>
      </c>
      <c r="F81" s="5">
        <f t="shared" si="10"/>
        <v>6</v>
      </c>
      <c r="G81" s="5">
        <f t="shared" si="11"/>
        <v>6</v>
      </c>
      <c r="H81" s="5" t="str">
        <f t="shared" si="12"/>
        <v>spring</v>
      </c>
      <c r="I81" s="5">
        <f t="shared" si="13"/>
        <v>23</v>
      </c>
      <c r="J81" s="5">
        <f t="shared" si="14"/>
        <v>3</v>
      </c>
      <c r="K81" t="str">
        <f t="shared" si="22"/>
        <v>Bajo copa</v>
      </c>
      <c r="M81">
        <v>3.8757100000000002</v>
      </c>
      <c r="N81">
        <f t="shared" si="16"/>
        <v>3.8757100000000002</v>
      </c>
      <c r="O81">
        <v>1.4499</v>
      </c>
      <c r="P81">
        <v>0.99387000000000003</v>
      </c>
      <c r="Q81">
        <v>2E-3</v>
      </c>
      <c r="R81">
        <v>0</v>
      </c>
      <c r="S81">
        <v>22.92</v>
      </c>
      <c r="T81">
        <v>22.084</v>
      </c>
      <c r="U81">
        <v>83.015900000000002</v>
      </c>
    </row>
    <row r="82" spans="1:21" x14ac:dyDescent="0.3">
      <c r="A82">
        <v>311</v>
      </c>
      <c r="B82">
        <v>1</v>
      </c>
      <c r="C82" s="1">
        <v>44714.531446759262</v>
      </c>
      <c r="D82" t="s">
        <v>10</v>
      </c>
      <c r="E82" s="5">
        <f t="shared" si="9"/>
        <v>2022</v>
      </c>
      <c r="F82" s="5">
        <f t="shared" si="10"/>
        <v>6</v>
      </c>
      <c r="G82" s="5">
        <f t="shared" si="11"/>
        <v>6</v>
      </c>
      <c r="H82" s="5" t="str">
        <f t="shared" si="12"/>
        <v>spring</v>
      </c>
      <c r="I82" s="5">
        <f t="shared" si="13"/>
        <v>23</v>
      </c>
      <c r="J82" s="5">
        <f t="shared" si="14"/>
        <v>3</v>
      </c>
      <c r="K82" t="str">
        <f t="shared" si="22"/>
        <v>Bajo copa</v>
      </c>
      <c r="M82">
        <v>6.2532800000000002</v>
      </c>
      <c r="N82">
        <f t="shared" si="16"/>
        <v>6.2532800000000002</v>
      </c>
      <c r="O82">
        <v>1.33179</v>
      </c>
      <c r="P82">
        <v>0.99780999999999997</v>
      </c>
      <c r="Q82">
        <v>1E-3</v>
      </c>
      <c r="R82">
        <v>0</v>
      </c>
      <c r="S82">
        <v>23</v>
      </c>
      <c r="T82">
        <v>22.2242</v>
      </c>
      <c r="U82">
        <v>83.019599999999997</v>
      </c>
    </row>
    <row r="83" spans="1:21" x14ac:dyDescent="0.3">
      <c r="A83">
        <v>312</v>
      </c>
      <c r="B83">
        <v>4</v>
      </c>
      <c r="C83" s="1">
        <v>44714.533888888887</v>
      </c>
      <c r="D83" t="s">
        <v>10</v>
      </c>
      <c r="E83" s="5">
        <f t="shared" si="9"/>
        <v>2022</v>
      </c>
      <c r="F83" s="5">
        <f t="shared" si="10"/>
        <v>6</v>
      </c>
      <c r="G83" s="5">
        <f t="shared" si="11"/>
        <v>6</v>
      </c>
      <c r="H83" s="5" t="str">
        <f t="shared" si="12"/>
        <v>spring</v>
      </c>
      <c r="I83" s="5">
        <f t="shared" si="13"/>
        <v>23</v>
      </c>
      <c r="J83" s="5">
        <f t="shared" si="14"/>
        <v>3</v>
      </c>
      <c r="K83" t="str">
        <f t="shared" si="22"/>
        <v>Suelo desnudo</v>
      </c>
      <c r="M83">
        <v>3.36605</v>
      </c>
      <c r="N83">
        <f t="shared" si="16"/>
        <v>3.36605</v>
      </c>
      <c r="O83">
        <v>1.45678</v>
      </c>
      <c r="P83">
        <v>0.99548000000000003</v>
      </c>
      <c r="Q83">
        <v>2E-3</v>
      </c>
      <c r="R83">
        <v>0</v>
      </c>
      <c r="S83">
        <v>23.063600000000001</v>
      </c>
      <c r="T83">
        <v>23.767600000000002</v>
      </c>
      <c r="U83">
        <v>83.007000000000005</v>
      </c>
    </row>
    <row r="84" spans="1:21" x14ac:dyDescent="0.3">
      <c r="A84">
        <v>313</v>
      </c>
      <c r="B84">
        <v>5</v>
      </c>
      <c r="C84" s="1">
        <v>44714.536030092589</v>
      </c>
      <c r="D84" t="s">
        <v>10</v>
      </c>
      <c r="E84" s="5">
        <f t="shared" ref="E84:E147" si="23">YEAR(C84)</f>
        <v>2022</v>
      </c>
      <c r="F84" s="5">
        <f t="shared" ref="F84:F147" si="24">MONTH(C84)</f>
        <v>6</v>
      </c>
      <c r="G84" s="5">
        <f t="shared" ref="G84:G147" si="25">F84</f>
        <v>6</v>
      </c>
      <c r="H84" s="5" t="str">
        <f t="shared" ref="H84:H147" si="26">IF(OR(F84=1,F84=2,F84=3),"winter",IF(OR(F84=4,F84=5,F84=6),"spring",IF(OR(F84=7,F84=8,F84=9),"summer","autumn")))</f>
        <v>spring</v>
      </c>
      <c r="I84" s="5">
        <f t="shared" ref="I84:I147" si="27">WEEKNUM(C84)</f>
        <v>23</v>
      </c>
      <c r="J84" s="5">
        <f t="shared" ref="J84:J147" si="28">I84-20</f>
        <v>3</v>
      </c>
      <c r="K84" t="str">
        <f t="shared" si="22"/>
        <v>Suelo desnudo</v>
      </c>
      <c r="M84">
        <v>2.7667600000000001</v>
      </c>
      <c r="N84">
        <f t="shared" ref="N84:N147" si="29">IF(P84&gt;0.95,M84,NA())</f>
        <v>2.7667600000000001</v>
      </c>
      <c r="O84">
        <v>1.50335</v>
      </c>
      <c r="P84">
        <v>0.99441000000000002</v>
      </c>
      <c r="S84">
        <v>24.7</v>
      </c>
      <c r="T84">
        <v>24.081700000000001</v>
      </c>
      <c r="U84">
        <v>83.005600000000001</v>
      </c>
    </row>
    <row r="85" spans="1:21" x14ac:dyDescent="0.3">
      <c r="A85">
        <v>314</v>
      </c>
      <c r="B85">
        <v>6</v>
      </c>
      <c r="C85" s="1">
        <v>44714.538402777776</v>
      </c>
      <c r="D85" t="s">
        <v>10</v>
      </c>
      <c r="E85" s="5">
        <f t="shared" si="23"/>
        <v>2022</v>
      </c>
      <c r="F85" s="5">
        <f t="shared" si="24"/>
        <v>6</v>
      </c>
      <c r="G85" s="5">
        <f t="shared" si="25"/>
        <v>6</v>
      </c>
      <c r="H85" s="5" t="str">
        <f t="shared" si="26"/>
        <v>spring</v>
      </c>
      <c r="I85" s="5">
        <f t="shared" si="27"/>
        <v>23</v>
      </c>
      <c r="J85" s="5">
        <f t="shared" si="28"/>
        <v>3</v>
      </c>
      <c r="K85" t="str">
        <f t="shared" si="22"/>
        <v>Suelo desnudo</v>
      </c>
      <c r="M85">
        <v>1.6013200000000001</v>
      </c>
      <c r="N85">
        <f t="shared" si="29"/>
        <v>1.6013200000000001</v>
      </c>
      <c r="O85">
        <v>1.6977800000000001</v>
      </c>
      <c r="P85">
        <v>0.98938999999999999</v>
      </c>
      <c r="Q85">
        <v>1E-3</v>
      </c>
      <c r="R85">
        <v>0</v>
      </c>
      <c r="S85">
        <v>25.5764</v>
      </c>
      <c r="T85">
        <v>25.160499999999999</v>
      </c>
      <c r="U85">
        <v>83.009399999999999</v>
      </c>
    </row>
    <row r="86" spans="1:21" x14ac:dyDescent="0.3">
      <c r="A86">
        <v>315</v>
      </c>
      <c r="B86">
        <v>10</v>
      </c>
      <c r="C86" s="1">
        <v>44714.541979166665</v>
      </c>
      <c r="D86" t="s">
        <v>10</v>
      </c>
      <c r="E86" s="5">
        <f t="shared" si="23"/>
        <v>2022</v>
      </c>
      <c r="F86" s="5">
        <f t="shared" si="24"/>
        <v>6</v>
      </c>
      <c r="G86" s="5">
        <f t="shared" si="25"/>
        <v>6</v>
      </c>
      <c r="H86" s="5" t="str">
        <f t="shared" si="26"/>
        <v>spring</v>
      </c>
      <c r="I86" s="5">
        <f t="shared" si="27"/>
        <v>23</v>
      </c>
      <c r="J86" s="5">
        <f t="shared" si="28"/>
        <v>3</v>
      </c>
      <c r="K86" t="str">
        <f t="shared" si="22"/>
        <v>Suelo desnudo</v>
      </c>
      <c r="M86">
        <v>2.1632500000000001</v>
      </c>
      <c r="N86">
        <f t="shared" si="29"/>
        <v>2.1632500000000001</v>
      </c>
      <c r="O86">
        <v>1.45312</v>
      </c>
      <c r="P86">
        <v>0.99526000000000003</v>
      </c>
      <c r="S86">
        <v>26.4</v>
      </c>
      <c r="T86">
        <v>24.9617</v>
      </c>
      <c r="U86">
        <v>83.025899999999993</v>
      </c>
    </row>
    <row r="87" spans="1:21" x14ac:dyDescent="0.3">
      <c r="A87">
        <v>316</v>
      </c>
      <c r="B87">
        <v>11</v>
      </c>
      <c r="C87" s="1">
        <v>44714.544131944444</v>
      </c>
      <c r="D87" t="s">
        <v>10</v>
      </c>
      <c r="E87" s="5">
        <f t="shared" si="23"/>
        <v>2022</v>
      </c>
      <c r="F87" s="5">
        <f t="shared" si="24"/>
        <v>6</v>
      </c>
      <c r="G87" s="5">
        <f t="shared" si="25"/>
        <v>6</v>
      </c>
      <c r="H87" s="5" t="str">
        <f t="shared" si="26"/>
        <v>spring</v>
      </c>
      <c r="I87" s="5">
        <f t="shared" si="27"/>
        <v>23</v>
      </c>
      <c r="J87" s="5">
        <f t="shared" si="28"/>
        <v>3</v>
      </c>
      <c r="K87" t="str">
        <f t="shared" si="22"/>
        <v>Suelo desnudo</v>
      </c>
      <c r="M87">
        <v>1.6209800000000001</v>
      </c>
      <c r="N87">
        <f t="shared" si="29"/>
        <v>1.6209800000000001</v>
      </c>
      <c r="O87">
        <v>2.0092400000000001</v>
      </c>
      <c r="P87">
        <v>0.98019000000000001</v>
      </c>
      <c r="S87">
        <v>26.9</v>
      </c>
      <c r="T87">
        <v>26.3689</v>
      </c>
      <c r="U87">
        <v>83.034700000000001</v>
      </c>
    </row>
    <row r="88" spans="1:21" x14ac:dyDescent="0.3">
      <c r="A88">
        <v>317</v>
      </c>
      <c r="B88">
        <v>12</v>
      </c>
      <c r="C88" s="1">
        <v>44714.546249999999</v>
      </c>
      <c r="D88" t="s">
        <v>10</v>
      </c>
      <c r="E88" s="5">
        <f t="shared" si="23"/>
        <v>2022</v>
      </c>
      <c r="F88" s="5">
        <f t="shared" si="24"/>
        <v>6</v>
      </c>
      <c r="G88" s="5">
        <f t="shared" si="25"/>
        <v>6</v>
      </c>
      <c r="H88" s="5" t="str">
        <f t="shared" si="26"/>
        <v>spring</v>
      </c>
      <c r="I88" s="5">
        <f t="shared" si="27"/>
        <v>23</v>
      </c>
      <c r="J88" s="5">
        <f t="shared" si="28"/>
        <v>3</v>
      </c>
      <c r="K88" t="str">
        <f t="shared" si="22"/>
        <v>Suelo desnudo</v>
      </c>
      <c r="M88">
        <v>1.0254799999999999</v>
      </c>
      <c r="N88" t="e">
        <f t="shared" si="29"/>
        <v>#N/A</v>
      </c>
      <c r="O88">
        <v>2.7462399999999998</v>
      </c>
      <c r="P88">
        <v>0.94145000000000001</v>
      </c>
      <c r="S88">
        <v>28.2</v>
      </c>
      <c r="T88">
        <v>26.109100000000002</v>
      </c>
      <c r="U88">
        <v>83.032899999999998</v>
      </c>
    </row>
    <row r="89" spans="1:21" x14ac:dyDescent="0.3">
      <c r="A89">
        <v>318</v>
      </c>
      <c r="B89">
        <v>7</v>
      </c>
      <c r="C89" s="1">
        <v>44714.548877314817</v>
      </c>
      <c r="D89" t="s">
        <v>10</v>
      </c>
      <c r="E89" s="5">
        <f t="shared" si="23"/>
        <v>2022</v>
      </c>
      <c r="F89" s="5">
        <f t="shared" si="24"/>
        <v>6</v>
      </c>
      <c r="G89" s="5">
        <f t="shared" si="25"/>
        <v>6</v>
      </c>
      <c r="H89" s="5" t="str">
        <f t="shared" si="26"/>
        <v>spring</v>
      </c>
      <c r="I89" s="5">
        <f t="shared" si="27"/>
        <v>23</v>
      </c>
      <c r="J89" s="5">
        <f t="shared" si="28"/>
        <v>3</v>
      </c>
      <c r="K89" t="str">
        <f t="shared" si="22"/>
        <v>Bajo copa</v>
      </c>
      <c r="M89">
        <v>4.2872500000000002</v>
      </c>
      <c r="N89">
        <f t="shared" si="29"/>
        <v>4.2872500000000002</v>
      </c>
      <c r="O89">
        <v>1.31986</v>
      </c>
      <c r="P89">
        <v>0.99826999999999999</v>
      </c>
      <c r="Q89">
        <v>4.0000000000000001E-3</v>
      </c>
      <c r="S89">
        <v>28.6</v>
      </c>
      <c r="T89">
        <v>25.433499999999999</v>
      </c>
      <c r="U89">
        <v>83.013800000000003</v>
      </c>
    </row>
    <row r="90" spans="1:21" x14ac:dyDescent="0.3">
      <c r="A90">
        <v>319</v>
      </c>
      <c r="B90">
        <v>8</v>
      </c>
      <c r="C90" s="1">
        <v>44714.553865740738</v>
      </c>
      <c r="D90" t="s">
        <v>10</v>
      </c>
      <c r="E90" s="5">
        <f t="shared" si="23"/>
        <v>2022</v>
      </c>
      <c r="F90" s="5">
        <f t="shared" si="24"/>
        <v>6</v>
      </c>
      <c r="G90" s="5">
        <f t="shared" si="25"/>
        <v>6</v>
      </c>
      <c r="H90" s="5" t="str">
        <f t="shared" si="26"/>
        <v>spring</v>
      </c>
      <c r="I90" s="5">
        <f t="shared" si="27"/>
        <v>23</v>
      </c>
      <c r="J90" s="5">
        <f t="shared" si="28"/>
        <v>3</v>
      </c>
      <c r="K90" t="str">
        <f t="shared" si="22"/>
        <v>Bajo copa</v>
      </c>
      <c r="M90">
        <v>5.6700699999999999</v>
      </c>
      <c r="N90">
        <f t="shared" si="29"/>
        <v>5.6700699999999999</v>
      </c>
      <c r="O90">
        <v>1.34013</v>
      </c>
      <c r="P90">
        <v>0.99743999999999999</v>
      </c>
      <c r="S90">
        <v>28.6</v>
      </c>
      <c r="T90">
        <v>27.9239</v>
      </c>
      <c r="U90">
        <v>83.021500000000003</v>
      </c>
    </row>
    <row r="91" spans="1:21" x14ac:dyDescent="0.3">
      <c r="A91">
        <v>320</v>
      </c>
      <c r="B91">
        <v>9</v>
      </c>
      <c r="C91" s="1">
        <v>44714.555937500001</v>
      </c>
      <c r="D91" t="s">
        <v>10</v>
      </c>
      <c r="E91" s="5">
        <f t="shared" si="23"/>
        <v>2022</v>
      </c>
      <c r="F91" s="5">
        <f t="shared" si="24"/>
        <v>6</v>
      </c>
      <c r="G91" s="5">
        <f t="shared" si="25"/>
        <v>6</v>
      </c>
      <c r="H91" s="5" t="str">
        <f t="shared" si="26"/>
        <v>spring</v>
      </c>
      <c r="I91" s="5">
        <f t="shared" si="27"/>
        <v>23</v>
      </c>
      <c r="J91" s="5">
        <f t="shared" si="28"/>
        <v>3</v>
      </c>
      <c r="K91" t="str">
        <f t="shared" si="22"/>
        <v>Bajo copa</v>
      </c>
      <c r="M91">
        <v>3.3744499999999999</v>
      </c>
      <c r="N91">
        <f t="shared" si="29"/>
        <v>3.3744499999999999</v>
      </c>
      <c r="O91">
        <v>1.42486</v>
      </c>
      <c r="P91">
        <v>0.99626000000000003</v>
      </c>
      <c r="Q91">
        <v>7.2999999999999996E-4</v>
      </c>
      <c r="R91">
        <v>0</v>
      </c>
      <c r="S91">
        <v>29.2</v>
      </c>
      <c r="T91">
        <v>26.19</v>
      </c>
      <c r="U91">
        <v>83.030500000000004</v>
      </c>
    </row>
    <row r="92" spans="1:21" x14ac:dyDescent="0.3">
      <c r="A92">
        <v>321</v>
      </c>
      <c r="B92">
        <v>13</v>
      </c>
      <c r="C92" s="1">
        <v>44714.559525462966</v>
      </c>
      <c r="D92" t="s">
        <v>10</v>
      </c>
      <c r="E92" s="5">
        <f t="shared" si="23"/>
        <v>2022</v>
      </c>
      <c r="F92" s="5">
        <f t="shared" si="24"/>
        <v>6</v>
      </c>
      <c r="G92" s="5">
        <f t="shared" si="25"/>
        <v>6</v>
      </c>
      <c r="H92" s="5" t="str">
        <f t="shared" si="26"/>
        <v>spring</v>
      </c>
      <c r="I92" s="5">
        <f t="shared" si="27"/>
        <v>23</v>
      </c>
      <c r="J92" s="5">
        <f t="shared" si="28"/>
        <v>3</v>
      </c>
      <c r="K92" t="str">
        <f t="shared" si="22"/>
        <v>Bajo copa</v>
      </c>
      <c r="M92">
        <v>4.4796800000000001</v>
      </c>
      <c r="N92">
        <f t="shared" si="29"/>
        <v>4.4796800000000001</v>
      </c>
      <c r="O92">
        <v>1.36486</v>
      </c>
      <c r="P92">
        <v>0.99753000000000003</v>
      </c>
      <c r="S92">
        <v>28.9</v>
      </c>
      <c r="T92">
        <v>25.319099999999999</v>
      </c>
      <c r="U92">
        <v>83.006200000000007</v>
      </c>
    </row>
    <row r="93" spans="1:21" x14ac:dyDescent="0.3">
      <c r="A93">
        <v>322</v>
      </c>
      <c r="B93">
        <v>14</v>
      </c>
      <c r="C93" s="1">
        <v>44714.561631944445</v>
      </c>
      <c r="D93" t="s">
        <v>10</v>
      </c>
      <c r="E93" s="5">
        <f t="shared" si="23"/>
        <v>2022</v>
      </c>
      <c r="F93" s="5">
        <f t="shared" si="24"/>
        <v>6</v>
      </c>
      <c r="G93" s="5">
        <f t="shared" si="25"/>
        <v>6</v>
      </c>
      <c r="H93" s="5" t="str">
        <f t="shared" si="26"/>
        <v>spring</v>
      </c>
      <c r="I93" s="5">
        <f t="shared" si="27"/>
        <v>23</v>
      </c>
      <c r="J93" s="5">
        <f t="shared" si="28"/>
        <v>3</v>
      </c>
      <c r="K93" t="str">
        <f t="shared" si="22"/>
        <v>Bajo copa</v>
      </c>
      <c r="M93">
        <v>2.2753700000000001</v>
      </c>
      <c r="N93">
        <f t="shared" si="29"/>
        <v>2.2753700000000001</v>
      </c>
      <c r="O93">
        <v>1.5522100000000001</v>
      </c>
      <c r="P93">
        <v>0.99273</v>
      </c>
      <c r="S93">
        <v>28</v>
      </c>
      <c r="T93">
        <v>25.3948</v>
      </c>
      <c r="U93">
        <v>83.010199999999998</v>
      </c>
    </row>
    <row r="94" spans="1:21" x14ac:dyDescent="0.3">
      <c r="A94">
        <v>323</v>
      </c>
      <c r="B94">
        <v>15</v>
      </c>
      <c r="C94" s="1">
        <v>44714.563738425924</v>
      </c>
      <c r="D94" t="s">
        <v>10</v>
      </c>
      <c r="E94" s="5">
        <f t="shared" si="23"/>
        <v>2022</v>
      </c>
      <c r="F94" s="5">
        <f t="shared" si="24"/>
        <v>6</v>
      </c>
      <c r="G94" s="5">
        <f t="shared" si="25"/>
        <v>6</v>
      </c>
      <c r="H94" s="5" t="str">
        <f t="shared" si="26"/>
        <v>spring</v>
      </c>
      <c r="I94" s="5">
        <f t="shared" si="27"/>
        <v>23</v>
      </c>
      <c r="J94" s="5">
        <f t="shared" si="28"/>
        <v>3</v>
      </c>
      <c r="K94" t="str">
        <f t="shared" si="22"/>
        <v>Bajo copa</v>
      </c>
      <c r="M94">
        <v>3.6816499999999999</v>
      </c>
      <c r="N94">
        <f t="shared" si="29"/>
        <v>3.6816499999999999</v>
      </c>
      <c r="O94">
        <v>1.3590800000000001</v>
      </c>
      <c r="P94">
        <v>0.99736000000000002</v>
      </c>
      <c r="S94">
        <v>27.8</v>
      </c>
      <c r="T94">
        <v>25.136800000000001</v>
      </c>
      <c r="U94">
        <v>83.015699999999995</v>
      </c>
    </row>
    <row r="95" spans="1:21" x14ac:dyDescent="0.3">
      <c r="A95">
        <v>324</v>
      </c>
      <c r="B95">
        <v>16</v>
      </c>
      <c r="C95" s="1">
        <v>44714.566018518519</v>
      </c>
      <c r="D95" t="s">
        <v>10</v>
      </c>
      <c r="E95" s="5">
        <f t="shared" si="23"/>
        <v>2022</v>
      </c>
      <c r="F95" s="5">
        <f t="shared" si="24"/>
        <v>6</v>
      </c>
      <c r="G95" s="5">
        <f t="shared" si="25"/>
        <v>6</v>
      </c>
      <c r="H95" s="5" t="str">
        <f t="shared" si="26"/>
        <v>spring</v>
      </c>
      <c r="I95" s="5">
        <f t="shared" si="27"/>
        <v>23</v>
      </c>
      <c r="J95" s="5">
        <f t="shared" si="28"/>
        <v>3</v>
      </c>
      <c r="K95" t="str">
        <f t="shared" si="22"/>
        <v>Suelo desnudo</v>
      </c>
      <c r="M95">
        <v>1.7746900000000001</v>
      </c>
      <c r="N95">
        <f t="shared" si="29"/>
        <v>1.7746900000000001</v>
      </c>
      <c r="O95">
        <v>1.97075</v>
      </c>
      <c r="P95">
        <v>0.98141999999999996</v>
      </c>
      <c r="S95">
        <v>27.7</v>
      </c>
      <c r="T95">
        <v>24.542300000000001</v>
      </c>
      <c r="U95">
        <v>82.994200000000006</v>
      </c>
    </row>
    <row r="96" spans="1:21" x14ac:dyDescent="0.3">
      <c r="A96">
        <v>325</v>
      </c>
      <c r="B96">
        <v>17</v>
      </c>
      <c r="C96" s="1">
        <v>44714.568240740744</v>
      </c>
      <c r="D96" t="s">
        <v>10</v>
      </c>
      <c r="E96" s="5">
        <f t="shared" si="23"/>
        <v>2022</v>
      </c>
      <c r="F96" s="5">
        <f t="shared" si="24"/>
        <v>6</v>
      </c>
      <c r="G96" s="5">
        <f t="shared" si="25"/>
        <v>6</v>
      </c>
      <c r="H96" s="5" t="str">
        <f t="shared" si="26"/>
        <v>spring</v>
      </c>
      <c r="I96" s="5">
        <f t="shared" si="27"/>
        <v>23</v>
      </c>
      <c r="J96" s="5">
        <f t="shared" si="28"/>
        <v>3</v>
      </c>
      <c r="K96" t="str">
        <f t="shared" si="22"/>
        <v>Suelo desnudo</v>
      </c>
      <c r="M96">
        <v>1.60684</v>
      </c>
      <c r="N96">
        <f t="shared" si="29"/>
        <v>1.60684</v>
      </c>
      <c r="O96">
        <v>1.7006399999999999</v>
      </c>
      <c r="P96">
        <v>0.98741000000000001</v>
      </c>
      <c r="S96">
        <v>28.9</v>
      </c>
      <c r="T96">
        <v>25.959900000000001</v>
      </c>
      <c r="U96">
        <v>82.991299999999995</v>
      </c>
    </row>
    <row r="97" spans="1:21" x14ac:dyDescent="0.3">
      <c r="A97">
        <v>326</v>
      </c>
      <c r="B97">
        <v>18</v>
      </c>
      <c r="C97" s="1">
        <v>44714.570509259262</v>
      </c>
      <c r="D97" t="s">
        <v>10</v>
      </c>
      <c r="E97" s="5">
        <f t="shared" si="23"/>
        <v>2022</v>
      </c>
      <c r="F97" s="5">
        <f t="shared" si="24"/>
        <v>6</v>
      </c>
      <c r="G97" s="5">
        <f t="shared" si="25"/>
        <v>6</v>
      </c>
      <c r="H97" s="5" t="str">
        <f t="shared" si="26"/>
        <v>spring</v>
      </c>
      <c r="I97" s="5">
        <f t="shared" si="27"/>
        <v>23</v>
      </c>
      <c r="J97" s="5">
        <f t="shared" si="28"/>
        <v>3</v>
      </c>
      <c r="K97" t="str">
        <f t="shared" si="22"/>
        <v>Suelo desnudo</v>
      </c>
      <c r="M97">
        <v>1.6794899999999999</v>
      </c>
      <c r="N97">
        <f t="shared" si="29"/>
        <v>1.6794899999999999</v>
      </c>
      <c r="O97">
        <v>1.8461799999999999</v>
      </c>
      <c r="P97">
        <v>0.97994999999999999</v>
      </c>
      <c r="Q97">
        <v>1E-3</v>
      </c>
      <c r="S97">
        <v>30.4</v>
      </c>
      <c r="T97">
        <v>26.1313</v>
      </c>
      <c r="U97">
        <v>82.979699999999994</v>
      </c>
    </row>
    <row r="98" spans="1:21" hidden="1" x14ac:dyDescent="0.3">
      <c r="A98">
        <v>328</v>
      </c>
      <c r="B98">
        <v>2</v>
      </c>
      <c r="C98" s="1">
        <v>44721.416608796295</v>
      </c>
      <c r="D98" t="s">
        <v>20</v>
      </c>
      <c r="E98" s="5">
        <f t="shared" si="23"/>
        <v>2022</v>
      </c>
      <c r="F98" s="5">
        <f t="shared" si="24"/>
        <v>6</v>
      </c>
      <c r="G98" s="5">
        <f t="shared" si="25"/>
        <v>6</v>
      </c>
      <c r="H98" s="5" t="str">
        <f t="shared" si="26"/>
        <v>spring</v>
      </c>
      <c r="I98" s="5">
        <f t="shared" si="27"/>
        <v>24</v>
      </c>
      <c r="J98" s="5">
        <f t="shared" si="28"/>
        <v>4</v>
      </c>
      <c r="K98" t="str">
        <f t="shared" ref="K98:K115" si="30">IF(OR(B98=1,B98=2,B98=3,B98=4,B98=9,B98=10,B98=11,B98=12,B98=17,B98=18,B98=19,B98=20),"Bajo biomasa","Suelo desnudo")</f>
        <v>Bajo biomasa</v>
      </c>
      <c r="L98" t="str">
        <f t="shared" ref="L98:L115" si="31">IF(OR(B98=1,B98=7,B98=12,B98=16,B98=17,B98=24),"tree","soil")</f>
        <v>soil</v>
      </c>
      <c r="M98">
        <v>4.3758600000000003</v>
      </c>
      <c r="N98">
        <f t="shared" si="29"/>
        <v>4.3758600000000003</v>
      </c>
      <c r="O98">
        <v>1.35202</v>
      </c>
      <c r="P98">
        <v>0.99626000000000003</v>
      </c>
      <c r="Q98">
        <v>1E-3</v>
      </c>
      <c r="R98">
        <v>0</v>
      </c>
      <c r="S98">
        <v>26</v>
      </c>
      <c r="T98">
        <v>24.865500000000001</v>
      </c>
      <c r="U98">
        <v>88.432500000000005</v>
      </c>
    </row>
    <row r="99" spans="1:21" hidden="1" x14ac:dyDescent="0.3">
      <c r="A99">
        <v>329</v>
      </c>
      <c r="B99">
        <v>3</v>
      </c>
      <c r="C99" s="1">
        <v>44721.418749999997</v>
      </c>
      <c r="D99" t="s">
        <v>20</v>
      </c>
      <c r="E99" s="5">
        <f t="shared" si="23"/>
        <v>2022</v>
      </c>
      <c r="F99" s="5">
        <f t="shared" si="24"/>
        <v>6</v>
      </c>
      <c r="G99" s="5">
        <f t="shared" si="25"/>
        <v>6</v>
      </c>
      <c r="H99" s="5" t="str">
        <f t="shared" si="26"/>
        <v>spring</v>
      </c>
      <c r="I99" s="5">
        <f t="shared" si="27"/>
        <v>24</v>
      </c>
      <c r="J99" s="5">
        <f t="shared" si="28"/>
        <v>4</v>
      </c>
      <c r="K99" t="str">
        <f t="shared" si="30"/>
        <v>Bajo biomasa</v>
      </c>
      <c r="L99" t="str">
        <f t="shared" si="31"/>
        <v>soil</v>
      </c>
      <c r="M99">
        <v>1.8329200000000001</v>
      </c>
      <c r="N99">
        <f t="shared" si="29"/>
        <v>1.8329200000000001</v>
      </c>
      <c r="O99">
        <v>1.7508999999999999</v>
      </c>
      <c r="P99">
        <v>0.98604999999999998</v>
      </c>
      <c r="R99">
        <v>0</v>
      </c>
      <c r="S99">
        <v>25.9</v>
      </c>
      <c r="T99">
        <v>24.8782</v>
      </c>
      <c r="U99">
        <v>88.454499999999996</v>
      </c>
    </row>
    <row r="100" spans="1:21" hidden="1" x14ac:dyDescent="0.3">
      <c r="A100">
        <v>330</v>
      </c>
      <c r="B100">
        <v>4</v>
      </c>
      <c r="C100" s="1">
        <v>44721.421412037038</v>
      </c>
      <c r="D100" t="s">
        <v>20</v>
      </c>
      <c r="E100" s="5">
        <f t="shared" si="23"/>
        <v>2022</v>
      </c>
      <c r="F100" s="5">
        <f t="shared" si="24"/>
        <v>6</v>
      </c>
      <c r="G100" s="5">
        <f t="shared" si="25"/>
        <v>6</v>
      </c>
      <c r="H100" s="5" t="str">
        <f t="shared" si="26"/>
        <v>spring</v>
      </c>
      <c r="I100" s="5">
        <f t="shared" si="27"/>
        <v>24</v>
      </c>
      <c r="J100" s="5">
        <f t="shared" si="28"/>
        <v>4</v>
      </c>
      <c r="K100" t="str">
        <f t="shared" si="30"/>
        <v>Bajo biomasa</v>
      </c>
      <c r="L100" t="str">
        <f t="shared" si="31"/>
        <v>soil</v>
      </c>
      <c r="M100">
        <v>2.6323300000000001</v>
      </c>
      <c r="N100">
        <f t="shared" si="29"/>
        <v>2.6323300000000001</v>
      </c>
      <c r="O100">
        <v>1.4361299999999999</v>
      </c>
      <c r="P100">
        <v>0.99275999999999998</v>
      </c>
      <c r="Q100">
        <v>2E-3</v>
      </c>
      <c r="R100">
        <v>0</v>
      </c>
      <c r="S100">
        <v>25.7636</v>
      </c>
      <c r="T100">
        <v>25.185400000000001</v>
      </c>
      <c r="U100">
        <v>88.461399999999998</v>
      </c>
    </row>
    <row r="101" spans="1:21" hidden="1" x14ac:dyDescent="0.3">
      <c r="A101">
        <v>331</v>
      </c>
      <c r="B101">
        <v>5</v>
      </c>
      <c r="C101" s="1">
        <v>44721.423935185187</v>
      </c>
      <c r="D101" t="s">
        <v>20</v>
      </c>
      <c r="E101" s="5">
        <f t="shared" si="23"/>
        <v>2022</v>
      </c>
      <c r="F101" s="5">
        <f t="shared" si="24"/>
        <v>6</v>
      </c>
      <c r="G101" s="5">
        <f t="shared" si="25"/>
        <v>6</v>
      </c>
      <c r="H101" s="5" t="str">
        <f t="shared" si="26"/>
        <v>spring</v>
      </c>
      <c r="I101" s="5">
        <f t="shared" si="27"/>
        <v>24</v>
      </c>
      <c r="J101" s="5">
        <f t="shared" si="28"/>
        <v>4</v>
      </c>
      <c r="K101" t="str">
        <f t="shared" si="30"/>
        <v>Suelo desnudo</v>
      </c>
      <c r="L101" t="str">
        <f t="shared" si="31"/>
        <v>soil</v>
      </c>
      <c r="M101">
        <v>1.4608399999999999</v>
      </c>
      <c r="N101">
        <f t="shared" si="29"/>
        <v>1.4608399999999999</v>
      </c>
      <c r="O101">
        <v>2.0846300000000002</v>
      </c>
      <c r="P101">
        <v>0.97192000000000001</v>
      </c>
      <c r="Q101">
        <v>2E-3</v>
      </c>
      <c r="R101">
        <v>0</v>
      </c>
      <c r="S101">
        <v>25.6</v>
      </c>
      <c r="T101">
        <v>24.712800000000001</v>
      </c>
      <c r="U101">
        <v>88.440899999999999</v>
      </c>
    </row>
    <row r="102" spans="1:21" hidden="1" x14ac:dyDescent="0.3">
      <c r="A102">
        <v>332</v>
      </c>
      <c r="B102">
        <v>6</v>
      </c>
      <c r="C102" s="1">
        <v>44721.426354166666</v>
      </c>
      <c r="D102" t="s">
        <v>20</v>
      </c>
      <c r="E102" s="5">
        <f t="shared" si="23"/>
        <v>2022</v>
      </c>
      <c r="F102" s="5">
        <f t="shared" si="24"/>
        <v>6</v>
      </c>
      <c r="G102" s="5">
        <f t="shared" si="25"/>
        <v>6</v>
      </c>
      <c r="H102" s="5" t="str">
        <f t="shared" si="26"/>
        <v>spring</v>
      </c>
      <c r="I102" s="5">
        <f t="shared" si="27"/>
        <v>24</v>
      </c>
      <c r="J102" s="5">
        <f t="shared" si="28"/>
        <v>4</v>
      </c>
      <c r="K102" t="str">
        <f t="shared" si="30"/>
        <v>Suelo desnudo</v>
      </c>
      <c r="L102" t="str">
        <f t="shared" si="31"/>
        <v>soil</v>
      </c>
      <c r="M102">
        <v>3.9478399999999998</v>
      </c>
      <c r="N102">
        <f t="shared" si="29"/>
        <v>3.9478399999999998</v>
      </c>
      <c r="O102">
        <v>1.35894</v>
      </c>
      <c r="P102">
        <v>0.99631000000000003</v>
      </c>
      <c r="Q102">
        <v>3.0000000000000001E-3</v>
      </c>
      <c r="R102">
        <v>0</v>
      </c>
      <c r="S102">
        <v>25.6</v>
      </c>
      <c r="T102">
        <v>24.953600000000002</v>
      </c>
      <c r="U102">
        <v>88.457800000000006</v>
      </c>
    </row>
    <row r="103" spans="1:21" hidden="1" x14ac:dyDescent="0.3">
      <c r="A103">
        <v>334</v>
      </c>
      <c r="B103">
        <v>8</v>
      </c>
      <c r="C103" s="1">
        <v>44721.431122685186</v>
      </c>
      <c r="D103" t="s">
        <v>20</v>
      </c>
      <c r="E103" s="5">
        <f t="shared" si="23"/>
        <v>2022</v>
      </c>
      <c r="F103" s="5">
        <f t="shared" si="24"/>
        <v>6</v>
      </c>
      <c r="G103" s="5">
        <f t="shared" si="25"/>
        <v>6</v>
      </c>
      <c r="H103" s="5" t="str">
        <f t="shared" si="26"/>
        <v>spring</v>
      </c>
      <c r="I103" s="5">
        <f t="shared" si="27"/>
        <v>24</v>
      </c>
      <c r="J103" s="5">
        <f t="shared" si="28"/>
        <v>4</v>
      </c>
      <c r="K103" t="str">
        <f t="shared" si="30"/>
        <v>Suelo desnudo</v>
      </c>
      <c r="L103" t="str">
        <f t="shared" si="31"/>
        <v>soil</v>
      </c>
      <c r="M103">
        <v>2.4081600000000001</v>
      </c>
      <c r="N103">
        <f t="shared" si="29"/>
        <v>2.4081600000000001</v>
      </c>
      <c r="O103">
        <v>2.0339299999999998</v>
      </c>
      <c r="P103">
        <v>0.97779000000000005</v>
      </c>
      <c r="Q103">
        <v>1E-3</v>
      </c>
      <c r="R103">
        <v>0</v>
      </c>
      <c r="S103">
        <v>25.6</v>
      </c>
      <c r="T103">
        <v>27.096399999999999</v>
      </c>
      <c r="U103">
        <v>88.444100000000006</v>
      </c>
    </row>
    <row r="104" spans="1:21" hidden="1" x14ac:dyDescent="0.3">
      <c r="A104">
        <v>335</v>
      </c>
      <c r="B104">
        <v>9</v>
      </c>
      <c r="C104" s="1">
        <v>44721.433958333335</v>
      </c>
      <c r="D104" t="s">
        <v>20</v>
      </c>
      <c r="E104" s="5">
        <f t="shared" si="23"/>
        <v>2022</v>
      </c>
      <c r="F104" s="5">
        <f t="shared" si="24"/>
        <v>6</v>
      </c>
      <c r="G104" s="5">
        <f t="shared" si="25"/>
        <v>6</v>
      </c>
      <c r="H104" s="5" t="str">
        <f t="shared" si="26"/>
        <v>spring</v>
      </c>
      <c r="I104" s="5">
        <f t="shared" si="27"/>
        <v>24</v>
      </c>
      <c r="J104" s="5">
        <f t="shared" si="28"/>
        <v>4</v>
      </c>
      <c r="K104" t="str">
        <f t="shared" si="30"/>
        <v>Bajo biomasa</v>
      </c>
      <c r="L104" t="str">
        <f t="shared" si="31"/>
        <v>soil</v>
      </c>
      <c r="M104">
        <v>5.0548999999999999</v>
      </c>
      <c r="N104">
        <f t="shared" si="29"/>
        <v>5.0548999999999999</v>
      </c>
      <c r="O104">
        <v>1.31155</v>
      </c>
      <c r="P104">
        <v>0.99677000000000004</v>
      </c>
      <c r="R104">
        <v>0</v>
      </c>
      <c r="S104">
        <v>25.6</v>
      </c>
      <c r="T104">
        <v>26.182500000000001</v>
      </c>
      <c r="U104">
        <v>88.446200000000005</v>
      </c>
    </row>
    <row r="105" spans="1:21" hidden="1" x14ac:dyDescent="0.3">
      <c r="A105">
        <v>336</v>
      </c>
      <c r="B105">
        <v>10</v>
      </c>
      <c r="C105" s="1">
        <v>44721.436620370368</v>
      </c>
      <c r="D105" t="s">
        <v>20</v>
      </c>
      <c r="E105" s="5">
        <f t="shared" si="23"/>
        <v>2022</v>
      </c>
      <c r="F105" s="5">
        <f t="shared" si="24"/>
        <v>6</v>
      </c>
      <c r="G105" s="5">
        <f t="shared" si="25"/>
        <v>6</v>
      </c>
      <c r="H105" s="5" t="str">
        <f t="shared" si="26"/>
        <v>spring</v>
      </c>
      <c r="I105" s="5">
        <f t="shared" si="27"/>
        <v>24</v>
      </c>
      <c r="J105" s="5">
        <f t="shared" si="28"/>
        <v>4</v>
      </c>
      <c r="K105" t="str">
        <f t="shared" si="30"/>
        <v>Bajo biomasa</v>
      </c>
      <c r="L105" t="str">
        <f t="shared" si="31"/>
        <v>soil</v>
      </c>
      <c r="M105">
        <v>2.7486700000000002</v>
      </c>
      <c r="N105">
        <f t="shared" si="29"/>
        <v>2.7486700000000002</v>
      </c>
      <c r="O105">
        <v>1.72285</v>
      </c>
      <c r="P105">
        <v>0.97582000000000002</v>
      </c>
      <c r="Q105">
        <v>1E-3</v>
      </c>
      <c r="R105">
        <v>0</v>
      </c>
      <c r="S105">
        <v>25.823599999999999</v>
      </c>
      <c r="T105">
        <v>25.449300000000001</v>
      </c>
      <c r="U105">
        <v>88.457800000000006</v>
      </c>
    </row>
    <row r="106" spans="1:21" hidden="1" x14ac:dyDescent="0.3">
      <c r="A106">
        <v>337</v>
      </c>
      <c r="B106">
        <v>11</v>
      </c>
      <c r="C106" s="1">
        <v>44721.439351851855</v>
      </c>
      <c r="D106" t="s">
        <v>20</v>
      </c>
      <c r="E106" s="5">
        <f t="shared" si="23"/>
        <v>2022</v>
      </c>
      <c r="F106" s="5">
        <f t="shared" si="24"/>
        <v>6</v>
      </c>
      <c r="G106" s="5">
        <f t="shared" si="25"/>
        <v>6</v>
      </c>
      <c r="H106" s="5" t="str">
        <f t="shared" si="26"/>
        <v>spring</v>
      </c>
      <c r="I106" s="5">
        <f t="shared" si="27"/>
        <v>24</v>
      </c>
      <c r="J106" s="5">
        <f t="shared" si="28"/>
        <v>4</v>
      </c>
      <c r="K106" t="str">
        <f t="shared" si="30"/>
        <v>Bajo biomasa</v>
      </c>
      <c r="L106" t="str">
        <f t="shared" si="31"/>
        <v>soil</v>
      </c>
      <c r="M106">
        <v>1.9824900000000001</v>
      </c>
      <c r="N106">
        <f t="shared" si="29"/>
        <v>1.9824900000000001</v>
      </c>
      <c r="O106">
        <v>1.8555699999999999</v>
      </c>
      <c r="P106">
        <v>0.98333000000000004</v>
      </c>
      <c r="Q106">
        <v>1E-3</v>
      </c>
      <c r="R106">
        <v>0</v>
      </c>
      <c r="S106">
        <v>26.7</v>
      </c>
      <c r="T106">
        <v>25.583100000000002</v>
      </c>
      <c r="U106">
        <v>88.451599999999999</v>
      </c>
    </row>
    <row r="107" spans="1:21" hidden="1" x14ac:dyDescent="0.3">
      <c r="A107">
        <v>339</v>
      </c>
      <c r="B107">
        <v>13</v>
      </c>
      <c r="C107" s="1">
        <v>44721.443761574075</v>
      </c>
      <c r="D107" t="s">
        <v>20</v>
      </c>
      <c r="E107" s="5">
        <f t="shared" si="23"/>
        <v>2022</v>
      </c>
      <c r="F107" s="5">
        <f t="shared" si="24"/>
        <v>6</v>
      </c>
      <c r="G107" s="5">
        <f t="shared" si="25"/>
        <v>6</v>
      </c>
      <c r="H107" s="5" t="str">
        <f t="shared" si="26"/>
        <v>spring</v>
      </c>
      <c r="I107" s="5">
        <f t="shared" si="27"/>
        <v>24</v>
      </c>
      <c r="J107" s="5">
        <f t="shared" si="28"/>
        <v>4</v>
      </c>
      <c r="K107" t="str">
        <f t="shared" si="30"/>
        <v>Suelo desnudo</v>
      </c>
      <c r="L107" t="str">
        <f t="shared" si="31"/>
        <v>soil</v>
      </c>
      <c r="M107">
        <v>2.8276699999999999</v>
      </c>
      <c r="N107">
        <f t="shared" si="29"/>
        <v>2.8276699999999999</v>
      </c>
      <c r="O107">
        <v>1.5058800000000001</v>
      </c>
      <c r="P107">
        <v>0.99246999999999996</v>
      </c>
      <c r="T107">
        <v>26.184899999999999</v>
      </c>
      <c r="U107">
        <v>88.466700000000003</v>
      </c>
    </row>
    <row r="108" spans="1:21" hidden="1" x14ac:dyDescent="0.3">
      <c r="A108">
        <v>340</v>
      </c>
      <c r="B108">
        <v>14</v>
      </c>
      <c r="C108" s="1">
        <v>44721.44599537037</v>
      </c>
      <c r="D108" t="s">
        <v>20</v>
      </c>
      <c r="E108" s="5">
        <f t="shared" si="23"/>
        <v>2022</v>
      </c>
      <c r="F108" s="5">
        <f t="shared" si="24"/>
        <v>6</v>
      </c>
      <c r="G108" s="5">
        <f t="shared" si="25"/>
        <v>6</v>
      </c>
      <c r="H108" s="5" t="str">
        <f t="shared" si="26"/>
        <v>spring</v>
      </c>
      <c r="I108" s="5">
        <f t="shared" si="27"/>
        <v>24</v>
      </c>
      <c r="J108" s="5">
        <f t="shared" si="28"/>
        <v>4</v>
      </c>
      <c r="K108" t="str">
        <f t="shared" si="30"/>
        <v>Suelo desnudo</v>
      </c>
      <c r="L108" t="str">
        <f t="shared" si="31"/>
        <v>soil</v>
      </c>
      <c r="M108">
        <v>1.6569799999999999</v>
      </c>
      <c r="N108">
        <f t="shared" si="29"/>
        <v>1.6569799999999999</v>
      </c>
      <c r="O108">
        <v>1.93441</v>
      </c>
      <c r="P108">
        <v>0.98092999999999997</v>
      </c>
      <c r="T108">
        <v>26.358599999999999</v>
      </c>
      <c r="U108">
        <v>88.465400000000002</v>
      </c>
    </row>
    <row r="109" spans="1:21" hidden="1" x14ac:dyDescent="0.3">
      <c r="A109">
        <v>341</v>
      </c>
      <c r="B109">
        <v>15</v>
      </c>
      <c r="C109" s="1">
        <v>44721.448171296295</v>
      </c>
      <c r="D109" t="s">
        <v>20</v>
      </c>
      <c r="E109" s="5">
        <f t="shared" si="23"/>
        <v>2022</v>
      </c>
      <c r="F109" s="5">
        <f t="shared" si="24"/>
        <v>6</v>
      </c>
      <c r="G109" s="5">
        <f t="shared" si="25"/>
        <v>6</v>
      </c>
      <c r="H109" s="5" t="str">
        <f t="shared" si="26"/>
        <v>spring</v>
      </c>
      <c r="I109" s="5">
        <f t="shared" si="27"/>
        <v>24</v>
      </c>
      <c r="J109" s="5">
        <f t="shared" si="28"/>
        <v>4</v>
      </c>
      <c r="K109" t="str">
        <f t="shared" si="30"/>
        <v>Suelo desnudo</v>
      </c>
      <c r="L109" t="str">
        <f t="shared" si="31"/>
        <v>soil</v>
      </c>
      <c r="M109">
        <v>2.0682499999999999</v>
      </c>
      <c r="N109">
        <f t="shared" si="29"/>
        <v>2.0682499999999999</v>
      </c>
      <c r="O109">
        <v>1.8700600000000001</v>
      </c>
      <c r="P109">
        <v>0.98043000000000002</v>
      </c>
      <c r="Q109">
        <v>1E-3</v>
      </c>
      <c r="R109">
        <v>0</v>
      </c>
      <c r="S109">
        <v>27.6</v>
      </c>
      <c r="T109">
        <v>26.529399999999999</v>
      </c>
      <c r="U109">
        <v>88.460599999999999</v>
      </c>
    </row>
    <row r="110" spans="1:21" hidden="1" x14ac:dyDescent="0.3">
      <c r="A110">
        <v>344</v>
      </c>
      <c r="B110">
        <v>18</v>
      </c>
      <c r="C110" s="1">
        <v>44721.454675925925</v>
      </c>
      <c r="D110" t="s">
        <v>20</v>
      </c>
      <c r="E110" s="5">
        <f t="shared" si="23"/>
        <v>2022</v>
      </c>
      <c r="F110" s="5">
        <f t="shared" si="24"/>
        <v>6</v>
      </c>
      <c r="G110" s="5">
        <f t="shared" si="25"/>
        <v>6</v>
      </c>
      <c r="H110" s="5" t="str">
        <f t="shared" si="26"/>
        <v>spring</v>
      </c>
      <c r="I110" s="5">
        <f t="shared" si="27"/>
        <v>24</v>
      </c>
      <c r="J110" s="5">
        <f t="shared" si="28"/>
        <v>4</v>
      </c>
      <c r="K110" t="str">
        <f t="shared" si="30"/>
        <v>Bajo biomasa</v>
      </c>
      <c r="L110" t="str">
        <f t="shared" si="31"/>
        <v>soil</v>
      </c>
      <c r="M110">
        <v>5.2418800000000001</v>
      </c>
      <c r="N110">
        <f t="shared" si="29"/>
        <v>5.2418800000000001</v>
      </c>
      <c r="O110">
        <v>1.3071999999999999</v>
      </c>
      <c r="P110">
        <v>0.99743999999999999</v>
      </c>
      <c r="Q110">
        <v>1E-3</v>
      </c>
      <c r="R110">
        <v>0</v>
      </c>
      <c r="S110">
        <v>28.493600000000001</v>
      </c>
      <c r="T110">
        <v>29.092400000000001</v>
      </c>
      <c r="U110">
        <v>88.401300000000006</v>
      </c>
    </row>
    <row r="111" spans="1:21" hidden="1" x14ac:dyDescent="0.3">
      <c r="A111">
        <v>345</v>
      </c>
      <c r="B111">
        <v>19</v>
      </c>
      <c r="C111" s="1">
        <v>44721.456886574073</v>
      </c>
      <c r="D111" t="s">
        <v>20</v>
      </c>
      <c r="E111" s="5">
        <f t="shared" si="23"/>
        <v>2022</v>
      </c>
      <c r="F111" s="5">
        <f t="shared" si="24"/>
        <v>6</v>
      </c>
      <c r="G111" s="5">
        <f t="shared" si="25"/>
        <v>6</v>
      </c>
      <c r="H111" s="5" t="str">
        <f t="shared" si="26"/>
        <v>spring</v>
      </c>
      <c r="I111" s="5">
        <f t="shared" si="27"/>
        <v>24</v>
      </c>
      <c r="J111" s="5">
        <f t="shared" si="28"/>
        <v>4</v>
      </c>
      <c r="K111" t="str">
        <f t="shared" si="30"/>
        <v>Bajo biomasa</v>
      </c>
      <c r="L111" t="str">
        <f t="shared" si="31"/>
        <v>soil</v>
      </c>
      <c r="M111">
        <v>1.7682</v>
      </c>
      <c r="N111">
        <f t="shared" si="29"/>
        <v>1.7682</v>
      </c>
      <c r="O111">
        <v>1.6872799999999999</v>
      </c>
      <c r="P111">
        <v>0.98826000000000003</v>
      </c>
      <c r="Q111">
        <v>1E-3</v>
      </c>
      <c r="R111">
        <v>0</v>
      </c>
      <c r="S111">
        <v>29.483599999999999</v>
      </c>
      <c r="T111">
        <v>30.186199999999999</v>
      </c>
      <c r="U111">
        <v>88.429199999999994</v>
      </c>
    </row>
    <row r="112" spans="1:21" hidden="1" x14ac:dyDescent="0.3">
      <c r="A112">
        <v>346</v>
      </c>
      <c r="B112">
        <v>20</v>
      </c>
      <c r="C112" s="1">
        <v>44721.459166666667</v>
      </c>
      <c r="D112" t="s">
        <v>20</v>
      </c>
      <c r="E112" s="5">
        <f t="shared" si="23"/>
        <v>2022</v>
      </c>
      <c r="F112" s="5">
        <f t="shared" si="24"/>
        <v>6</v>
      </c>
      <c r="G112" s="5">
        <f t="shared" si="25"/>
        <v>6</v>
      </c>
      <c r="H112" s="5" t="str">
        <f t="shared" si="26"/>
        <v>spring</v>
      </c>
      <c r="I112" s="5">
        <f t="shared" si="27"/>
        <v>24</v>
      </c>
      <c r="J112" s="5">
        <f t="shared" si="28"/>
        <v>4</v>
      </c>
      <c r="K112" t="str">
        <f t="shared" si="30"/>
        <v>Bajo biomasa</v>
      </c>
      <c r="L112" t="str">
        <f t="shared" si="31"/>
        <v>soil</v>
      </c>
      <c r="M112">
        <v>1.4636800000000001</v>
      </c>
      <c r="N112">
        <f t="shared" si="29"/>
        <v>1.4636800000000001</v>
      </c>
      <c r="O112">
        <v>2.09375</v>
      </c>
      <c r="P112">
        <v>0.97582999999999998</v>
      </c>
      <c r="Q112">
        <v>2E-3</v>
      </c>
      <c r="R112">
        <v>0</v>
      </c>
      <c r="S112">
        <v>30.1</v>
      </c>
      <c r="T112">
        <v>28.4436</v>
      </c>
      <c r="U112">
        <v>88.418800000000005</v>
      </c>
    </row>
    <row r="113" spans="1:21" hidden="1" x14ac:dyDescent="0.3">
      <c r="A113">
        <v>347</v>
      </c>
      <c r="B113">
        <v>21</v>
      </c>
      <c r="C113" s="1">
        <v>44721.461875000001</v>
      </c>
      <c r="D113" t="s">
        <v>20</v>
      </c>
      <c r="E113" s="5">
        <f t="shared" si="23"/>
        <v>2022</v>
      </c>
      <c r="F113" s="5">
        <f t="shared" si="24"/>
        <v>6</v>
      </c>
      <c r="G113" s="5">
        <f t="shared" si="25"/>
        <v>6</v>
      </c>
      <c r="H113" s="5" t="str">
        <f t="shared" si="26"/>
        <v>spring</v>
      </c>
      <c r="I113" s="5">
        <f t="shared" si="27"/>
        <v>24</v>
      </c>
      <c r="J113" s="5">
        <f t="shared" si="28"/>
        <v>4</v>
      </c>
      <c r="K113" t="str">
        <f t="shared" si="30"/>
        <v>Suelo desnudo</v>
      </c>
      <c r="L113" t="str">
        <f t="shared" si="31"/>
        <v>soil</v>
      </c>
      <c r="M113">
        <v>1.3118700000000001</v>
      </c>
      <c r="N113">
        <f t="shared" si="29"/>
        <v>1.3118700000000001</v>
      </c>
      <c r="O113">
        <v>2.3248700000000002</v>
      </c>
      <c r="P113">
        <v>0.96782000000000001</v>
      </c>
      <c r="T113">
        <v>27.4788</v>
      </c>
      <c r="U113">
        <v>88.4405</v>
      </c>
    </row>
    <row r="114" spans="1:21" hidden="1" x14ac:dyDescent="0.3">
      <c r="A114">
        <v>348</v>
      </c>
      <c r="B114">
        <v>22</v>
      </c>
      <c r="C114" s="1">
        <v>44721.464097222219</v>
      </c>
      <c r="D114" t="s">
        <v>20</v>
      </c>
      <c r="E114" s="5">
        <f t="shared" si="23"/>
        <v>2022</v>
      </c>
      <c r="F114" s="5">
        <f t="shared" si="24"/>
        <v>6</v>
      </c>
      <c r="G114" s="5">
        <f t="shared" si="25"/>
        <v>6</v>
      </c>
      <c r="H114" s="5" t="str">
        <f t="shared" si="26"/>
        <v>spring</v>
      </c>
      <c r="I114" s="5">
        <f t="shared" si="27"/>
        <v>24</v>
      </c>
      <c r="J114" s="5">
        <f t="shared" si="28"/>
        <v>4</v>
      </c>
      <c r="K114" t="str">
        <f t="shared" si="30"/>
        <v>Suelo desnudo</v>
      </c>
      <c r="L114" t="str">
        <f t="shared" si="31"/>
        <v>soil</v>
      </c>
      <c r="M114">
        <v>2.0267300000000001</v>
      </c>
      <c r="N114">
        <f t="shared" si="29"/>
        <v>2.0267300000000001</v>
      </c>
      <c r="O114">
        <v>1.6682399999999999</v>
      </c>
      <c r="P114">
        <v>0.98865000000000003</v>
      </c>
      <c r="Q114">
        <v>2E-3</v>
      </c>
      <c r="R114">
        <v>0</v>
      </c>
      <c r="S114">
        <v>29.5</v>
      </c>
      <c r="T114">
        <v>26.463100000000001</v>
      </c>
      <c r="U114">
        <v>88.444800000000001</v>
      </c>
    </row>
    <row r="115" spans="1:21" hidden="1" x14ac:dyDescent="0.3">
      <c r="A115">
        <v>349</v>
      </c>
      <c r="B115">
        <v>23</v>
      </c>
      <c r="C115" s="1">
        <v>44721.466412037036</v>
      </c>
      <c r="D115" t="s">
        <v>20</v>
      </c>
      <c r="E115" s="5">
        <f t="shared" si="23"/>
        <v>2022</v>
      </c>
      <c r="F115" s="5">
        <f t="shared" si="24"/>
        <v>6</v>
      </c>
      <c r="G115" s="5">
        <f t="shared" si="25"/>
        <v>6</v>
      </c>
      <c r="H115" s="5" t="str">
        <f t="shared" si="26"/>
        <v>spring</v>
      </c>
      <c r="I115" s="5">
        <f t="shared" si="27"/>
        <v>24</v>
      </c>
      <c r="J115" s="5">
        <f t="shared" si="28"/>
        <v>4</v>
      </c>
      <c r="K115" t="str">
        <f t="shared" si="30"/>
        <v>Suelo desnudo</v>
      </c>
      <c r="L115" t="str">
        <f t="shared" si="31"/>
        <v>soil</v>
      </c>
      <c r="M115">
        <v>1.41736</v>
      </c>
      <c r="N115">
        <f t="shared" si="29"/>
        <v>1.41736</v>
      </c>
      <c r="O115">
        <v>2.4457100000000001</v>
      </c>
      <c r="P115">
        <v>0.96336999999999995</v>
      </c>
      <c r="Q115">
        <v>3.0000000000000001E-3</v>
      </c>
      <c r="R115">
        <v>0</v>
      </c>
      <c r="S115">
        <v>28.9</v>
      </c>
      <c r="T115">
        <v>27.468</v>
      </c>
      <c r="U115">
        <v>88.423900000000003</v>
      </c>
    </row>
    <row r="116" spans="1:21" x14ac:dyDescent="0.3">
      <c r="A116">
        <v>351</v>
      </c>
      <c r="B116">
        <v>1</v>
      </c>
      <c r="C116" s="1">
        <v>44721.514965277776</v>
      </c>
      <c r="D116" t="s">
        <v>19</v>
      </c>
      <c r="E116" s="5">
        <f t="shared" si="23"/>
        <v>2022</v>
      </c>
      <c r="F116" s="5">
        <f t="shared" si="24"/>
        <v>6</v>
      </c>
      <c r="G116" s="5">
        <f t="shared" si="25"/>
        <v>6</v>
      </c>
      <c r="H116" s="5" t="str">
        <f t="shared" si="26"/>
        <v>spring</v>
      </c>
      <c r="I116" s="5">
        <f t="shared" si="27"/>
        <v>24</v>
      </c>
      <c r="J116" s="5">
        <f t="shared" si="28"/>
        <v>4</v>
      </c>
      <c r="K116" t="str">
        <f t="shared" ref="K116:K133" si="32">IF(OR(B116=1,B116=2,B116=3,B116=7,B116=8,B116=9,B116=13,B116=14,B116=15),"Suelo desnudo","Bajo copa")</f>
        <v>Suelo desnudo</v>
      </c>
      <c r="M116">
        <v>1.70034</v>
      </c>
      <c r="N116">
        <f t="shared" si="29"/>
        <v>1.70034</v>
      </c>
      <c r="O116">
        <v>1.6976100000000001</v>
      </c>
      <c r="P116">
        <v>0.98329</v>
      </c>
      <c r="T116">
        <v>34.7273</v>
      </c>
      <c r="U116">
        <v>85.746600000000001</v>
      </c>
    </row>
    <row r="117" spans="1:21" x14ac:dyDescent="0.3">
      <c r="A117">
        <v>352</v>
      </c>
      <c r="B117">
        <v>2</v>
      </c>
      <c r="C117" s="1">
        <v>44721.517268518517</v>
      </c>
      <c r="D117" t="s">
        <v>19</v>
      </c>
      <c r="E117" s="5">
        <f t="shared" si="23"/>
        <v>2022</v>
      </c>
      <c r="F117" s="5">
        <f t="shared" si="24"/>
        <v>6</v>
      </c>
      <c r="G117" s="5">
        <f t="shared" si="25"/>
        <v>6</v>
      </c>
      <c r="H117" s="5" t="str">
        <f t="shared" si="26"/>
        <v>spring</v>
      </c>
      <c r="I117" s="5">
        <f t="shared" si="27"/>
        <v>24</v>
      </c>
      <c r="J117" s="5">
        <f t="shared" si="28"/>
        <v>4</v>
      </c>
      <c r="K117" t="str">
        <f t="shared" si="32"/>
        <v>Suelo desnudo</v>
      </c>
      <c r="M117">
        <v>1.37774</v>
      </c>
      <c r="N117">
        <f t="shared" si="29"/>
        <v>1.37774</v>
      </c>
      <c r="O117">
        <v>1.8820699999999999</v>
      </c>
      <c r="P117">
        <v>0.98314999999999997</v>
      </c>
      <c r="Q117">
        <v>2E-3</v>
      </c>
      <c r="R117">
        <v>0</v>
      </c>
      <c r="S117">
        <v>33.799999999999997</v>
      </c>
      <c r="T117">
        <v>34.852699999999999</v>
      </c>
      <c r="U117">
        <v>85.702799999999996</v>
      </c>
    </row>
    <row r="118" spans="1:21" x14ac:dyDescent="0.3">
      <c r="A118">
        <v>353</v>
      </c>
      <c r="B118">
        <v>3</v>
      </c>
      <c r="C118" s="1">
        <v>44721.51971064815</v>
      </c>
      <c r="D118" t="s">
        <v>19</v>
      </c>
      <c r="E118" s="5">
        <f t="shared" si="23"/>
        <v>2022</v>
      </c>
      <c r="F118" s="5">
        <f t="shared" si="24"/>
        <v>6</v>
      </c>
      <c r="G118" s="5">
        <f t="shared" si="25"/>
        <v>6</v>
      </c>
      <c r="H118" s="5" t="str">
        <f t="shared" si="26"/>
        <v>spring</v>
      </c>
      <c r="I118" s="5">
        <f t="shared" si="27"/>
        <v>24</v>
      </c>
      <c r="J118" s="5">
        <f t="shared" si="28"/>
        <v>4</v>
      </c>
      <c r="K118" t="str">
        <f t="shared" si="32"/>
        <v>Suelo desnudo</v>
      </c>
      <c r="M118">
        <v>1.9223300000000001</v>
      </c>
      <c r="N118">
        <f t="shared" si="29"/>
        <v>1.9223300000000001</v>
      </c>
      <c r="O118">
        <v>1.56871</v>
      </c>
      <c r="P118">
        <v>0.99107999999999996</v>
      </c>
      <c r="T118">
        <v>33.533200000000001</v>
      </c>
      <c r="U118">
        <v>85.716099999999997</v>
      </c>
    </row>
    <row r="119" spans="1:21" x14ac:dyDescent="0.3">
      <c r="A119">
        <v>354</v>
      </c>
      <c r="B119">
        <v>4</v>
      </c>
      <c r="C119" s="1">
        <v>44721.521817129629</v>
      </c>
      <c r="D119" t="s">
        <v>19</v>
      </c>
      <c r="E119" s="5">
        <f t="shared" si="23"/>
        <v>2022</v>
      </c>
      <c r="F119" s="5">
        <f t="shared" si="24"/>
        <v>6</v>
      </c>
      <c r="G119" s="5">
        <f t="shared" si="25"/>
        <v>6</v>
      </c>
      <c r="H119" s="5" t="str">
        <f t="shared" si="26"/>
        <v>spring</v>
      </c>
      <c r="I119" s="5">
        <f t="shared" si="27"/>
        <v>24</v>
      </c>
      <c r="J119" s="5">
        <f t="shared" si="28"/>
        <v>4</v>
      </c>
      <c r="K119" t="str">
        <f t="shared" si="32"/>
        <v>Bajo copa</v>
      </c>
      <c r="M119">
        <v>4.3476900000000001</v>
      </c>
      <c r="N119">
        <f t="shared" si="29"/>
        <v>4.3476900000000001</v>
      </c>
      <c r="O119">
        <v>1.2818000000000001</v>
      </c>
      <c r="P119">
        <v>0.99863999999999997</v>
      </c>
      <c r="Q119">
        <v>2E-3</v>
      </c>
      <c r="R119">
        <v>0</v>
      </c>
      <c r="S119">
        <v>36.1</v>
      </c>
      <c r="T119">
        <v>34.5745</v>
      </c>
      <c r="U119">
        <v>85.703699999999998</v>
      </c>
    </row>
    <row r="120" spans="1:21" x14ac:dyDescent="0.3">
      <c r="A120">
        <v>355</v>
      </c>
      <c r="B120">
        <v>5</v>
      </c>
      <c r="C120" s="1">
        <v>44721.524108796293</v>
      </c>
      <c r="D120" t="s">
        <v>19</v>
      </c>
      <c r="E120" s="5">
        <f t="shared" si="23"/>
        <v>2022</v>
      </c>
      <c r="F120" s="5">
        <f t="shared" si="24"/>
        <v>6</v>
      </c>
      <c r="G120" s="5">
        <f t="shared" si="25"/>
        <v>6</v>
      </c>
      <c r="H120" s="5" t="str">
        <f t="shared" si="26"/>
        <v>spring</v>
      </c>
      <c r="I120" s="5">
        <f t="shared" si="27"/>
        <v>24</v>
      </c>
      <c r="J120" s="5">
        <f t="shared" si="28"/>
        <v>4</v>
      </c>
      <c r="K120" t="str">
        <f t="shared" si="32"/>
        <v>Bajo copa</v>
      </c>
      <c r="M120">
        <v>2.7919200000000002</v>
      </c>
      <c r="N120">
        <f t="shared" si="29"/>
        <v>2.7919200000000002</v>
      </c>
      <c r="O120">
        <v>1.4935799999999999</v>
      </c>
      <c r="P120">
        <v>0.99343999999999999</v>
      </c>
      <c r="Q120">
        <v>3.0000000000000001E-3</v>
      </c>
      <c r="R120">
        <v>0</v>
      </c>
      <c r="S120">
        <v>35.700000000000003</v>
      </c>
      <c r="T120">
        <v>33.110399999999998</v>
      </c>
      <c r="U120">
        <v>85.718299999999999</v>
      </c>
    </row>
    <row r="121" spans="1:21" x14ac:dyDescent="0.3">
      <c r="A121">
        <v>356</v>
      </c>
      <c r="B121">
        <v>6</v>
      </c>
      <c r="C121" s="1">
        <v>44721.526712962965</v>
      </c>
      <c r="D121" t="s">
        <v>19</v>
      </c>
      <c r="E121" s="5">
        <f t="shared" si="23"/>
        <v>2022</v>
      </c>
      <c r="F121" s="5">
        <f t="shared" si="24"/>
        <v>6</v>
      </c>
      <c r="G121" s="5">
        <f t="shared" si="25"/>
        <v>6</v>
      </c>
      <c r="H121" s="5" t="str">
        <f t="shared" si="26"/>
        <v>spring</v>
      </c>
      <c r="I121" s="5">
        <f t="shared" si="27"/>
        <v>24</v>
      </c>
      <c r="J121" s="5">
        <f t="shared" si="28"/>
        <v>4</v>
      </c>
      <c r="K121" t="str">
        <f t="shared" si="32"/>
        <v>Bajo copa</v>
      </c>
      <c r="M121">
        <v>2.6156600000000001</v>
      </c>
      <c r="N121">
        <f t="shared" si="29"/>
        <v>2.6156600000000001</v>
      </c>
      <c r="O121">
        <v>1.41917</v>
      </c>
      <c r="P121">
        <v>0.99550000000000005</v>
      </c>
      <c r="T121">
        <v>33.627099999999999</v>
      </c>
      <c r="U121">
        <v>85.731700000000004</v>
      </c>
    </row>
    <row r="122" spans="1:21" x14ac:dyDescent="0.3">
      <c r="A122">
        <v>357</v>
      </c>
      <c r="B122">
        <v>7</v>
      </c>
      <c r="C122" s="1">
        <v>44721.529502314814</v>
      </c>
      <c r="D122" t="s">
        <v>19</v>
      </c>
      <c r="E122" s="5">
        <f t="shared" si="23"/>
        <v>2022</v>
      </c>
      <c r="F122" s="5">
        <f t="shared" si="24"/>
        <v>6</v>
      </c>
      <c r="G122" s="5">
        <f t="shared" si="25"/>
        <v>6</v>
      </c>
      <c r="H122" s="5" t="str">
        <f t="shared" si="26"/>
        <v>spring</v>
      </c>
      <c r="I122" s="5">
        <f t="shared" si="27"/>
        <v>24</v>
      </c>
      <c r="J122" s="5">
        <f t="shared" si="28"/>
        <v>4</v>
      </c>
      <c r="K122" t="str">
        <f t="shared" si="32"/>
        <v>Suelo desnudo</v>
      </c>
      <c r="M122">
        <v>1.0742799999999999</v>
      </c>
      <c r="N122">
        <f t="shared" si="29"/>
        <v>1.0742799999999999</v>
      </c>
      <c r="O122">
        <v>1.86446</v>
      </c>
      <c r="P122">
        <v>0.98387000000000002</v>
      </c>
      <c r="Q122">
        <v>1E-3</v>
      </c>
      <c r="R122">
        <v>0</v>
      </c>
      <c r="S122">
        <v>35.700000000000003</v>
      </c>
      <c r="T122">
        <v>35.952300000000001</v>
      </c>
      <c r="U122">
        <v>85.683800000000005</v>
      </c>
    </row>
    <row r="123" spans="1:21" x14ac:dyDescent="0.3">
      <c r="A123">
        <v>358</v>
      </c>
      <c r="B123">
        <v>8</v>
      </c>
      <c r="C123" s="1">
        <v>44721.53162037037</v>
      </c>
      <c r="D123" t="s">
        <v>19</v>
      </c>
      <c r="E123" s="5">
        <f t="shared" si="23"/>
        <v>2022</v>
      </c>
      <c r="F123" s="5">
        <f t="shared" si="24"/>
        <v>6</v>
      </c>
      <c r="G123" s="5">
        <f t="shared" si="25"/>
        <v>6</v>
      </c>
      <c r="H123" s="5" t="str">
        <f t="shared" si="26"/>
        <v>spring</v>
      </c>
      <c r="I123" s="5">
        <f t="shared" si="27"/>
        <v>24</v>
      </c>
      <c r="J123" s="5">
        <f t="shared" si="28"/>
        <v>4</v>
      </c>
      <c r="K123" t="str">
        <f t="shared" si="32"/>
        <v>Suelo desnudo</v>
      </c>
      <c r="M123">
        <v>1.415</v>
      </c>
      <c r="N123">
        <f t="shared" si="29"/>
        <v>1.415</v>
      </c>
      <c r="O123">
        <v>1.62079</v>
      </c>
      <c r="P123">
        <v>0.99065999999999999</v>
      </c>
      <c r="Q123">
        <v>3.0000000000000001E-3</v>
      </c>
      <c r="R123">
        <v>0</v>
      </c>
      <c r="S123">
        <v>36.9</v>
      </c>
      <c r="T123">
        <v>35.7348</v>
      </c>
      <c r="U123">
        <v>85.700100000000006</v>
      </c>
    </row>
    <row r="124" spans="1:21" x14ac:dyDescent="0.3">
      <c r="A124">
        <v>359</v>
      </c>
      <c r="B124">
        <v>9</v>
      </c>
      <c r="C124" s="1">
        <v>44721.533888888887</v>
      </c>
      <c r="D124" t="s">
        <v>19</v>
      </c>
      <c r="E124" s="5">
        <f t="shared" si="23"/>
        <v>2022</v>
      </c>
      <c r="F124" s="5">
        <f t="shared" si="24"/>
        <v>6</v>
      </c>
      <c r="G124" s="5">
        <f t="shared" si="25"/>
        <v>6</v>
      </c>
      <c r="H124" s="5" t="str">
        <f t="shared" si="26"/>
        <v>spring</v>
      </c>
      <c r="I124" s="5">
        <f t="shared" si="27"/>
        <v>24</v>
      </c>
      <c r="J124" s="5">
        <f t="shared" si="28"/>
        <v>4</v>
      </c>
      <c r="K124" t="str">
        <f t="shared" si="32"/>
        <v>Suelo desnudo</v>
      </c>
      <c r="M124">
        <v>1.1669499999999999</v>
      </c>
      <c r="N124">
        <f t="shared" si="29"/>
        <v>1.1669499999999999</v>
      </c>
      <c r="O124">
        <v>1.90025</v>
      </c>
      <c r="P124">
        <v>0.98280000000000001</v>
      </c>
      <c r="T124">
        <v>35.764400000000002</v>
      </c>
      <c r="U124">
        <v>85.6935</v>
      </c>
    </row>
    <row r="125" spans="1:21" x14ac:dyDescent="0.3">
      <c r="A125">
        <v>360</v>
      </c>
      <c r="B125">
        <v>10</v>
      </c>
      <c r="C125" s="1">
        <v>44721.53628472222</v>
      </c>
      <c r="D125" t="s">
        <v>19</v>
      </c>
      <c r="E125" s="5">
        <f t="shared" si="23"/>
        <v>2022</v>
      </c>
      <c r="F125" s="5">
        <f t="shared" si="24"/>
        <v>6</v>
      </c>
      <c r="G125" s="5">
        <f t="shared" si="25"/>
        <v>6</v>
      </c>
      <c r="H125" s="5" t="str">
        <f t="shared" si="26"/>
        <v>spring</v>
      </c>
      <c r="I125" s="5">
        <f t="shared" si="27"/>
        <v>24</v>
      </c>
      <c r="J125" s="5">
        <f t="shared" si="28"/>
        <v>4</v>
      </c>
      <c r="K125" t="str">
        <f t="shared" si="32"/>
        <v>Bajo copa</v>
      </c>
      <c r="M125">
        <v>1.4460200000000001</v>
      </c>
      <c r="N125">
        <f t="shared" si="29"/>
        <v>1.4460200000000001</v>
      </c>
      <c r="O125">
        <v>1.6923999999999999</v>
      </c>
      <c r="P125">
        <v>0.98848999999999998</v>
      </c>
      <c r="T125">
        <v>33.805199999999999</v>
      </c>
      <c r="U125">
        <v>85.697100000000006</v>
      </c>
    </row>
    <row r="126" spans="1:21" x14ac:dyDescent="0.3">
      <c r="A126">
        <v>361</v>
      </c>
      <c r="B126">
        <v>11</v>
      </c>
      <c r="C126" s="1">
        <v>44721.538622685184</v>
      </c>
      <c r="D126" t="s">
        <v>19</v>
      </c>
      <c r="E126" s="5">
        <f t="shared" si="23"/>
        <v>2022</v>
      </c>
      <c r="F126" s="5">
        <f t="shared" si="24"/>
        <v>6</v>
      </c>
      <c r="G126" s="5">
        <f t="shared" si="25"/>
        <v>6</v>
      </c>
      <c r="H126" s="5" t="str">
        <f t="shared" si="26"/>
        <v>spring</v>
      </c>
      <c r="I126" s="5">
        <f t="shared" si="27"/>
        <v>24</v>
      </c>
      <c r="J126" s="5">
        <f t="shared" si="28"/>
        <v>4</v>
      </c>
      <c r="K126" t="str">
        <f t="shared" si="32"/>
        <v>Bajo copa</v>
      </c>
      <c r="M126">
        <v>2.3332799999999998</v>
      </c>
      <c r="N126">
        <f t="shared" si="29"/>
        <v>2.3332799999999998</v>
      </c>
      <c r="O126">
        <v>1.4192199999999999</v>
      </c>
      <c r="P126">
        <v>0.99507999999999996</v>
      </c>
      <c r="Q126">
        <v>3.0000000000000001E-3</v>
      </c>
      <c r="R126">
        <v>0</v>
      </c>
      <c r="S126">
        <v>38.200000000000003</v>
      </c>
      <c r="T126">
        <v>32.859699999999997</v>
      </c>
      <c r="U126">
        <v>85.705600000000004</v>
      </c>
    </row>
    <row r="127" spans="1:21" x14ac:dyDescent="0.3">
      <c r="A127">
        <v>362</v>
      </c>
      <c r="B127">
        <v>12</v>
      </c>
      <c r="C127" s="1">
        <v>44721.540914351855</v>
      </c>
      <c r="D127" t="s">
        <v>19</v>
      </c>
      <c r="E127" s="5">
        <f t="shared" si="23"/>
        <v>2022</v>
      </c>
      <c r="F127" s="5">
        <f t="shared" si="24"/>
        <v>6</v>
      </c>
      <c r="G127" s="5">
        <f t="shared" si="25"/>
        <v>6</v>
      </c>
      <c r="H127" s="5" t="str">
        <f t="shared" si="26"/>
        <v>spring</v>
      </c>
      <c r="I127" s="5">
        <f t="shared" si="27"/>
        <v>24</v>
      </c>
      <c r="J127" s="5">
        <f t="shared" si="28"/>
        <v>4</v>
      </c>
      <c r="K127" t="str">
        <f t="shared" si="32"/>
        <v>Bajo copa</v>
      </c>
      <c r="M127">
        <v>1.7401500000000001</v>
      </c>
      <c r="N127">
        <f t="shared" si="29"/>
        <v>1.7401500000000001</v>
      </c>
      <c r="O127">
        <v>1.47773</v>
      </c>
      <c r="P127">
        <v>0.99417</v>
      </c>
      <c r="Q127">
        <v>3.0000000000000001E-3</v>
      </c>
      <c r="R127">
        <v>0</v>
      </c>
      <c r="S127">
        <v>38.700000000000003</v>
      </c>
      <c r="T127">
        <v>32.024700000000003</v>
      </c>
      <c r="U127">
        <v>85.759699999999995</v>
      </c>
    </row>
    <row r="128" spans="1:21" x14ac:dyDescent="0.3">
      <c r="A128">
        <v>363</v>
      </c>
      <c r="B128">
        <v>13</v>
      </c>
      <c r="C128" s="1">
        <v>44721.54310185185</v>
      </c>
      <c r="D128" t="s">
        <v>19</v>
      </c>
      <c r="E128" s="5">
        <f t="shared" si="23"/>
        <v>2022</v>
      </c>
      <c r="F128" s="5">
        <f t="shared" si="24"/>
        <v>6</v>
      </c>
      <c r="G128" s="5">
        <f t="shared" si="25"/>
        <v>6</v>
      </c>
      <c r="H128" s="5" t="str">
        <f t="shared" si="26"/>
        <v>spring</v>
      </c>
      <c r="I128" s="5">
        <f t="shared" si="27"/>
        <v>24</v>
      </c>
      <c r="J128" s="5">
        <f t="shared" si="28"/>
        <v>4</v>
      </c>
      <c r="K128" t="str">
        <f t="shared" si="32"/>
        <v>Suelo desnudo</v>
      </c>
      <c r="M128">
        <v>0.99245000000000005</v>
      </c>
      <c r="N128">
        <f t="shared" si="29"/>
        <v>0.99245000000000005</v>
      </c>
      <c r="O128">
        <v>1.9948999999999999</v>
      </c>
      <c r="P128">
        <v>0.97131000000000001</v>
      </c>
      <c r="Q128">
        <v>2E-3</v>
      </c>
      <c r="R128">
        <v>0</v>
      </c>
      <c r="S128">
        <v>37.799999999999997</v>
      </c>
      <c r="T128">
        <v>33.478400000000001</v>
      </c>
      <c r="U128">
        <v>85.671499999999995</v>
      </c>
    </row>
    <row r="129" spans="1:21" x14ac:dyDescent="0.3">
      <c r="A129">
        <v>364</v>
      </c>
      <c r="B129">
        <v>14</v>
      </c>
      <c r="C129" s="1">
        <v>44721.545231481483</v>
      </c>
      <c r="D129" t="s">
        <v>19</v>
      </c>
      <c r="E129" s="5">
        <f t="shared" si="23"/>
        <v>2022</v>
      </c>
      <c r="F129" s="5">
        <f t="shared" si="24"/>
        <v>6</v>
      </c>
      <c r="G129" s="5">
        <f t="shared" si="25"/>
        <v>6</v>
      </c>
      <c r="H129" s="5" t="str">
        <f t="shared" si="26"/>
        <v>spring</v>
      </c>
      <c r="I129" s="5">
        <f t="shared" si="27"/>
        <v>24</v>
      </c>
      <c r="J129" s="5">
        <f t="shared" si="28"/>
        <v>4</v>
      </c>
      <c r="K129" t="str">
        <f t="shared" si="32"/>
        <v>Suelo desnudo</v>
      </c>
      <c r="M129">
        <v>1.08209</v>
      </c>
      <c r="N129">
        <f t="shared" si="29"/>
        <v>1.08209</v>
      </c>
      <c r="O129">
        <v>1.79983</v>
      </c>
      <c r="P129">
        <v>0.98172000000000004</v>
      </c>
      <c r="Q129">
        <v>2E-3</v>
      </c>
      <c r="R129">
        <v>0</v>
      </c>
      <c r="S129">
        <v>37.4</v>
      </c>
      <c r="T129">
        <v>35.1</v>
      </c>
      <c r="U129">
        <v>85.659899999999993</v>
      </c>
    </row>
    <row r="130" spans="1:21" x14ac:dyDescent="0.3">
      <c r="A130">
        <v>365</v>
      </c>
      <c r="B130">
        <v>15</v>
      </c>
      <c r="C130" s="1">
        <v>44721.547418981485</v>
      </c>
      <c r="D130" t="s">
        <v>19</v>
      </c>
      <c r="E130" s="5">
        <f t="shared" si="23"/>
        <v>2022</v>
      </c>
      <c r="F130" s="5">
        <f t="shared" si="24"/>
        <v>6</v>
      </c>
      <c r="G130" s="5">
        <f t="shared" si="25"/>
        <v>6</v>
      </c>
      <c r="H130" s="5" t="str">
        <f t="shared" si="26"/>
        <v>spring</v>
      </c>
      <c r="I130" s="5">
        <f t="shared" si="27"/>
        <v>24</v>
      </c>
      <c r="J130" s="5">
        <f t="shared" si="28"/>
        <v>4</v>
      </c>
      <c r="K130" t="str">
        <f t="shared" si="32"/>
        <v>Suelo desnudo</v>
      </c>
      <c r="M130">
        <v>1.50583</v>
      </c>
      <c r="N130">
        <f t="shared" si="29"/>
        <v>1.50583</v>
      </c>
      <c r="O130">
        <v>1.4462200000000001</v>
      </c>
      <c r="P130">
        <v>0.99395999999999995</v>
      </c>
      <c r="Q130">
        <v>2E-3</v>
      </c>
      <c r="R130">
        <v>0</v>
      </c>
      <c r="S130">
        <v>37.4</v>
      </c>
      <c r="T130">
        <v>35.875300000000003</v>
      </c>
      <c r="U130">
        <v>85.664199999999994</v>
      </c>
    </row>
    <row r="131" spans="1:21" x14ac:dyDescent="0.3">
      <c r="A131">
        <v>366</v>
      </c>
      <c r="B131">
        <v>16</v>
      </c>
      <c r="C131" s="1">
        <v>44721.549525462964</v>
      </c>
      <c r="D131" t="s">
        <v>19</v>
      </c>
      <c r="E131" s="5">
        <f t="shared" si="23"/>
        <v>2022</v>
      </c>
      <c r="F131" s="5">
        <f t="shared" si="24"/>
        <v>6</v>
      </c>
      <c r="G131" s="5">
        <f t="shared" si="25"/>
        <v>6</v>
      </c>
      <c r="H131" s="5" t="str">
        <f t="shared" si="26"/>
        <v>spring</v>
      </c>
      <c r="I131" s="5">
        <f t="shared" si="27"/>
        <v>24</v>
      </c>
      <c r="J131" s="5">
        <f t="shared" si="28"/>
        <v>4</v>
      </c>
      <c r="K131" t="str">
        <f t="shared" si="32"/>
        <v>Bajo copa</v>
      </c>
      <c r="M131">
        <v>1.35656</v>
      </c>
      <c r="N131">
        <f t="shared" si="29"/>
        <v>1.35656</v>
      </c>
      <c r="O131">
        <v>1.66378</v>
      </c>
      <c r="P131">
        <v>0.98941000000000001</v>
      </c>
      <c r="Q131">
        <v>1E-3</v>
      </c>
      <c r="R131">
        <v>0</v>
      </c>
      <c r="S131">
        <v>37.799999999999997</v>
      </c>
      <c r="T131">
        <v>33.209800000000001</v>
      </c>
      <c r="U131">
        <v>85.6999</v>
      </c>
    </row>
    <row r="132" spans="1:21" x14ac:dyDescent="0.3">
      <c r="A132">
        <v>367</v>
      </c>
      <c r="B132">
        <v>17</v>
      </c>
      <c r="C132" s="1">
        <v>44721.551736111112</v>
      </c>
      <c r="D132" t="s">
        <v>19</v>
      </c>
      <c r="E132" s="5">
        <f t="shared" si="23"/>
        <v>2022</v>
      </c>
      <c r="F132" s="5">
        <f t="shared" si="24"/>
        <v>6</v>
      </c>
      <c r="G132" s="5">
        <f t="shared" si="25"/>
        <v>6</v>
      </c>
      <c r="H132" s="5" t="str">
        <f t="shared" si="26"/>
        <v>spring</v>
      </c>
      <c r="I132" s="5">
        <f t="shared" si="27"/>
        <v>24</v>
      </c>
      <c r="J132" s="5">
        <f t="shared" si="28"/>
        <v>4</v>
      </c>
      <c r="K132" t="str">
        <f t="shared" si="32"/>
        <v>Bajo copa</v>
      </c>
      <c r="M132">
        <v>1.4198</v>
      </c>
      <c r="N132">
        <f t="shared" si="29"/>
        <v>1.4198</v>
      </c>
      <c r="O132">
        <v>1.6361399999999999</v>
      </c>
      <c r="P132">
        <v>0.98934</v>
      </c>
      <c r="Q132">
        <v>1E-3</v>
      </c>
      <c r="R132">
        <v>0</v>
      </c>
      <c r="S132">
        <v>36.9</v>
      </c>
      <c r="T132">
        <v>32.423499999999997</v>
      </c>
      <c r="U132">
        <v>85.665999999999997</v>
      </c>
    </row>
    <row r="133" spans="1:21" x14ac:dyDescent="0.3">
      <c r="A133">
        <v>368</v>
      </c>
      <c r="B133">
        <v>18</v>
      </c>
      <c r="C133" s="1">
        <v>44721.553819444445</v>
      </c>
      <c r="D133" t="s">
        <v>19</v>
      </c>
      <c r="E133" s="5">
        <f t="shared" si="23"/>
        <v>2022</v>
      </c>
      <c r="F133" s="5">
        <f t="shared" si="24"/>
        <v>6</v>
      </c>
      <c r="G133" s="5">
        <f t="shared" si="25"/>
        <v>6</v>
      </c>
      <c r="H133" s="5" t="str">
        <f t="shared" si="26"/>
        <v>spring</v>
      </c>
      <c r="I133" s="5">
        <f t="shared" si="27"/>
        <v>24</v>
      </c>
      <c r="J133" s="5">
        <f t="shared" si="28"/>
        <v>4</v>
      </c>
      <c r="K133" t="str">
        <f t="shared" si="32"/>
        <v>Bajo copa</v>
      </c>
      <c r="M133">
        <v>7.6720800000000002</v>
      </c>
      <c r="N133">
        <f t="shared" si="29"/>
        <v>7.6720800000000002</v>
      </c>
      <c r="O133">
        <v>1.2441500000000001</v>
      </c>
      <c r="P133">
        <v>0.99931000000000003</v>
      </c>
      <c r="Q133">
        <v>1E-3</v>
      </c>
      <c r="R133">
        <v>0</v>
      </c>
      <c r="S133">
        <v>36.5</v>
      </c>
      <c r="T133">
        <v>33.209899999999998</v>
      </c>
      <c r="U133">
        <v>85.674199999999999</v>
      </c>
    </row>
    <row r="134" spans="1:21" hidden="1" x14ac:dyDescent="0.3">
      <c r="A134">
        <v>369</v>
      </c>
      <c r="B134">
        <v>1</v>
      </c>
      <c r="C134" s="1">
        <v>44725.409444444442</v>
      </c>
      <c r="D134" t="s">
        <v>9</v>
      </c>
      <c r="E134" s="5">
        <f t="shared" si="23"/>
        <v>2022</v>
      </c>
      <c r="F134" s="5">
        <f t="shared" si="24"/>
        <v>6</v>
      </c>
      <c r="G134" s="5">
        <f t="shared" si="25"/>
        <v>6</v>
      </c>
      <c r="H134" s="5" t="str">
        <f t="shared" si="26"/>
        <v>spring</v>
      </c>
      <c r="I134" s="5">
        <f t="shared" si="27"/>
        <v>25</v>
      </c>
      <c r="J134" s="5">
        <f t="shared" si="28"/>
        <v>5</v>
      </c>
      <c r="K134" t="str">
        <f t="shared" ref="K134:K151" si="33">IF(OR(B134=1,B134=2,B134=3,B134=4,B134=9,B134=10,B134=11,B134=12,B134=17,B134=18,B134=19,B134=20),"Bajo biomasa","Suelo desnudo")</f>
        <v>Bajo biomasa</v>
      </c>
      <c r="L134" t="str">
        <f t="shared" ref="L134:L151" si="34">IF(OR(B134=4,B134=7,B134=10,B134=14,B134=18,B134=21),"tree","soil")</f>
        <v>soil</v>
      </c>
      <c r="M134">
        <v>1.2923899999999999</v>
      </c>
      <c r="N134">
        <f t="shared" si="29"/>
        <v>1.2923899999999999</v>
      </c>
      <c r="O134">
        <v>1.7805599999999999</v>
      </c>
      <c r="P134">
        <v>0.98650000000000004</v>
      </c>
      <c r="Q134">
        <v>1E-3</v>
      </c>
      <c r="S134">
        <v>23</v>
      </c>
      <c r="T134">
        <v>25.636700000000001</v>
      </c>
      <c r="U134">
        <v>84.537099999999995</v>
      </c>
    </row>
    <row r="135" spans="1:21" hidden="1" x14ac:dyDescent="0.3">
      <c r="A135">
        <v>370</v>
      </c>
      <c r="B135">
        <v>2</v>
      </c>
      <c r="C135" s="1">
        <v>44725.411736111113</v>
      </c>
      <c r="D135" t="s">
        <v>9</v>
      </c>
      <c r="E135" s="5">
        <f t="shared" si="23"/>
        <v>2022</v>
      </c>
      <c r="F135" s="5">
        <f t="shared" si="24"/>
        <v>6</v>
      </c>
      <c r="G135" s="5">
        <f t="shared" si="25"/>
        <v>6</v>
      </c>
      <c r="H135" s="5" t="str">
        <f t="shared" si="26"/>
        <v>spring</v>
      </c>
      <c r="I135" s="5">
        <f t="shared" si="27"/>
        <v>25</v>
      </c>
      <c r="J135" s="5">
        <f t="shared" si="28"/>
        <v>5</v>
      </c>
      <c r="K135" t="str">
        <f t="shared" si="33"/>
        <v>Bajo biomasa</v>
      </c>
      <c r="L135" t="str">
        <f t="shared" si="34"/>
        <v>soil</v>
      </c>
      <c r="M135">
        <v>2.5994799999999998</v>
      </c>
      <c r="N135">
        <f t="shared" si="29"/>
        <v>2.5994799999999998</v>
      </c>
      <c r="O135">
        <v>1.5415000000000001</v>
      </c>
      <c r="P135">
        <v>0.98787999999999998</v>
      </c>
      <c r="Q135">
        <v>1E-3</v>
      </c>
      <c r="S135">
        <v>23.441800000000001</v>
      </c>
      <c r="T135">
        <v>24.8324</v>
      </c>
      <c r="U135">
        <v>84.551000000000002</v>
      </c>
    </row>
    <row r="136" spans="1:21" hidden="1" x14ac:dyDescent="0.3">
      <c r="A136">
        <v>371</v>
      </c>
      <c r="B136">
        <v>3</v>
      </c>
      <c r="C136" s="1">
        <v>44725.413912037038</v>
      </c>
      <c r="D136" t="s">
        <v>9</v>
      </c>
      <c r="E136" s="5">
        <f t="shared" si="23"/>
        <v>2022</v>
      </c>
      <c r="F136" s="5">
        <f t="shared" si="24"/>
        <v>6</v>
      </c>
      <c r="G136" s="5">
        <f t="shared" si="25"/>
        <v>6</v>
      </c>
      <c r="H136" s="5" t="str">
        <f t="shared" si="26"/>
        <v>spring</v>
      </c>
      <c r="I136" s="5">
        <f t="shared" si="27"/>
        <v>25</v>
      </c>
      <c r="J136" s="5">
        <f t="shared" si="28"/>
        <v>5</v>
      </c>
      <c r="K136" t="str">
        <f t="shared" si="33"/>
        <v>Bajo biomasa</v>
      </c>
      <c r="L136" t="str">
        <f t="shared" si="34"/>
        <v>soil</v>
      </c>
      <c r="M136">
        <v>4.8009500000000003</v>
      </c>
      <c r="N136">
        <f t="shared" si="29"/>
        <v>4.8009500000000003</v>
      </c>
      <c r="O136">
        <v>1.3200700000000001</v>
      </c>
      <c r="P136">
        <v>0.99775000000000003</v>
      </c>
      <c r="S136">
        <v>23.7</v>
      </c>
      <c r="T136">
        <v>24.831099999999999</v>
      </c>
      <c r="U136">
        <v>84.515600000000006</v>
      </c>
    </row>
    <row r="137" spans="1:21" hidden="1" x14ac:dyDescent="0.3">
      <c r="A137">
        <v>373</v>
      </c>
      <c r="B137">
        <v>5</v>
      </c>
      <c r="C137" s="1">
        <v>44725.418333333335</v>
      </c>
      <c r="D137" t="s">
        <v>9</v>
      </c>
      <c r="E137" s="5">
        <f t="shared" si="23"/>
        <v>2022</v>
      </c>
      <c r="F137" s="5">
        <f t="shared" si="24"/>
        <v>6</v>
      </c>
      <c r="G137" s="5">
        <f t="shared" si="25"/>
        <v>6</v>
      </c>
      <c r="H137" s="5" t="str">
        <f t="shared" si="26"/>
        <v>spring</v>
      </c>
      <c r="I137" s="5">
        <f t="shared" si="27"/>
        <v>25</v>
      </c>
      <c r="J137" s="5">
        <f t="shared" si="28"/>
        <v>5</v>
      </c>
      <c r="K137" t="str">
        <f t="shared" si="33"/>
        <v>Suelo desnudo</v>
      </c>
      <c r="L137" t="str">
        <f t="shared" si="34"/>
        <v>soil</v>
      </c>
      <c r="M137">
        <v>3.7505799999999998</v>
      </c>
      <c r="N137">
        <f t="shared" si="29"/>
        <v>3.7505799999999998</v>
      </c>
      <c r="O137">
        <v>1.4220999999999999</v>
      </c>
      <c r="P137">
        <v>0.99448999999999999</v>
      </c>
      <c r="S137">
        <v>24.4</v>
      </c>
      <c r="T137">
        <v>25.183599999999998</v>
      </c>
      <c r="U137">
        <v>84.512</v>
      </c>
    </row>
    <row r="138" spans="1:21" hidden="1" x14ac:dyDescent="0.3">
      <c r="A138">
        <v>374</v>
      </c>
      <c r="B138">
        <v>6</v>
      </c>
      <c r="C138" s="1">
        <v>44725.420405092591</v>
      </c>
      <c r="D138" t="s">
        <v>9</v>
      </c>
      <c r="E138" s="5">
        <f t="shared" si="23"/>
        <v>2022</v>
      </c>
      <c r="F138" s="5">
        <f t="shared" si="24"/>
        <v>6</v>
      </c>
      <c r="G138" s="5">
        <f t="shared" si="25"/>
        <v>6</v>
      </c>
      <c r="H138" s="5" t="str">
        <f t="shared" si="26"/>
        <v>spring</v>
      </c>
      <c r="I138" s="5">
        <f t="shared" si="27"/>
        <v>25</v>
      </c>
      <c r="J138" s="5">
        <f t="shared" si="28"/>
        <v>5</v>
      </c>
      <c r="K138" t="str">
        <f t="shared" si="33"/>
        <v>Suelo desnudo</v>
      </c>
      <c r="L138" t="str">
        <f t="shared" si="34"/>
        <v>soil</v>
      </c>
      <c r="M138">
        <v>3.6361400000000001</v>
      </c>
      <c r="N138">
        <f t="shared" si="29"/>
        <v>3.6361400000000001</v>
      </c>
      <c r="O138">
        <v>1.423</v>
      </c>
      <c r="P138">
        <v>0.99497000000000002</v>
      </c>
      <c r="T138">
        <v>25.514500000000002</v>
      </c>
      <c r="U138">
        <v>84.537199999999999</v>
      </c>
    </row>
    <row r="139" spans="1:21" hidden="1" x14ac:dyDescent="0.3">
      <c r="A139">
        <v>376</v>
      </c>
      <c r="B139">
        <v>8</v>
      </c>
      <c r="C139" s="1">
        <v>44725.424976851849</v>
      </c>
      <c r="D139" t="s">
        <v>9</v>
      </c>
      <c r="E139" s="5">
        <f t="shared" si="23"/>
        <v>2022</v>
      </c>
      <c r="F139" s="5">
        <f t="shared" si="24"/>
        <v>6</v>
      </c>
      <c r="G139" s="5">
        <f t="shared" si="25"/>
        <v>6</v>
      </c>
      <c r="H139" s="5" t="str">
        <f t="shared" si="26"/>
        <v>spring</v>
      </c>
      <c r="I139" s="5">
        <f t="shared" si="27"/>
        <v>25</v>
      </c>
      <c r="J139" s="5">
        <f t="shared" si="28"/>
        <v>5</v>
      </c>
      <c r="K139" t="str">
        <f t="shared" si="33"/>
        <v>Suelo desnudo</v>
      </c>
      <c r="L139" t="str">
        <f t="shared" si="34"/>
        <v>soil</v>
      </c>
      <c r="M139">
        <v>2.3416999999999999</v>
      </c>
      <c r="N139">
        <f t="shared" si="29"/>
        <v>2.3416999999999999</v>
      </c>
      <c r="O139">
        <v>1.5198700000000001</v>
      </c>
      <c r="P139">
        <v>0.99292000000000002</v>
      </c>
      <c r="Q139">
        <v>1E-3</v>
      </c>
      <c r="S139">
        <v>25.4</v>
      </c>
      <c r="T139">
        <v>27.004100000000001</v>
      </c>
      <c r="U139">
        <v>84.525700000000001</v>
      </c>
    </row>
    <row r="140" spans="1:21" hidden="1" x14ac:dyDescent="0.3">
      <c r="A140">
        <v>377</v>
      </c>
      <c r="B140">
        <v>9</v>
      </c>
      <c r="C140" s="1">
        <v>44725.427060185182</v>
      </c>
      <c r="D140" t="s">
        <v>9</v>
      </c>
      <c r="E140" s="5">
        <f t="shared" si="23"/>
        <v>2022</v>
      </c>
      <c r="F140" s="5">
        <f t="shared" si="24"/>
        <v>6</v>
      </c>
      <c r="G140" s="5">
        <f t="shared" si="25"/>
        <v>6</v>
      </c>
      <c r="H140" s="5" t="str">
        <f t="shared" si="26"/>
        <v>spring</v>
      </c>
      <c r="I140" s="5">
        <f t="shared" si="27"/>
        <v>25</v>
      </c>
      <c r="J140" s="5">
        <f t="shared" si="28"/>
        <v>5</v>
      </c>
      <c r="K140" t="str">
        <f t="shared" si="33"/>
        <v>Bajo biomasa</v>
      </c>
      <c r="L140" t="str">
        <f t="shared" si="34"/>
        <v>soil</v>
      </c>
      <c r="M140">
        <v>2.1756899999999999</v>
      </c>
      <c r="N140">
        <f t="shared" si="29"/>
        <v>2.1756899999999999</v>
      </c>
      <c r="O140">
        <v>1.67632</v>
      </c>
      <c r="P140">
        <v>0.98929999999999996</v>
      </c>
      <c r="Q140">
        <v>1E-3</v>
      </c>
      <c r="S140">
        <v>25.9</v>
      </c>
      <c r="T140">
        <v>26.7014</v>
      </c>
      <c r="U140">
        <v>84.568399999999997</v>
      </c>
    </row>
    <row r="141" spans="1:21" hidden="1" x14ac:dyDescent="0.3">
      <c r="A141">
        <v>379</v>
      </c>
      <c r="B141">
        <v>11</v>
      </c>
      <c r="C141" s="1">
        <v>44725.431377314817</v>
      </c>
      <c r="D141" t="s">
        <v>9</v>
      </c>
      <c r="E141" s="5">
        <f t="shared" si="23"/>
        <v>2022</v>
      </c>
      <c r="F141" s="5">
        <f t="shared" si="24"/>
        <v>6</v>
      </c>
      <c r="G141" s="5">
        <f t="shared" si="25"/>
        <v>6</v>
      </c>
      <c r="H141" s="5" t="str">
        <f t="shared" si="26"/>
        <v>spring</v>
      </c>
      <c r="I141" s="5">
        <f t="shared" si="27"/>
        <v>25</v>
      </c>
      <c r="J141" s="5">
        <f t="shared" si="28"/>
        <v>5</v>
      </c>
      <c r="K141" t="str">
        <f t="shared" si="33"/>
        <v>Bajo biomasa</v>
      </c>
      <c r="L141" t="str">
        <f t="shared" si="34"/>
        <v>soil</v>
      </c>
      <c r="M141">
        <v>2.20932</v>
      </c>
      <c r="N141">
        <f t="shared" si="29"/>
        <v>2.20932</v>
      </c>
      <c r="O141">
        <v>1.63947</v>
      </c>
      <c r="P141">
        <v>0.98740000000000006</v>
      </c>
      <c r="Q141">
        <v>1E-3</v>
      </c>
      <c r="S141">
        <v>25.9</v>
      </c>
      <c r="T141">
        <v>26.256799999999998</v>
      </c>
      <c r="U141">
        <v>84.558400000000006</v>
      </c>
    </row>
    <row r="142" spans="1:21" hidden="1" x14ac:dyDescent="0.3">
      <c r="A142">
        <v>380</v>
      </c>
      <c r="B142">
        <v>12</v>
      </c>
      <c r="C142" s="1">
        <v>44725.433541666665</v>
      </c>
      <c r="D142" t="s">
        <v>9</v>
      </c>
      <c r="E142" s="5">
        <f t="shared" si="23"/>
        <v>2022</v>
      </c>
      <c r="F142" s="5">
        <f t="shared" si="24"/>
        <v>6</v>
      </c>
      <c r="G142" s="5">
        <f t="shared" si="25"/>
        <v>6</v>
      </c>
      <c r="H142" s="5" t="str">
        <f t="shared" si="26"/>
        <v>spring</v>
      </c>
      <c r="I142" s="5">
        <f t="shared" si="27"/>
        <v>25</v>
      </c>
      <c r="J142" s="5">
        <f t="shared" si="28"/>
        <v>5</v>
      </c>
      <c r="K142" t="str">
        <f t="shared" si="33"/>
        <v>Bajo biomasa</v>
      </c>
      <c r="L142" t="str">
        <f t="shared" si="34"/>
        <v>soil</v>
      </c>
      <c r="M142">
        <v>2.86496</v>
      </c>
      <c r="N142">
        <f t="shared" si="29"/>
        <v>2.86496</v>
      </c>
      <c r="O142">
        <v>1.5028699999999999</v>
      </c>
      <c r="P142">
        <v>0.99373999999999996</v>
      </c>
      <c r="Q142">
        <v>1E-3</v>
      </c>
      <c r="S142">
        <v>25.7135</v>
      </c>
      <c r="T142">
        <v>26.3218</v>
      </c>
      <c r="U142">
        <v>84.560299999999998</v>
      </c>
    </row>
    <row r="143" spans="1:21" hidden="1" x14ac:dyDescent="0.3">
      <c r="A143">
        <v>381</v>
      </c>
      <c r="B143">
        <v>13</v>
      </c>
      <c r="C143" s="1">
        <v>44725.435763888891</v>
      </c>
      <c r="D143" t="s">
        <v>9</v>
      </c>
      <c r="E143" s="5">
        <f t="shared" si="23"/>
        <v>2022</v>
      </c>
      <c r="F143" s="5">
        <f t="shared" si="24"/>
        <v>6</v>
      </c>
      <c r="G143" s="5">
        <f t="shared" si="25"/>
        <v>6</v>
      </c>
      <c r="H143" s="5" t="str">
        <f t="shared" si="26"/>
        <v>spring</v>
      </c>
      <c r="I143" s="5">
        <f t="shared" si="27"/>
        <v>25</v>
      </c>
      <c r="J143" s="5">
        <f t="shared" si="28"/>
        <v>5</v>
      </c>
      <c r="K143" t="str">
        <f t="shared" si="33"/>
        <v>Suelo desnudo</v>
      </c>
      <c r="L143" t="str">
        <f t="shared" si="34"/>
        <v>soil</v>
      </c>
      <c r="M143">
        <v>1.5917600000000001</v>
      </c>
      <c r="N143">
        <f t="shared" si="29"/>
        <v>1.5917600000000001</v>
      </c>
      <c r="O143">
        <v>1.7596799999999999</v>
      </c>
      <c r="P143">
        <v>0.98614999999999997</v>
      </c>
      <c r="Q143">
        <v>2E-3</v>
      </c>
      <c r="S143">
        <v>25.747299999999999</v>
      </c>
      <c r="T143">
        <v>26.025600000000001</v>
      </c>
      <c r="U143">
        <v>84.563000000000002</v>
      </c>
    </row>
    <row r="144" spans="1:21" hidden="1" x14ac:dyDescent="0.3">
      <c r="A144">
        <v>383</v>
      </c>
      <c r="B144">
        <v>15</v>
      </c>
      <c r="C144" s="1">
        <v>44725.43990740741</v>
      </c>
      <c r="D144" t="s">
        <v>9</v>
      </c>
      <c r="E144" s="5">
        <f t="shared" si="23"/>
        <v>2022</v>
      </c>
      <c r="F144" s="5">
        <f t="shared" si="24"/>
        <v>6</v>
      </c>
      <c r="G144" s="5">
        <f t="shared" si="25"/>
        <v>6</v>
      </c>
      <c r="H144" s="5" t="str">
        <f t="shared" si="26"/>
        <v>spring</v>
      </c>
      <c r="I144" s="5">
        <f t="shared" si="27"/>
        <v>25</v>
      </c>
      <c r="J144" s="5">
        <f t="shared" si="28"/>
        <v>5</v>
      </c>
      <c r="K144" t="str">
        <f t="shared" si="33"/>
        <v>Suelo desnudo</v>
      </c>
      <c r="L144" t="str">
        <f t="shared" si="34"/>
        <v>soil</v>
      </c>
      <c r="M144">
        <v>3.35128</v>
      </c>
      <c r="N144">
        <f t="shared" si="29"/>
        <v>3.35128</v>
      </c>
      <c r="O144">
        <v>1.4306399999999999</v>
      </c>
      <c r="P144">
        <v>0.99465999999999999</v>
      </c>
      <c r="Q144">
        <v>2E-3</v>
      </c>
      <c r="S144">
        <v>25.9</v>
      </c>
      <c r="T144">
        <v>26.165900000000001</v>
      </c>
      <c r="U144">
        <v>84.549499999999995</v>
      </c>
    </row>
    <row r="145" spans="1:21" hidden="1" x14ac:dyDescent="0.3">
      <c r="A145">
        <v>384</v>
      </c>
      <c r="B145">
        <v>16</v>
      </c>
      <c r="C145" s="1">
        <v>44725.441979166666</v>
      </c>
      <c r="D145" t="s">
        <v>9</v>
      </c>
      <c r="E145" s="5">
        <f t="shared" si="23"/>
        <v>2022</v>
      </c>
      <c r="F145" s="5">
        <f t="shared" si="24"/>
        <v>6</v>
      </c>
      <c r="G145" s="5">
        <f t="shared" si="25"/>
        <v>6</v>
      </c>
      <c r="H145" s="5" t="str">
        <f t="shared" si="26"/>
        <v>spring</v>
      </c>
      <c r="I145" s="5">
        <f t="shared" si="27"/>
        <v>25</v>
      </c>
      <c r="J145" s="5">
        <f t="shared" si="28"/>
        <v>5</v>
      </c>
      <c r="K145" t="str">
        <f t="shared" si="33"/>
        <v>Suelo desnudo</v>
      </c>
      <c r="L145" t="str">
        <f t="shared" si="34"/>
        <v>soil</v>
      </c>
      <c r="M145">
        <v>1.39994</v>
      </c>
      <c r="N145">
        <f t="shared" si="29"/>
        <v>1.39994</v>
      </c>
      <c r="O145">
        <v>1.92703</v>
      </c>
      <c r="P145">
        <v>0.97733999999999999</v>
      </c>
      <c r="Q145">
        <v>2E-3</v>
      </c>
      <c r="S145">
        <v>25.760899999999999</v>
      </c>
      <c r="T145">
        <v>25.891200000000001</v>
      </c>
      <c r="U145">
        <v>84.553200000000004</v>
      </c>
    </row>
    <row r="146" spans="1:21" hidden="1" x14ac:dyDescent="0.3">
      <c r="A146">
        <v>385</v>
      </c>
      <c r="B146">
        <v>17</v>
      </c>
      <c r="C146" s="1">
        <v>44725.444097222222</v>
      </c>
      <c r="D146" t="s">
        <v>9</v>
      </c>
      <c r="E146" s="5">
        <f t="shared" si="23"/>
        <v>2022</v>
      </c>
      <c r="F146" s="5">
        <f t="shared" si="24"/>
        <v>6</v>
      </c>
      <c r="G146" s="5">
        <f t="shared" si="25"/>
        <v>6</v>
      </c>
      <c r="H146" s="5" t="str">
        <f t="shared" si="26"/>
        <v>spring</v>
      </c>
      <c r="I146" s="5">
        <f t="shared" si="27"/>
        <v>25</v>
      </c>
      <c r="J146" s="5">
        <f t="shared" si="28"/>
        <v>5</v>
      </c>
      <c r="K146" t="str">
        <f t="shared" si="33"/>
        <v>Bajo biomasa</v>
      </c>
      <c r="L146" t="str">
        <f t="shared" si="34"/>
        <v>soil</v>
      </c>
      <c r="M146">
        <v>2.5717500000000002</v>
      </c>
      <c r="N146">
        <f t="shared" si="29"/>
        <v>2.5717500000000002</v>
      </c>
      <c r="O146">
        <v>1.4885600000000001</v>
      </c>
      <c r="P146">
        <v>0.99326000000000003</v>
      </c>
      <c r="T146">
        <v>25.881699999999999</v>
      </c>
      <c r="U146">
        <v>84.550600000000003</v>
      </c>
    </row>
    <row r="147" spans="1:21" hidden="1" x14ac:dyDescent="0.3">
      <c r="A147">
        <v>387</v>
      </c>
      <c r="B147">
        <v>19</v>
      </c>
      <c r="C147" s="1">
        <v>44725.448287037034</v>
      </c>
      <c r="D147" t="s">
        <v>9</v>
      </c>
      <c r="E147" s="5">
        <f t="shared" si="23"/>
        <v>2022</v>
      </c>
      <c r="F147" s="5">
        <f t="shared" si="24"/>
        <v>6</v>
      </c>
      <c r="G147" s="5">
        <f t="shared" si="25"/>
        <v>6</v>
      </c>
      <c r="H147" s="5" t="str">
        <f t="shared" si="26"/>
        <v>spring</v>
      </c>
      <c r="I147" s="5">
        <f t="shared" si="27"/>
        <v>25</v>
      </c>
      <c r="J147" s="5">
        <f t="shared" si="28"/>
        <v>5</v>
      </c>
      <c r="K147" t="str">
        <f t="shared" si="33"/>
        <v>Bajo biomasa</v>
      </c>
      <c r="L147" t="str">
        <f t="shared" si="34"/>
        <v>soil</v>
      </c>
      <c r="M147">
        <v>2.50963</v>
      </c>
      <c r="N147">
        <f t="shared" si="29"/>
        <v>2.50963</v>
      </c>
      <c r="O147">
        <v>1.43025</v>
      </c>
      <c r="P147">
        <v>0.99502000000000002</v>
      </c>
      <c r="Q147">
        <v>1E-3</v>
      </c>
      <c r="S147">
        <v>25.9</v>
      </c>
      <c r="T147">
        <v>26.018000000000001</v>
      </c>
      <c r="U147">
        <v>84.568100000000001</v>
      </c>
    </row>
    <row r="148" spans="1:21" hidden="1" x14ac:dyDescent="0.3">
      <c r="A148">
        <v>388</v>
      </c>
      <c r="B148">
        <v>20</v>
      </c>
      <c r="C148" s="1">
        <v>44725.450358796297</v>
      </c>
      <c r="D148" t="s">
        <v>9</v>
      </c>
      <c r="E148" s="5">
        <f t="shared" ref="E148:E211" si="35">YEAR(C148)</f>
        <v>2022</v>
      </c>
      <c r="F148" s="5">
        <f t="shared" ref="F148:F211" si="36">MONTH(C148)</f>
        <v>6</v>
      </c>
      <c r="G148" s="5">
        <f t="shared" ref="G148:G211" si="37">F148</f>
        <v>6</v>
      </c>
      <c r="H148" s="5" t="str">
        <f t="shared" ref="H148:H211" si="38">IF(OR(F148=1,F148=2,F148=3),"winter",IF(OR(F148=4,F148=5,F148=6),"spring",IF(OR(F148=7,F148=8,F148=9),"summer","autumn")))</f>
        <v>spring</v>
      </c>
      <c r="I148" s="5">
        <f t="shared" ref="I148:I211" si="39">WEEKNUM(C148)</f>
        <v>25</v>
      </c>
      <c r="J148" s="5">
        <f t="shared" ref="J148:J211" si="40">I148-20</f>
        <v>5</v>
      </c>
      <c r="K148" t="str">
        <f t="shared" si="33"/>
        <v>Bajo biomasa</v>
      </c>
      <c r="L148" t="str">
        <f t="shared" si="34"/>
        <v>soil</v>
      </c>
      <c r="M148">
        <v>1.91717</v>
      </c>
      <c r="N148">
        <f t="shared" ref="N148:N211" si="41">IF(P148&gt;0.95,M148,NA())</f>
        <v>1.91717</v>
      </c>
      <c r="O148">
        <v>2.2505099999999998</v>
      </c>
      <c r="P148">
        <v>0.96875</v>
      </c>
      <c r="S148">
        <v>25.9</v>
      </c>
      <c r="T148">
        <v>26.345500000000001</v>
      </c>
      <c r="U148">
        <v>84.557699999999997</v>
      </c>
    </row>
    <row r="149" spans="1:21" hidden="1" x14ac:dyDescent="0.3">
      <c r="A149">
        <v>390</v>
      </c>
      <c r="B149">
        <v>22</v>
      </c>
      <c r="C149" s="1">
        <v>44725.454780092594</v>
      </c>
      <c r="D149" t="s">
        <v>9</v>
      </c>
      <c r="E149" s="5">
        <f t="shared" si="35"/>
        <v>2022</v>
      </c>
      <c r="F149" s="5">
        <f t="shared" si="36"/>
        <v>6</v>
      </c>
      <c r="G149" s="5">
        <f t="shared" si="37"/>
        <v>6</v>
      </c>
      <c r="H149" s="5" t="str">
        <f t="shared" si="38"/>
        <v>spring</v>
      </c>
      <c r="I149" s="5">
        <f t="shared" si="39"/>
        <v>25</v>
      </c>
      <c r="J149" s="5">
        <f t="shared" si="40"/>
        <v>5</v>
      </c>
      <c r="K149" t="str">
        <f t="shared" si="33"/>
        <v>Suelo desnudo</v>
      </c>
      <c r="L149" t="str">
        <f t="shared" si="34"/>
        <v>soil</v>
      </c>
      <c r="M149">
        <v>1.5275000000000001</v>
      </c>
      <c r="N149">
        <f t="shared" si="41"/>
        <v>1.5275000000000001</v>
      </c>
      <c r="O149">
        <v>1.9340999999999999</v>
      </c>
      <c r="P149">
        <v>0.97765000000000002</v>
      </c>
      <c r="S149">
        <v>26.4</v>
      </c>
      <c r="T149">
        <v>26.907399999999999</v>
      </c>
      <c r="U149">
        <v>84.573899999999995</v>
      </c>
    </row>
    <row r="150" spans="1:21" hidden="1" x14ac:dyDescent="0.3">
      <c r="A150">
        <v>391</v>
      </c>
      <c r="B150">
        <v>23</v>
      </c>
      <c r="C150" s="1">
        <v>44725.456828703704</v>
      </c>
      <c r="D150" t="s">
        <v>9</v>
      </c>
      <c r="E150" s="5">
        <f t="shared" si="35"/>
        <v>2022</v>
      </c>
      <c r="F150" s="5">
        <f t="shared" si="36"/>
        <v>6</v>
      </c>
      <c r="G150" s="5">
        <f t="shared" si="37"/>
        <v>6</v>
      </c>
      <c r="H150" s="5" t="str">
        <f t="shared" si="38"/>
        <v>spring</v>
      </c>
      <c r="I150" s="5">
        <f t="shared" si="39"/>
        <v>25</v>
      </c>
      <c r="J150" s="5">
        <f t="shared" si="40"/>
        <v>5</v>
      </c>
      <c r="K150" t="str">
        <f t="shared" si="33"/>
        <v>Suelo desnudo</v>
      </c>
      <c r="L150" t="str">
        <f t="shared" si="34"/>
        <v>soil</v>
      </c>
      <c r="M150">
        <v>2.2166600000000001</v>
      </c>
      <c r="N150">
        <f t="shared" si="41"/>
        <v>2.2166600000000001</v>
      </c>
      <c r="O150">
        <v>1.7253700000000001</v>
      </c>
      <c r="P150">
        <v>0.98468999999999995</v>
      </c>
      <c r="S150">
        <v>26.4</v>
      </c>
      <c r="T150">
        <v>27.038799999999998</v>
      </c>
      <c r="U150">
        <v>84.571700000000007</v>
      </c>
    </row>
    <row r="151" spans="1:21" hidden="1" x14ac:dyDescent="0.3">
      <c r="A151">
        <v>392</v>
      </c>
      <c r="B151">
        <v>24</v>
      </c>
      <c r="C151" s="1">
        <v>44725.458877314813</v>
      </c>
      <c r="D151" t="s">
        <v>9</v>
      </c>
      <c r="E151" s="5">
        <f t="shared" si="35"/>
        <v>2022</v>
      </c>
      <c r="F151" s="5">
        <f t="shared" si="36"/>
        <v>6</v>
      </c>
      <c r="G151" s="5">
        <f t="shared" si="37"/>
        <v>6</v>
      </c>
      <c r="H151" s="5" t="str">
        <f t="shared" si="38"/>
        <v>spring</v>
      </c>
      <c r="I151" s="5">
        <f t="shared" si="39"/>
        <v>25</v>
      </c>
      <c r="J151" s="5">
        <f t="shared" si="40"/>
        <v>5</v>
      </c>
      <c r="K151" t="str">
        <f t="shared" si="33"/>
        <v>Suelo desnudo</v>
      </c>
      <c r="L151" t="str">
        <f t="shared" si="34"/>
        <v>soil</v>
      </c>
      <c r="M151">
        <v>3.5851700000000002</v>
      </c>
      <c r="N151">
        <f t="shared" si="41"/>
        <v>3.5851700000000002</v>
      </c>
      <c r="O151">
        <v>1.3420000000000001</v>
      </c>
      <c r="P151">
        <v>0.99695</v>
      </c>
      <c r="S151">
        <v>26.4</v>
      </c>
      <c r="T151">
        <v>27.360800000000001</v>
      </c>
      <c r="U151">
        <v>84.578100000000006</v>
      </c>
    </row>
    <row r="152" spans="1:21" x14ac:dyDescent="0.3">
      <c r="A152">
        <v>393</v>
      </c>
      <c r="B152">
        <v>1</v>
      </c>
      <c r="C152" s="1">
        <v>44725.507280092592</v>
      </c>
      <c r="D152" t="s">
        <v>10</v>
      </c>
      <c r="E152" s="5">
        <f t="shared" si="35"/>
        <v>2022</v>
      </c>
      <c r="F152" s="5">
        <f t="shared" si="36"/>
        <v>6</v>
      </c>
      <c r="G152" s="5">
        <f t="shared" si="37"/>
        <v>6</v>
      </c>
      <c r="H152" s="5" t="str">
        <f t="shared" si="38"/>
        <v>spring</v>
      </c>
      <c r="I152" s="5">
        <f t="shared" si="39"/>
        <v>25</v>
      </c>
      <c r="J152" s="5">
        <f t="shared" si="40"/>
        <v>5</v>
      </c>
      <c r="K152" t="str">
        <f t="shared" ref="K152:K169" si="42">IF(OR(B152=1,B152=2,B152=3,B152=7,B152=8,B152=9,B152=13,B152=14,B152=15),"Bajo copa","Suelo desnudo")</f>
        <v>Bajo copa</v>
      </c>
      <c r="M152">
        <v>7.1226500000000001</v>
      </c>
      <c r="N152">
        <f t="shared" si="41"/>
        <v>7.1226500000000001</v>
      </c>
      <c r="O152">
        <v>1.28268</v>
      </c>
      <c r="P152">
        <v>0.99892999999999998</v>
      </c>
      <c r="Q152">
        <v>3.0000000000000001E-3</v>
      </c>
      <c r="R152">
        <v>0</v>
      </c>
      <c r="S152">
        <v>26.7</v>
      </c>
      <c r="T152">
        <v>27.943300000000001</v>
      </c>
      <c r="U152">
        <v>83.588700000000003</v>
      </c>
    </row>
    <row r="153" spans="1:21" x14ac:dyDescent="0.3">
      <c r="A153">
        <v>394</v>
      </c>
      <c r="B153">
        <v>2</v>
      </c>
      <c r="C153" s="1">
        <v>44725.509571759256</v>
      </c>
      <c r="D153" t="s">
        <v>10</v>
      </c>
      <c r="E153" s="5">
        <f t="shared" si="35"/>
        <v>2022</v>
      </c>
      <c r="F153" s="5">
        <f t="shared" si="36"/>
        <v>6</v>
      </c>
      <c r="G153" s="5">
        <f t="shared" si="37"/>
        <v>6</v>
      </c>
      <c r="H153" s="5" t="str">
        <f t="shared" si="38"/>
        <v>spring</v>
      </c>
      <c r="I153" s="5">
        <f t="shared" si="39"/>
        <v>25</v>
      </c>
      <c r="J153" s="5">
        <f t="shared" si="40"/>
        <v>5</v>
      </c>
      <c r="K153" t="str">
        <f t="shared" si="42"/>
        <v>Bajo copa</v>
      </c>
      <c r="M153">
        <v>8.1746300000000005</v>
      </c>
      <c r="N153">
        <f t="shared" si="41"/>
        <v>8.1746300000000005</v>
      </c>
      <c r="O153">
        <v>1.29762</v>
      </c>
      <c r="P153">
        <v>0.99831999999999999</v>
      </c>
      <c r="Q153">
        <v>1E-3</v>
      </c>
      <c r="R153">
        <v>0</v>
      </c>
      <c r="S153">
        <v>26.7</v>
      </c>
      <c r="T153">
        <v>27.238499999999998</v>
      </c>
      <c r="U153">
        <v>83.623900000000006</v>
      </c>
    </row>
    <row r="154" spans="1:21" x14ac:dyDescent="0.3">
      <c r="A154">
        <v>395</v>
      </c>
      <c r="B154">
        <v>3</v>
      </c>
      <c r="C154" s="1">
        <v>44725.511759259258</v>
      </c>
      <c r="D154" t="s">
        <v>10</v>
      </c>
      <c r="E154" s="5">
        <f t="shared" si="35"/>
        <v>2022</v>
      </c>
      <c r="F154" s="5">
        <f t="shared" si="36"/>
        <v>6</v>
      </c>
      <c r="G154" s="5">
        <f t="shared" si="37"/>
        <v>6</v>
      </c>
      <c r="H154" s="5" t="str">
        <f t="shared" si="38"/>
        <v>spring</v>
      </c>
      <c r="I154" s="5">
        <f t="shared" si="39"/>
        <v>25</v>
      </c>
      <c r="J154" s="5">
        <f t="shared" si="40"/>
        <v>5</v>
      </c>
      <c r="K154" t="str">
        <f t="shared" si="42"/>
        <v>Bajo copa</v>
      </c>
      <c r="M154">
        <v>3.8505500000000001</v>
      </c>
      <c r="N154">
        <f t="shared" si="41"/>
        <v>3.8505500000000001</v>
      </c>
      <c r="O154">
        <v>1.41774</v>
      </c>
      <c r="P154">
        <v>0.99587000000000003</v>
      </c>
      <c r="Q154">
        <v>2E-3</v>
      </c>
      <c r="S154">
        <v>26.7</v>
      </c>
      <c r="T154">
        <v>26.647500000000001</v>
      </c>
      <c r="U154">
        <v>83.615700000000004</v>
      </c>
    </row>
    <row r="155" spans="1:21" x14ac:dyDescent="0.3">
      <c r="A155">
        <v>396</v>
      </c>
      <c r="B155">
        <v>4</v>
      </c>
      <c r="C155" s="1">
        <v>44725.513993055552</v>
      </c>
      <c r="D155" t="s">
        <v>10</v>
      </c>
      <c r="E155" s="5">
        <f t="shared" si="35"/>
        <v>2022</v>
      </c>
      <c r="F155" s="5">
        <f t="shared" si="36"/>
        <v>6</v>
      </c>
      <c r="G155" s="5">
        <f t="shared" si="37"/>
        <v>6</v>
      </c>
      <c r="H155" s="5" t="str">
        <f t="shared" si="38"/>
        <v>spring</v>
      </c>
      <c r="I155" s="5">
        <f t="shared" si="39"/>
        <v>25</v>
      </c>
      <c r="J155" s="5">
        <f t="shared" si="40"/>
        <v>5</v>
      </c>
      <c r="K155" t="str">
        <f t="shared" si="42"/>
        <v>Suelo desnudo</v>
      </c>
      <c r="M155">
        <v>3.67842</v>
      </c>
      <c r="N155">
        <f t="shared" si="41"/>
        <v>3.67842</v>
      </c>
      <c r="O155">
        <v>1.3450299999999999</v>
      </c>
      <c r="P155">
        <v>0.99787000000000003</v>
      </c>
      <c r="T155">
        <v>27.446000000000002</v>
      </c>
      <c r="U155">
        <v>83.6143</v>
      </c>
    </row>
    <row r="156" spans="1:21" x14ac:dyDescent="0.3">
      <c r="A156">
        <v>397</v>
      </c>
      <c r="B156">
        <v>5</v>
      </c>
      <c r="C156" s="1">
        <v>44725.516134259262</v>
      </c>
      <c r="D156" t="s">
        <v>10</v>
      </c>
      <c r="E156" s="5">
        <f t="shared" si="35"/>
        <v>2022</v>
      </c>
      <c r="F156" s="5">
        <f t="shared" si="36"/>
        <v>6</v>
      </c>
      <c r="G156" s="5">
        <f t="shared" si="37"/>
        <v>6</v>
      </c>
      <c r="H156" s="5" t="str">
        <f t="shared" si="38"/>
        <v>spring</v>
      </c>
      <c r="I156" s="5">
        <f t="shared" si="39"/>
        <v>25</v>
      </c>
      <c r="J156" s="5">
        <f t="shared" si="40"/>
        <v>5</v>
      </c>
      <c r="K156" t="str">
        <f t="shared" si="42"/>
        <v>Suelo desnudo</v>
      </c>
      <c r="M156">
        <v>2.8820800000000002</v>
      </c>
      <c r="N156">
        <f t="shared" si="41"/>
        <v>2.8820800000000002</v>
      </c>
      <c r="O156">
        <v>1.4034899999999999</v>
      </c>
      <c r="P156">
        <v>0.99653000000000003</v>
      </c>
      <c r="T156">
        <v>30.214099999999998</v>
      </c>
      <c r="U156">
        <v>83.593299999999999</v>
      </c>
    </row>
    <row r="157" spans="1:21" x14ac:dyDescent="0.3">
      <c r="A157">
        <v>398</v>
      </c>
      <c r="B157">
        <v>6</v>
      </c>
      <c r="C157" s="1">
        <v>44725.518206018518</v>
      </c>
      <c r="D157" t="s">
        <v>10</v>
      </c>
      <c r="E157" s="5">
        <f t="shared" si="35"/>
        <v>2022</v>
      </c>
      <c r="F157" s="5">
        <f t="shared" si="36"/>
        <v>6</v>
      </c>
      <c r="G157" s="5">
        <f t="shared" si="37"/>
        <v>6</v>
      </c>
      <c r="H157" s="5" t="str">
        <f t="shared" si="38"/>
        <v>spring</v>
      </c>
      <c r="I157" s="5">
        <f t="shared" si="39"/>
        <v>25</v>
      </c>
      <c r="J157" s="5">
        <f t="shared" si="40"/>
        <v>5</v>
      </c>
      <c r="K157" t="str">
        <f t="shared" si="42"/>
        <v>Suelo desnudo</v>
      </c>
      <c r="M157">
        <v>1.70787</v>
      </c>
      <c r="N157">
        <f t="shared" si="41"/>
        <v>1.70787</v>
      </c>
      <c r="O157">
        <v>1.7249300000000001</v>
      </c>
      <c r="P157">
        <v>0.98799000000000003</v>
      </c>
      <c r="Q157">
        <v>1E-3</v>
      </c>
      <c r="S157">
        <v>29</v>
      </c>
      <c r="T157">
        <v>32.040500000000002</v>
      </c>
      <c r="U157">
        <v>83.592500000000001</v>
      </c>
    </row>
    <row r="158" spans="1:21" x14ac:dyDescent="0.3">
      <c r="A158">
        <v>399</v>
      </c>
      <c r="B158">
        <v>10</v>
      </c>
      <c r="C158" s="1">
        <v>44725.520787037036</v>
      </c>
      <c r="D158" t="s">
        <v>10</v>
      </c>
      <c r="E158" s="5">
        <f t="shared" si="35"/>
        <v>2022</v>
      </c>
      <c r="F158" s="5">
        <f t="shared" si="36"/>
        <v>6</v>
      </c>
      <c r="G158" s="5">
        <f t="shared" si="37"/>
        <v>6</v>
      </c>
      <c r="H158" s="5" t="str">
        <f t="shared" si="38"/>
        <v>spring</v>
      </c>
      <c r="I158" s="5">
        <f t="shared" si="39"/>
        <v>25</v>
      </c>
      <c r="J158" s="5">
        <f t="shared" si="40"/>
        <v>5</v>
      </c>
      <c r="K158" t="str">
        <f t="shared" si="42"/>
        <v>Suelo desnudo</v>
      </c>
      <c r="M158">
        <v>2.4776600000000002</v>
      </c>
      <c r="N158">
        <f t="shared" si="41"/>
        <v>2.4776600000000002</v>
      </c>
      <c r="O158">
        <v>1.4258900000000001</v>
      </c>
      <c r="P158">
        <v>0.99492999999999998</v>
      </c>
      <c r="S158">
        <v>30.4</v>
      </c>
      <c r="T158">
        <v>32.789000000000001</v>
      </c>
      <c r="U158">
        <v>83.614999999999995</v>
      </c>
    </row>
    <row r="159" spans="1:21" x14ac:dyDescent="0.3">
      <c r="A159">
        <v>400</v>
      </c>
      <c r="B159">
        <v>11</v>
      </c>
      <c r="C159" s="1">
        <v>44725.522916666669</v>
      </c>
      <c r="D159" t="s">
        <v>10</v>
      </c>
      <c r="E159" s="5">
        <f t="shared" si="35"/>
        <v>2022</v>
      </c>
      <c r="F159" s="5">
        <f t="shared" si="36"/>
        <v>6</v>
      </c>
      <c r="G159" s="5">
        <f t="shared" si="37"/>
        <v>6</v>
      </c>
      <c r="H159" s="5" t="str">
        <f t="shared" si="38"/>
        <v>spring</v>
      </c>
      <c r="I159" s="5">
        <f t="shared" si="39"/>
        <v>25</v>
      </c>
      <c r="J159" s="5">
        <f t="shared" si="40"/>
        <v>5</v>
      </c>
      <c r="K159" t="str">
        <f t="shared" si="42"/>
        <v>Suelo desnudo</v>
      </c>
      <c r="M159">
        <v>1.63588</v>
      </c>
      <c r="N159">
        <f t="shared" si="41"/>
        <v>1.63588</v>
      </c>
      <c r="O159">
        <v>1.6495599999999999</v>
      </c>
      <c r="P159">
        <v>0.99034</v>
      </c>
      <c r="S159">
        <v>31.7</v>
      </c>
      <c r="T159">
        <v>33.582999999999998</v>
      </c>
      <c r="U159">
        <v>83.643699999999995</v>
      </c>
    </row>
    <row r="160" spans="1:21" x14ac:dyDescent="0.3">
      <c r="A160">
        <v>401</v>
      </c>
      <c r="B160">
        <v>12</v>
      </c>
      <c r="C160" s="1">
        <v>44725.524976851855</v>
      </c>
      <c r="D160" t="s">
        <v>10</v>
      </c>
      <c r="E160" s="5">
        <f t="shared" si="35"/>
        <v>2022</v>
      </c>
      <c r="F160" s="5">
        <f t="shared" si="36"/>
        <v>6</v>
      </c>
      <c r="G160" s="5">
        <f t="shared" si="37"/>
        <v>6</v>
      </c>
      <c r="H160" s="5" t="str">
        <f t="shared" si="38"/>
        <v>spring</v>
      </c>
      <c r="I160" s="5">
        <f t="shared" si="39"/>
        <v>25</v>
      </c>
      <c r="J160" s="5">
        <f t="shared" si="40"/>
        <v>5</v>
      </c>
      <c r="K160" t="str">
        <f t="shared" si="42"/>
        <v>Suelo desnudo</v>
      </c>
      <c r="M160">
        <v>0.94128000000000001</v>
      </c>
      <c r="N160">
        <f t="shared" si="41"/>
        <v>0.94128000000000001</v>
      </c>
      <c r="O160">
        <v>2.0467499999999998</v>
      </c>
      <c r="P160">
        <v>0.97787000000000002</v>
      </c>
      <c r="Q160">
        <v>2E-3</v>
      </c>
      <c r="S160">
        <v>33.3018</v>
      </c>
      <c r="T160">
        <v>34.052399999999999</v>
      </c>
      <c r="U160">
        <v>83.651600000000002</v>
      </c>
    </row>
    <row r="161" spans="1:21" x14ac:dyDescent="0.3">
      <c r="A161">
        <v>402</v>
      </c>
      <c r="B161">
        <v>7</v>
      </c>
      <c r="C161" s="1">
        <v>44725.527303240742</v>
      </c>
      <c r="D161" t="s">
        <v>10</v>
      </c>
      <c r="E161" s="5">
        <f t="shared" si="35"/>
        <v>2022</v>
      </c>
      <c r="F161" s="5">
        <f t="shared" si="36"/>
        <v>6</v>
      </c>
      <c r="G161" s="5">
        <f t="shared" si="37"/>
        <v>6</v>
      </c>
      <c r="H161" s="5" t="str">
        <f t="shared" si="38"/>
        <v>spring</v>
      </c>
      <c r="I161" s="5">
        <f t="shared" si="39"/>
        <v>25</v>
      </c>
      <c r="J161" s="5">
        <f t="shared" si="40"/>
        <v>5</v>
      </c>
      <c r="K161" t="str">
        <f t="shared" si="42"/>
        <v>Bajo copa</v>
      </c>
      <c r="M161">
        <v>4.97811</v>
      </c>
      <c r="N161">
        <f t="shared" si="41"/>
        <v>4.97811</v>
      </c>
      <c r="O161">
        <v>1.29148</v>
      </c>
      <c r="P161">
        <v>0.99844999999999995</v>
      </c>
      <c r="S161">
        <v>34.200000000000003</v>
      </c>
      <c r="T161">
        <v>31.750499999999999</v>
      </c>
      <c r="U161">
        <v>83.647199999999998</v>
      </c>
    </row>
    <row r="162" spans="1:21" x14ac:dyDescent="0.3">
      <c r="A162">
        <v>403</v>
      </c>
      <c r="B162">
        <v>8</v>
      </c>
      <c r="C162" s="1">
        <v>44725.529513888891</v>
      </c>
      <c r="D162" t="s">
        <v>10</v>
      </c>
      <c r="E162" s="5">
        <f t="shared" si="35"/>
        <v>2022</v>
      </c>
      <c r="F162" s="5">
        <f t="shared" si="36"/>
        <v>6</v>
      </c>
      <c r="G162" s="5">
        <f t="shared" si="37"/>
        <v>6</v>
      </c>
      <c r="H162" s="5" t="str">
        <f t="shared" si="38"/>
        <v>spring</v>
      </c>
      <c r="I162" s="5">
        <f t="shared" si="39"/>
        <v>25</v>
      </c>
      <c r="J162" s="5">
        <f t="shared" si="40"/>
        <v>5</v>
      </c>
      <c r="K162" t="str">
        <f t="shared" si="42"/>
        <v>Bajo copa</v>
      </c>
      <c r="M162">
        <v>5.0295199999999998</v>
      </c>
      <c r="N162">
        <f t="shared" si="41"/>
        <v>5.0295199999999998</v>
      </c>
      <c r="O162">
        <v>1.3078000000000001</v>
      </c>
      <c r="P162">
        <v>0.99839999999999995</v>
      </c>
      <c r="Q162">
        <v>1E-3</v>
      </c>
      <c r="S162">
        <v>34.200000000000003</v>
      </c>
      <c r="T162">
        <v>30.522600000000001</v>
      </c>
      <c r="U162">
        <v>83.654200000000003</v>
      </c>
    </row>
    <row r="163" spans="1:21" x14ac:dyDescent="0.3">
      <c r="A163">
        <v>404</v>
      </c>
      <c r="B163">
        <v>9</v>
      </c>
      <c r="C163" s="1">
        <v>44725.531678240739</v>
      </c>
      <c r="D163" t="s">
        <v>10</v>
      </c>
      <c r="E163" s="5">
        <f t="shared" si="35"/>
        <v>2022</v>
      </c>
      <c r="F163" s="5">
        <f t="shared" si="36"/>
        <v>6</v>
      </c>
      <c r="G163" s="5">
        <f t="shared" si="37"/>
        <v>6</v>
      </c>
      <c r="H163" s="5" t="str">
        <f t="shared" si="38"/>
        <v>spring</v>
      </c>
      <c r="I163" s="5">
        <f t="shared" si="39"/>
        <v>25</v>
      </c>
      <c r="J163" s="5">
        <f t="shared" si="40"/>
        <v>5</v>
      </c>
      <c r="K163" t="str">
        <f t="shared" si="42"/>
        <v>Bajo copa</v>
      </c>
      <c r="M163">
        <v>3.9914100000000001</v>
      </c>
      <c r="N163">
        <f t="shared" si="41"/>
        <v>3.9914100000000001</v>
      </c>
      <c r="O163">
        <v>1.3988700000000001</v>
      </c>
      <c r="P163">
        <v>0.99651000000000001</v>
      </c>
      <c r="T163">
        <v>29.7545</v>
      </c>
      <c r="U163">
        <v>83.671199999999999</v>
      </c>
    </row>
    <row r="164" spans="1:21" x14ac:dyDescent="0.3">
      <c r="A164">
        <v>405</v>
      </c>
      <c r="B164">
        <v>13</v>
      </c>
      <c r="C164" s="1">
        <v>44725.534178240741</v>
      </c>
      <c r="D164" t="s">
        <v>10</v>
      </c>
      <c r="E164" s="5">
        <f t="shared" si="35"/>
        <v>2022</v>
      </c>
      <c r="F164" s="5">
        <f t="shared" si="36"/>
        <v>6</v>
      </c>
      <c r="G164" s="5">
        <f t="shared" si="37"/>
        <v>6</v>
      </c>
      <c r="H164" s="5" t="str">
        <f t="shared" si="38"/>
        <v>spring</v>
      </c>
      <c r="I164" s="5">
        <f t="shared" si="39"/>
        <v>25</v>
      </c>
      <c r="J164" s="5">
        <f t="shared" si="40"/>
        <v>5</v>
      </c>
      <c r="K164" t="str">
        <f t="shared" si="42"/>
        <v>Bajo copa</v>
      </c>
      <c r="M164">
        <v>4.8419800000000004</v>
      </c>
      <c r="N164">
        <f t="shared" si="41"/>
        <v>4.8419800000000004</v>
      </c>
      <c r="O164">
        <v>1.34466</v>
      </c>
      <c r="P164">
        <v>0.99733000000000005</v>
      </c>
      <c r="Q164">
        <v>2E-3</v>
      </c>
      <c r="S164">
        <v>32.4</v>
      </c>
      <c r="T164">
        <v>29.136399999999998</v>
      </c>
      <c r="U164">
        <v>83.639499999999998</v>
      </c>
    </row>
    <row r="165" spans="1:21" x14ac:dyDescent="0.3">
      <c r="A165">
        <v>406</v>
      </c>
      <c r="B165">
        <v>14</v>
      </c>
      <c r="C165" s="1">
        <v>44725.53628472222</v>
      </c>
      <c r="D165" t="s">
        <v>10</v>
      </c>
      <c r="E165" s="5">
        <f t="shared" si="35"/>
        <v>2022</v>
      </c>
      <c r="F165" s="5">
        <f t="shared" si="36"/>
        <v>6</v>
      </c>
      <c r="G165" s="5">
        <f t="shared" si="37"/>
        <v>6</v>
      </c>
      <c r="H165" s="5" t="str">
        <f t="shared" si="38"/>
        <v>spring</v>
      </c>
      <c r="I165" s="5">
        <f t="shared" si="39"/>
        <v>25</v>
      </c>
      <c r="J165" s="5">
        <f t="shared" si="40"/>
        <v>5</v>
      </c>
      <c r="K165" t="str">
        <f t="shared" si="42"/>
        <v>Bajo copa</v>
      </c>
      <c r="M165">
        <v>2.5950299999999999</v>
      </c>
      <c r="N165">
        <f t="shared" si="41"/>
        <v>2.5950299999999999</v>
      </c>
      <c r="O165">
        <v>1.42625</v>
      </c>
      <c r="P165">
        <v>0.99480999999999997</v>
      </c>
      <c r="Q165">
        <v>1E-3</v>
      </c>
      <c r="S165">
        <v>32.299999999999997</v>
      </c>
      <c r="T165">
        <v>31.585699999999999</v>
      </c>
      <c r="U165">
        <v>83.623800000000003</v>
      </c>
    </row>
    <row r="166" spans="1:21" x14ac:dyDescent="0.3">
      <c r="A166">
        <v>407</v>
      </c>
      <c r="B166">
        <v>15</v>
      </c>
      <c r="C166" s="1">
        <v>44725.539004629631</v>
      </c>
      <c r="D166" t="s">
        <v>10</v>
      </c>
      <c r="E166" s="5">
        <f t="shared" si="35"/>
        <v>2022</v>
      </c>
      <c r="F166" s="5">
        <f t="shared" si="36"/>
        <v>6</v>
      </c>
      <c r="G166" s="5">
        <f t="shared" si="37"/>
        <v>6</v>
      </c>
      <c r="H166" s="5" t="str">
        <f t="shared" si="38"/>
        <v>spring</v>
      </c>
      <c r="I166" s="5">
        <f t="shared" si="39"/>
        <v>25</v>
      </c>
      <c r="J166" s="5">
        <f t="shared" si="40"/>
        <v>5</v>
      </c>
      <c r="K166" t="str">
        <f t="shared" si="42"/>
        <v>Bajo copa</v>
      </c>
      <c r="M166">
        <v>4.2706799999999996</v>
      </c>
      <c r="N166">
        <f t="shared" si="41"/>
        <v>4.2706799999999996</v>
      </c>
      <c r="O166">
        <v>1.3078799999999999</v>
      </c>
      <c r="P166">
        <v>0.99809000000000003</v>
      </c>
      <c r="Q166">
        <v>1E-3</v>
      </c>
      <c r="S166">
        <v>32.4</v>
      </c>
      <c r="T166">
        <v>31.738</v>
      </c>
      <c r="U166">
        <v>83.644599999999997</v>
      </c>
    </row>
    <row r="167" spans="1:21" x14ac:dyDescent="0.3">
      <c r="A167">
        <v>408</v>
      </c>
      <c r="B167">
        <v>16</v>
      </c>
      <c r="C167" s="1">
        <v>44725.541284722225</v>
      </c>
      <c r="D167" t="s">
        <v>10</v>
      </c>
      <c r="E167" s="5">
        <f t="shared" si="35"/>
        <v>2022</v>
      </c>
      <c r="F167" s="5">
        <f t="shared" si="36"/>
        <v>6</v>
      </c>
      <c r="G167" s="5">
        <f t="shared" si="37"/>
        <v>6</v>
      </c>
      <c r="H167" s="5" t="str">
        <f t="shared" si="38"/>
        <v>spring</v>
      </c>
      <c r="I167" s="5">
        <f t="shared" si="39"/>
        <v>25</v>
      </c>
      <c r="J167" s="5">
        <f t="shared" si="40"/>
        <v>5</v>
      </c>
      <c r="K167" t="str">
        <f t="shared" si="42"/>
        <v>Suelo desnudo</v>
      </c>
      <c r="M167">
        <v>2.9040499999999998</v>
      </c>
      <c r="N167">
        <f t="shared" si="41"/>
        <v>2.9040499999999998</v>
      </c>
      <c r="O167">
        <v>1.4077900000000001</v>
      </c>
      <c r="P167">
        <v>0.99607999999999997</v>
      </c>
      <c r="S167">
        <v>33.4</v>
      </c>
      <c r="T167">
        <v>34.304499999999997</v>
      </c>
      <c r="U167">
        <v>83.574100000000001</v>
      </c>
    </row>
    <row r="168" spans="1:21" x14ac:dyDescent="0.3">
      <c r="A168">
        <v>409</v>
      </c>
      <c r="B168">
        <v>17</v>
      </c>
      <c r="C168" s="1">
        <v>44725.543344907404</v>
      </c>
      <c r="D168" t="s">
        <v>10</v>
      </c>
      <c r="E168" s="5">
        <f t="shared" si="35"/>
        <v>2022</v>
      </c>
      <c r="F168" s="5">
        <f t="shared" si="36"/>
        <v>6</v>
      </c>
      <c r="G168" s="5">
        <f t="shared" si="37"/>
        <v>6</v>
      </c>
      <c r="H168" s="5" t="str">
        <f t="shared" si="38"/>
        <v>spring</v>
      </c>
      <c r="I168" s="5">
        <f t="shared" si="39"/>
        <v>25</v>
      </c>
      <c r="J168" s="5">
        <f t="shared" si="40"/>
        <v>5</v>
      </c>
      <c r="K168" t="str">
        <f t="shared" si="42"/>
        <v>Suelo desnudo</v>
      </c>
      <c r="M168">
        <v>2.5595599999999998</v>
      </c>
      <c r="N168">
        <f t="shared" si="41"/>
        <v>2.5595599999999998</v>
      </c>
      <c r="O168">
        <v>1.44408</v>
      </c>
      <c r="P168">
        <v>0.99004000000000003</v>
      </c>
      <c r="Q168">
        <v>1E-3</v>
      </c>
      <c r="S168">
        <v>34.4</v>
      </c>
      <c r="T168">
        <v>36.358899999999998</v>
      </c>
      <c r="U168">
        <v>83.590599999999995</v>
      </c>
    </row>
    <row r="169" spans="1:21" x14ac:dyDescent="0.3">
      <c r="A169">
        <v>410</v>
      </c>
      <c r="B169">
        <v>18</v>
      </c>
      <c r="C169" s="1">
        <v>44725.545405092591</v>
      </c>
      <c r="D169" t="s">
        <v>10</v>
      </c>
      <c r="E169" s="5">
        <f t="shared" si="35"/>
        <v>2022</v>
      </c>
      <c r="F169" s="5">
        <f t="shared" si="36"/>
        <v>6</v>
      </c>
      <c r="G169" s="5">
        <f t="shared" si="37"/>
        <v>6</v>
      </c>
      <c r="H169" s="5" t="str">
        <f t="shared" si="38"/>
        <v>spring</v>
      </c>
      <c r="I169" s="5">
        <f t="shared" si="39"/>
        <v>25</v>
      </c>
      <c r="J169" s="5">
        <f t="shared" si="40"/>
        <v>5</v>
      </c>
      <c r="K169" t="str">
        <f t="shared" si="42"/>
        <v>Suelo desnudo</v>
      </c>
      <c r="M169">
        <v>1.87141</v>
      </c>
      <c r="N169">
        <f t="shared" si="41"/>
        <v>1.87141</v>
      </c>
      <c r="O169">
        <v>1.4809600000000001</v>
      </c>
      <c r="P169">
        <v>0.99472000000000005</v>
      </c>
      <c r="Q169">
        <v>1E-3</v>
      </c>
      <c r="S169">
        <v>35.5</v>
      </c>
      <c r="T169">
        <v>35.8889</v>
      </c>
      <c r="U169">
        <v>83.592399999999998</v>
      </c>
    </row>
    <row r="170" spans="1:21" hidden="1" x14ac:dyDescent="0.3">
      <c r="A170">
        <v>412</v>
      </c>
      <c r="B170">
        <v>2</v>
      </c>
      <c r="C170" s="1">
        <v>44734.466921296298</v>
      </c>
      <c r="D170" t="s">
        <v>20</v>
      </c>
      <c r="E170" s="5">
        <f t="shared" si="35"/>
        <v>2022</v>
      </c>
      <c r="F170" s="5">
        <f t="shared" si="36"/>
        <v>6</v>
      </c>
      <c r="G170" s="5">
        <f t="shared" si="37"/>
        <v>6</v>
      </c>
      <c r="H170" s="5" t="str">
        <f t="shared" si="38"/>
        <v>spring</v>
      </c>
      <c r="I170" s="5">
        <f t="shared" si="39"/>
        <v>26</v>
      </c>
      <c r="J170" s="5">
        <f t="shared" si="40"/>
        <v>6</v>
      </c>
      <c r="K170" t="str">
        <f t="shared" ref="K170:K187" si="43">IF(OR(B170=1,B170=2,B170=3,B170=4,B170=9,B170=10,B170=11,B170=12,B170=17,B170=18,B170=19,B170=20),"Bajo biomasa","Suelo desnudo")</f>
        <v>Bajo biomasa</v>
      </c>
      <c r="L170" t="str">
        <f t="shared" ref="L170:L187" si="44">IF(OR(B170=1,B170=7,B170=12,B170=16,B170=17,B170=24),"tree","soil")</f>
        <v>soil</v>
      </c>
      <c r="M170">
        <v>3.0077699999999998</v>
      </c>
      <c r="N170">
        <f t="shared" si="41"/>
        <v>3.0077699999999998</v>
      </c>
      <c r="O170">
        <v>1.45265</v>
      </c>
      <c r="P170">
        <v>0.99431000000000003</v>
      </c>
      <c r="Q170">
        <v>6.7000000000000002E-4</v>
      </c>
      <c r="R170">
        <v>0</v>
      </c>
      <c r="S170">
        <v>23.8</v>
      </c>
      <c r="T170">
        <v>22.090399999999999</v>
      </c>
      <c r="U170">
        <v>87.868499999999997</v>
      </c>
    </row>
    <row r="171" spans="1:21" hidden="1" x14ac:dyDescent="0.3">
      <c r="A171">
        <v>413</v>
      </c>
      <c r="B171">
        <v>3</v>
      </c>
      <c r="C171" s="1">
        <v>44734.469189814816</v>
      </c>
      <c r="D171" t="s">
        <v>20</v>
      </c>
      <c r="E171" s="5">
        <f t="shared" si="35"/>
        <v>2022</v>
      </c>
      <c r="F171" s="5">
        <f t="shared" si="36"/>
        <v>6</v>
      </c>
      <c r="G171" s="5">
        <f t="shared" si="37"/>
        <v>6</v>
      </c>
      <c r="H171" s="5" t="str">
        <f t="shared" si="38"/>
        <v>spring</v>
      </c>
      <c r="I171" s="5">
        <f t="shared" si="39"/>
        <v>26</v>
      </c>
      <c r="J171" s="5">
        <f t="shared" si="40"/>
        <v>6</v>
      </c>
      <c r="K171" t="str">
        <f t="shared" si="43"/>
        <v>Bajo biomasa</v>
      </c>
      <c r="L171" t="str">
        <f t="shared" si="44"/>
        <v>soil</v>
      </c>
      <c r="M171">
        <v>1.3631899999999999</v>
      </c>
      <c r="N171">
        <f t="shared" si="41"/>
        <v>1.3631899999999999</v>
      </c>
      <c r="O171">
        <v>2.0588600000000001</v>
      </c>
      <c r="P171">
        <v>0.97714000000000001</v>
      </c>
      <c r="Q171">
        <v>2E-3</v>
      </c>
      <c r="R171">
        <v>0</v>
      </c>
      <c r="S171">
        <v>23.5</v>
      </c>
      <c r="T171">
        <v>21.299600000000002</v>
      </c>
      <c r="U171">
        <v>87.874300000000005</v>
      </c>
    </row>
    <row r="172" spans="1:21" hidden="1" x14ac:dyDescent="0.3">
      <c r="A172">
        <v>414</v>
      </c>
      <c r="B172">
        <v>4</v>
      </c>
      <c r="C172" s="1">
        <v>44734.471388888887</v>
      </c>
      <c r="D172" t="s">
        <v>20</v>
      </c>
      <c r="E172" s="5">
        <f t="shared" si="35"/>
        <v>2022</v>
      </c>
      <c r="F172" s="5">
        <f t="shared" si="36"/>
        <v>6</v>
      </c>
      <c r="G172" s="5">
        <f t="shared" si="37"/>
        <v>6</v>
      </c>
      <c r="H172" s="5" t="str">
        <f t="shared" si="38"/>
        <v>spring</v>
      </c>
      <c r="I172" s="5">
        <f t="shared" si="39"/>
        <v>26</v>
      </c>
      <c r="J172" s="5">
        <f t="shared" si="40"/>
        <v>6</v>
      </c>
      <c r="K172" t="str">
        <f t="shared" si="43"/>
        <v>Bajo biomasa</v>
      </c>
      <c r="L172" t="str">
        <f t="shared" si="44"/>
        <v>soil</v>
      </c>
      <c r="M172">
        <v>2.1693899999999999</v>
      </c>
      <c r="N172">
        <f t="shared" si="41"/>
        <v>2.1693899999999999</v>
      </c>
      <c r="O172">
        <v>1.6858</v>
      </c>
      <c r="P172">
        <v>0.98821999999999999</v>
      </c>
      <c r="R172">
        <v>0</v>
      </c>
      <c r="S172">
        <v>23.5</v>
      </c>
      <c r="T172">
        <v>21.885200000000001</v>
      </c>
      <c r="U172">
        <v>87.885000000000005</v>
      </c>
    </row>
    <row r="173" spans="1:21" hidden="1" x14ac:dyDescent="0.3">
      <c r="A173">
        <v>415</v>
      </c>
      <c r="B173">
        <v>5</v>
      </c>
      <c r="C173" s="1">
        <v>44734.473587962966</v>
      </c>
      <c r="D173" t="s">
        <v>20</v>
      </c>
      <c r="E173" s="5">
        <f t="shared" si="35"/>
        <v>2022</v>
      </c>
      <c r="F173" s="5">
        <f t="shared" si="36"/>
        <v>6</v>
      </c>
      <c r="G173" s="5">
        <f t="shared" si="37"/>
        <v>6</v>
      </c>
      <c r="H173" s="5" t="str">
        <f t="shared" si="38"/>
        <v>spring</v>
      </c>
      <c r="I173" s="5">
        <f t="shared" si="39"/>
        <v>26</v>
      </c>
      <c r="J173" s="5">
        <f t="shared" si="40"/>
        <v>6</v>
      </c>
      <c r="K173" t="str">
        <f t="shared" si="43"/>
        <v>Suelo desnudo</v>
      </c>
      <c r="L173" t="str">
        <f t="shared" si="44"/>
        <v>soil</v>
      </c>
      <c r="M173">
        <v>1.65859</v>
      </c>
      <c r="N173">
        <f t="shared" si="41"/>
        <v>1.65859</v>
      </c>
      <c r="O173">
        <v>1.65002</v>
      </c>
      <c r="P173">
        <v>0.98577999999999999</v>
      </c>
      <c r="Q173">
        <v>1E-3</v>
      </c>
      <c r="R173">
        <v>0</v>
      </c>
      <c r="S173">
        <v>23.6418</v>
      </c>
      <c r="T173">
        <v>22.5807</v>
      </c>
      <c r="U173">
        <v>87.883099999999999</v>
      </c>
    </row>
    <row r="174" spans="1:21" hidden="1" x14ac:dyDescent="0.3">
      <c r="A174">
        <v>416</v>
      </c>
      <c r="B174">
        <v>6</v>
      </c>
      <c r="C174" s="1">
        <v>44734.475694444445</v>
      </c>
      <c r="D174" t="s">
        <v>20</v>
      </c>
      <c r="E174" s="5">
        <f t="shared" si="35"/>
        <v>2022</v>
      </c>
      <c r="F174" s="5">
        <f t="shared" si="36"/>
        <v>6</v>
      </c>
      <c r="G174" s="5">
        <f t="shared" si="37"/>
        <v>6</v>
      </c>
      <c r="H174" s="5" t="str">
        <f t="shared" si="38"/>
        <v>spring</v>
      </c>
      <c r="I174" s="5">
        <f t="shared" si="39"/>
        <v>26</v>
      </c>
      <c r="J174" s="5">
        <f t="shared" si="40"/>
        <v>6</v>
      </c>
      <c r="K174" t="str">
        <f t="shared" si="43"/>
        <v>Suelo desnudo</v>
      </c>
      <c r="L174" t="str">
        <f t="shared" si="44"/>
        <v>soil</v>
      </c>
      <c r="M174">
        <v>3.8468499999999999</v>
      </c>
      <c r="N174">
        <f t="shared" si="41"/>
        <v>3.8468499999999999</v>
      </c>
      <c r="O174">
        <v>1.3371299999999999</v>
      </c>
      <c r="P174">
        <v>0.99663000000000002</v>
      </c>
      <c r="Q174">
        <v>3.0000000000000001E-3</v>
      </c>
      <c r="R174">
        <v>0</v>
      </c>
      <c r="S174">
        <v>23.8</v>
      </c>
      <c r="T174">
        <v>21.240600000000001</v>
      </c>
      <c r="U174">
        <v>87.887900000000002</v>
      </c>
    </row>
    <row r="175" spans="1:21" hidden="1" x14ac:dyDescent="0.3">
      <c r="A175">
        <v>418</v>
      </c>
      <c r="B175">
        <v>8</v>
      </c>
      <c r="C175" s="1">
        <v>44734.481041666666</v>
      </c>
      <c r="D175" t="s">
        <v>20</v>
      </c>
      <c r="E175" s="5">
        <f t="shared" si="35"/>
        <v>2022</v>
      </c>
      <c r="F175" s="5">
        <f t="shared" si="36"/>
        <v>6</v>
      </c>
      <c r="G175" s="5">
        <f t="shared" si="37"/>
        <v>6</v>
      </c>
      <c r="H175" s="5" t="str">
        <f t="shared" si="38"/>
        <v>spring</v>
      </c>
      <c r="I175" s="5">
        <f t="shared" si="39"/>
        <v>26</v>
      </c>
      <c r="J175" s="5">
        <f t="shared" si="40"/>
        <v>6</v>
      </c>
      <c r="K175" t="str">
        <f t="shared" si="43"/>
        <v>Suelo desnudo</v>
      </c>
      <c r="L175" t="str">
        <f t="shared" si="44"/>
        <v>soil</v>
      </c>
      <c r="M175">
        <v>2.9503900000000001</v>
      </c>
      <c r="N175">
        <f t="shared" si="41"/>
        <v>2.9503900000000001</v>
      </c>
      <c r="O175">
        <v>1.76136</v>
      </c>
      <c r="P175">
        <v>0.98534999999999995</v>
      </c>
      <c r="Q175">
        <v>2E-3</v>
      </c>
      <c r="R175">
        <v>0</v>
      </c>
      <c r="S175">
        <v>25.3964</v>
      </c>
      <c r="T175">
        <v>26.3901</v>
      </c>
      <c r="U175">
        <v>87.859800000000007</v>
      </c>
    </row>
    <row r="176" spans="1:21" hidden="1" x14ac:dyDescent="0.3">
      <c r="A176">
        <v>419</v>
      </c>
      <c r="B176">
        <v>9</v>
      </c>
      <c r="C176" s="1">
        <v>44734.483449074076</v>
      </c>
      <c r="D176" t="s">
        <v>20</v>
      </c>
      <c r="E176" s="5">
        <f t="shared" si="35"/>
        <v>2022</v>
      </c>
      <c r="F176" s="5">
        <f t="shared" si="36"/>
        <v>6</v>
      </c>
      <c r="G176" s="5">
        <f t="shared" si="37"/>
        <v>6</v>
      </c>
      <c r="H176" s="5" t="str">
        <f t="shared" si="38"/>
        <v>spring</v>
      </c>
      <c r="I176" s="5">
        <f t="shared" si="39"/>
        <v>26</v>
      </c>
      <c r="J176" s="5">
        <f t="shared" si="40"/>
        <v>6</v>
      </c>
      <c r="K176" t="str">
        <f t="shared" si="43"/>
        <v>Bajo biomasa</v>
      </c>
      <c r="L176" t="str">
        <f t="shared" si="44"/>
        <v>soil</v>
      </c>
      <c r="M176">
        <v>4.4204299999999996</v>
      </c>
      <c r="N176">
        <f t="shared" si="41"/>
        <v>4.4204299999999996</v>
      </c>
      <c r="O176">
        <v>1.3416999999999999</v>
      </c>
      <c r="P176">
        <v>0.99646999999999997</v>
      </c>
      <c r="R176">
        <v>0</v>
      </c>
      <c r="S176">
        <v>26.8</v>
      </c>
      <c r="T176">
        <v>24.4788</v>
      </c>
      <c r="U176">
        <v>87.885599999999997</v>
      </c>
    </row>
    <row r="177" spans="1:21" hidden="1" x14ac:dyDescent="0.3">
      <c r="A177">
        <v>420</v>
      </c>
      <c r="B177">
        <v>10</v>
      </c>
      <c r="C177" s="1">
        <v>44734.485625000001</v>
      </c>
      <c r="D177" t="s">
        <v>20</v>
      </c>
      <c r="E177" s="5">
        <f t="shared" si="35"/>
        <v>2022</v>
      </c>
      <c r="F177" s="5">
        <f t="shared" si="36"/>
        <v>6</v>
      </c>
      <c r="G177" s="5">
        <f t="shared" si="37"/>
        <v>6</v>
      </c>
      <c r="H177" s="5" t="str">
        <f t="shared" si="38"/>
        <v>spring</v>
      </c>
      <c r="I177" s="5">
        <f t="shared" si="39"/>
        <v>26</v>
      </c>
      <c r="J177" s="5">
        <f t="shared" si="40"/>
        <v>6</v>
      </c>
      <c r="K177" t="str">
        <f t="shared" si="43"/>
        <v>Bajo biomasa</v>
      </c>
      <c r="L177" t="str">
        <f t="shared" si="44"/>
        <v>soil</v>
      </c>
      <c r="M177">
        <v>2.1718500000000001</v>
      </c>
      <c r="N177">
        <f t="shared" si="41"/>
        <v>2.1718500000000001</v>
      </c>
      <c r="O177">
        <v>1.8271500000000001</v>
      </c>
      <c r="P177">
        <v>0.98273999999999995</v>
      </c>
      <c r="R177">
        <v>0</v>
      </c>
      <c r="S177">
        <v>26.2</v>
      </c>
      <c r="T177">
        <v>22.593699999999998</v>
      </c>
      <c r="U177">
        <v>87.896600000000007</v>
      </c>
    </row>
    <row r="178" spans="1:21" hidden="1" x14ac:dyDescent="0.3">
      <c r="A178">
        <v>421</v>
      </c>
      <c r="B178">
        <v>11</v>
      </c>
      <c r="C178" s="1">
        <v>44734.487754629627</v>
      </c>
      <c r="D178" t="s">
        <v>20</v>
      </c>
      <c r="E178" s="5">
        <f t="shared" si="35"/>
        <v>2022</v>
      </c>
      <c r="F178" s="5">
        <f t="shared" si="36"/>
        <v>6</v>
      </c>
      <c r="G178" s="5">
        <f t="shared" si="37"/>
        <v>6</v>
      </c>
      <c r="H178" s="5" t="str">
        <f t="shared" si="38"/>
        <v>spring</v>
      </c>
      <c r="I178" s="5">
        <f t="shared" si="39"/>
        <v>26</v>
      </c>
      <c r="J178" s="5">
        <f t="shared" si="40"/>
        <v>6</v>
      </c>
      <c r="K178" t="str">
        <f t="shared" si="43"/>
        <v>Bajo biomasa</v>
      </c>
      <c r="L178" t="str">
        <f t="shared" si="44"/>
        <v>soil</v>
      </c>
      <c r="M178">
        <v>1.7417400000000001</v>
      </c>
      <c r="N178">
        <f t="shared" si="41"/>
        <v>1.7417400000000001</v>
      </c>
      <c r="O178">
        <v>1.8384499999999999</v>
      </c>
      <c r="P178">
        <v>0.98399000000000003</v>
      </c>
      <c r="Q178">
        <v>1E-3</v>
      </c>
      <c r="R178">
        <v>0</v>
      </c>
      <c r="S178">
        <v>25.9</v>
      </c>
      <c r="T178">
        <v>23.105899999999998</v>
      </c>
      <c r="U178">
        <v>87.880300000000005</v>
      </c>
    </row>
    <row r="179" spans="1:21" hidden="1" x14ac:dyDescent="0.3">
      <c r="A179">
        <v>423</v>
      </c>
      <c r="B179">
        <v>13</v>
      </c>
      <c r="C179" s="1">
        <v>44734.492060185185</v>
      </c>
      <c r="D179" t="s">
        <v>20</v>
      </c>
      <c r="E179" s="5">
        <f t="shared" si="35"/>
        <v>2022</v>
      </c>
      <c r="F179" s="5">
        <f t="shared" si="36"/>
        <v>6</v>
      </c>
      <c r="G179" s="5">
        <f t="shared" si="37"/>
        <v>6</v>
      </c>
      <c r="H179" s="5" t="str">
        <f t="shared" si="38"/>
        <v>spring</v>
      </c>
      <c r="I179" s="5">
        <f t="shared" si="39"/>
        <v>26</v>
      </c>
      <c r="J179" s="5">
        <f t="shared" si="40"/>
        <v>6</v>
      </c>
      <c r="K179" t="str">
        <f t="shared" si="43"/>
        <v>Suelo desnudo</v>
      </c>
      <c r="L179" t="str">
        <f t="shared" si="44"/>
        <v>soil</v>
      </c>
      <c r="M179">
        <v>3.4751799999999999</v>
      </c>
      <c r="N179">
        <f t="shared" si="41"/>
        <v>3.4751799999999999</v>
      </c>
      <c r="O179">
        <v>1.36208</v>
      </c>
      <c r="P179">
        <v>0.99060000000000004</v>
      </c>
      <c r="Q179">
        <v>3.0000000000000001E-3</v>
      </c>
      <c r="R179">
        <v>0</v>
      </c>
      <c r="S179">
        <v>25.6</v>
      </c>
      <c r="T179">
        <v>24.8736</v>
      </c>
      <c r="U179">
        <v>87.886899999999997</v>
      </c>
    </row>
    <row r="180" spans="1:21" hidden="1" x14ac:dyDescent="0.3">
      <c r="A180">
        <v>424</v>
      </c>
      <c r="B180">
        <v>14</v>
      </c>
      <c r="C180" s="1">
        <v>44734.494201388887</v>
      </c>
      <c r="D180" t="s">
        <v>20</v>
      </c>
      <c r="E180" s="5">
        <f t="shared" si="35"/>
        <v>2022</v>
      </c>
      <c r="F180" s="5">
        <f t="shared" si="36"/>
        <v>6</v>
      </c>
      <c r="G180" s="5">
        <f t="shared" si="37"/>
        <v>6</v>
      </c>
      <c r="H180" s="5" t="str">
        <f t="shared" si="38"/>
        <v>spring</v>
      </c>
      <c r="I180" s="5">
        <f t="shared" si="39"/>
        <v>26</v>
      </c>
      <c r="J180" s="5">
        <f t="shared" si="40"/>
        <v>6</v>
      </c>
      <c r="K180" t="str">
        <f t="shared" si="43"/>
        <v>Suelo desnudo</v>
      </c>
      <c r="L180" t="str">
        <f t="shared" si="44"/>
        <v>soil</v>
      </c>
      <c r="M180">
        <v>2.1893099999999999</v>
      </c>
      <c r="N180">
        <f t="shared" si="41"/>
        <v>2.1893099999999999</v>
      </c>
      <c r="O180">
        <v>2.0572599999999999</v>
      </c>
      <c r="P180">
        <v>0.96579999999999999</v>
      </c>
      <c r="R180">
        <v>0</v>
      </c>
      <c r="S180">
        <v>25.6</v>
      </c>
      <c r="T180">
        <v>23.589300000000001</v>
      </c>
      <c r="U180">
        <v>87.898300000000006</v>
      </c>
    </row>
    <row r="181" spans="1:21" hidden="1" x14ac:dyDescent="0.3">
      <c r="A181">
        <v>425</v>
      </c>
      <c r="B181">
        <v>15</v>
      </c>
      <c r="C181" s="1">
        <v>44734.496388888889</v>
      </c>
      <c r="D181" t="s">
        <v>20</v>
      </c>
      <c r="E181" s="5">
        <f t="shared" si="35"/>
        <v>2022</v>
      </c>
      <c r="F181" s="5">
        <f t="shared" si="36"/>
        <v>6</v>
      </c>
      <c r="G181" s="5">
        <f t="shared" si="37"/>
        <v>6</v>
      </c>
      <c r="H181" s="5" t="str">
        <f t="shared" si="38"/>
        <v>spring</v>
      </c>
      <c r="I181" s="5">
        <f t="shared" si="39"/>
        <v>26</v>
      </c>
      <c r="J181" s="5">
        <f t="shared" si="40"/>
        <v>6</v>
      </c>
      <c r="K181" t="str">
        <f t="shared" si="43"/>
        <v>Suelo desnudo</v>
      </c>
      <c r="L181" t="str">
        <f t="shared" si="44"/>
        <v>soil</v>
      </c>
      <c r="M181">
        <v>2.18289</v>
      </c>
      <c r="N181">
        <f t="shared" si="41"/>
        <v>2.18289</v>
      </c>
      <c r="O181">
        <v>1.9008799999999999</v>
      </c>
      <c r="P181">
        <v>0.97940000000000005</v>
      </c>
      <c r="Q181">
        <v>2E-3</v>
      </c>
      <c r="R181">
        <v>0</v>
      </c>
      <c r="S181">
        <v>25.6</v>
      </c>
      <c r="T181">
        <v>25.087700000000002</v>
      </c>
      <c r="U181">
        <v>87.855999999999995</v>
      </c>
    </row>
    <row r="182" spans="1:21" hidden="1" x14ac:dyDescent="0.3">
      <c r="A182">
        <v>428</v>
      </c>
      <c r="B182">
        <v>18</v>
      </c>
      <c r="C182" s="1">
        <v>44734.50273148148</v>
      </c>
      <c r="D182" t="s">
        <v>20</v>
      </c>
      <c r="E182" s="5">
        <f t="shared" si="35"/>
        <v>2022</v>
      </c>
      <c r="F182" s="5">
        <f t="shared" si="36"/>
        <v>6</v>
      </c>
      <c r="G182" s="5">
        <f t="shared" si="37"/>
        <v>6</v>
      </c>
      <c r="H182" s="5" t="str">
        <f t="shared" si="38"/>
        <v>spring</v>
      </c>
      <c r="I182" s="5">
        <f t="shared" si="39"/>
        <v>26</v>
      </c>
      <c r="J182" s="5">
        <f t="shared" si="40"/>
        <v>6</v>
      </c>
      <c r="K182" t="str">
        <f t="shared" si="43"/>
        <v>Bajo biomasa</v>
      </c>
      <c r="L182" t="str">
        <f t="shared" si="44"/>
        <v>soil</v>
      </c>
      <c r="M182">
        <v>3.3756699999999999</v>
      </c>
      <c r="N182">
        <f t="shared" si="41"/>
        <v>3.3756699999999999</v>
      </c>
      <c r="O182">
        <v>1.51502</v>
      </c>
      <c r="P182">
        <v>0.99277000000000004</v>
      </c>
      <c r="Q182">
        <v>2E-3</v>
      </c>
      <c r="R182">
        <v>0</v>
      </c>
      <c r="S182">
        <v>26.2</v>
      </c>
      <c r="T182">
        <v>24.962499999999999</v>
      </c>
      <c r="U182">
        <v>87.885499999999993</v>
      </c>
    </row>
    <row r="183" spans="1:21" hidden="1" x14ac:dyDescent="0.3">
      <c r="A183">
        <v>429</v>
      </c>
      <c r="B183">
        <v>19</v>
      </c>
      <c r="C183" s="1">
        <v>44734.505127314813</v>
      </c>
      <c r="D183" t="s">
        <v>20</v>
      </c>
      <c r="E183" s="5">
        <f t="shared" si="35"/>
        <v>2022</v>
      </c>
      <c r="F183" s="5">
        <f t="shared" si="36"/>
        <v>6</v>
      </c>
      <c r="G183" s="5">
        <f t="shared" si="37"/>
        <v>6</v>
      </c>
      <c r="H183" s="5" t="str">
        <f t="shared" si="38"/>
        <v>spring</v>
      </c>
      <c r="I183" s="5">
        <f t="shared" si="39"/>
        <v>26</v>
      </c>
      <c r="J183" s="5">
        <f t="shared" si="40"/>
        <v>6</v>
      </c>
      <c r="K183" t="str">
        <f t="shared" si="43"/>
        <v>Bajo biomasa</v>
      </c>
      <c r="L183" t="str">
        <f t="shared" si="44"/>
        <v>soil</v>
      </c>
      <c r="M183">
        <v>1.7525200000000001</v>
      </c>
      <c r="N183">
        <f t="shared" si="41"/>
        <v>1.7525200000000001</v>
      </c>
      <c r="O183">
        <v>1.77338</v>
      </c>
      <c r="P183">
        <v>0.98519000000000001</v>
      </c>
      <c r="R183">
        <v>0</v>
      </c>
      <c r="S183">
        <v>25.9</v>
      </c>
      <c r="T183">
        <v>24.6889</v>
      </c>
      <c r="U183">
        <v>87.883799999999994</v>
      </c>
    </row>
    <row r="184" spans="1:21" hidden="1" x14ac:dyDescent="0.3">
      <c r="A184">
        <v>430</v>
      </c>
      <c r="B184">
        <v>20</v>
      </c>
      <c r="C184" s="1">
        <v>44734.508726851855</v>
      </c>
      <c r="D184" t="s">
        <v>20</v>
      </c>
      <c r="E184" s="5">
        <f t="shared" si="35"/>
        <v>2022</v>
      </c>
      <c r="F184" s="5">
        <f t="shared" si="36"/>
        <v>6</v>
      </c>
      <c r="G184" s="5">
        <f t="shared" si="37"/>
        <v>6</v>
      </c>
      <c r="H184" s="5" t="str">
        <f t="shared" si="38"/>
        <v>spring</v>
      </c>
      <c r="I184" s="5">
        <f t="shared" si="39"/>
        <v>26</v>
      </c>
      <c r="J184" s="5">
        <f t="shared" si="40"/>
        <v>6</v>
      </c>
      <c r="K184" t="str">
        <f t="shared" si="43"/>
        <v>Bajo biomasa</v>
      </c>
      <c r="L184" t="str">
        <f t="shared" si="44"/>
        <v>soil</v>
      </c>
      <c r="M184">
        <v>1.3374299999999999</v>
      </c>
      <c r="N184">
        <f t="shared" si="41"/>
        <v>1.3374299999999999</v>
      </c>
      <c r="O184">
        <v>2.0651299999999999</v>
      </c>
      <c r="P184">
        <v>0.97687000000000002</v>
      </c>
      <c r="Q184">
        <v>1E-3</v>
      </c>
      <c r="R184">
        <v>0</v>
      </c>
      <c r="S184">
        <v>25.501799999999999</v>
      </c>
      <c r="T184">
        <v>23.523099999999999</v>
      </c>
      <c r="U184">
        <v>87.888999999999996</v>
      </c>
    </row>
    <row r="185" spans="1:21" hidden="1" x14ac:dyDescent="0.3">
      <c r="A185">
        <v>431</v>
      </c>
      <c r="B185">
        <v>21</v>
      </c>
      <c r="C185" s="1">
        <v>44734.510868055557</v>
      </c>
      <c r="D185" t="s">
        <v>20</v>
      </c>
      <c r="E185" s="5">
        <f t="shared" si="35"/>
        <v>2022</v>
      </c>
      <c r="F185" s="5">
        <f t="shared" si="36"/>
        <v>6</v>
      </c>
      <c r="G185" s="5">
        <f t="shared" si="37"/>
        <v>6</v>
      </c>
      <c r="H185" s="5" t="str">
        <f t="shared" si="38"/>
        <v>spring</v>
      </c>
      <c r="I185" s="5">
        <f t="shared" si="39"/>
        <v>26</v>
      </c>
      <c r="J185" s="5">
        <f t="shared" si="40"/>
        <v>6</v>
      </c>
      <c r="K185" t="str">
        <f t="shared" si="43"/>
        <v>Suelo desnudo</v>
      </c>
      <c r="L185" t="str">
        <f t="shared" si="44"/>
        <v>soil</v>
      </c>
      <c r="M185">
        <v>1.26752</v>
      </c>
      <c r="N185">
        <f t="shared" si="41"/>
        <v>1.26752</v>
      </c>
      <c r="O185">
        <v>2.5194999999999999</v>
      </c>
      <c r="P185">
        <v>0.95862000000000003</v>
      </c>
      <c r="Q185">
        <v>2E-3</v>
      </c>
      <c r="R185">
        <v>0</v>
      </c>
      <c r="S185">
        <v>25.260899999999999</v>
      </c>
      <c r="T185">
        <v>22.586400000000001</v>
      </c>
      <c r="U185">
        <v>87.860900000000001</v>
      </c>
    </row>
    <row r="186" spans="1:21" hidden="1" x14ac:dyDescent="0.3">
      <c r="A186">
        <v>432</v>
      </c>
      <c r="B186">
        <v>22</v>
      </c>
      <c r="C186" s="1">
        <v>44734.513043981482</v>
      </c>
      <c r="D186" t="s">
        <v>20</v>
      </c>
      <c r="E186" s="5">
        <f t="shared" si="35"/>
        <v>2022</v>
      </c>
      <c r="F186" s="5">
        <f t="shared" si="36"/>
        <v>6</v>
      </c>
      <c r="G186" s="5">
        <f t="shared" si="37"/>
        <v>6</v>
      </c>
      <c r="H186" s="5" t="str">
        <f t="shared" si="38"/>
        <v>spring</v>
      </c>
      <c r="I186" s="5">
        <f t="shared" si="39"/>
        <v>26</v>
      </c>
      <c r="J186" s="5">
        <f t="shared" si="40"/>
        <v>6</v>
      </c>
      <c r="K186" t="str">
        <f t="shared" si="43"/>
        <v>Suelo desnudo</v>
      </c>
      <c r="L186" t="str">
        <f t="shared" si="44"/>
        <v>soil</v>
      </c>
      <c r="M186">
        <v>2.6862200000000001</v>
      </c>
      <c r="N186">
        <f t="shared" si="41"/>
        <v>2.6862200000000001</v>
      </c>
      <c r="O186">
        <v>1.55226</v>
      </c>
      <c r="P186">
        <v>0.99180000000000001</v>
      </c>
      <c r="Q186">
        <v>2E-3</v>
      </c>
      <c r="R186">
        <v>0</v>
      </c>
      <c r="S186">
        <v>26</v>
      </c>
      <c r="T186">
        <v>26.415099999999999</v>
      </c>
      <c r="U186">
        <v>87.854299999999995</v>
      </c>
    </row>
    <row r="187" spans="1:21" hidden="1" x14ac:dyDescent="0.3">
      <c r="A187">
        <v>433</v>
      </c>
      <c r="B187">
        <v>23</v>
      </c>
      <c r="C187" s="1">
        <v>44734.515208333331</v>
      </c>
      <c r="D187" t="s">
        <v>20</v>
      </c>
      <c r="E187" s="5">
        <f t="shared" si="35"/>
        <v>2022</v>
      </c>
      <c r="F187" s="5">
        <f t="shared" si="36"/>
        <v>6</v>
      </c>
      <c r="G187" s="5">
        <f t="shared" si="37"/>
        <v>6</v>
      </c>
      <c r="H187" s="5" t="str">
        <f t="shared" si="38"/>
        <v>spring</v>
      </c>
      <c r="I187" s="5">
        <f t="shared" si="39"/>
        <v>26</v>
      </c>
      <c r="J187" s="5">
        <f t="shared" si="40"/>
        <v>6</v>
      </c>
      <c r="K187" t="str">
        <f t="shared" si="43"/>
        <v>Suelo desnudo</v>
      </c>
      <c r="L187" t="str">
        <f t="shared" si="44"/>
        <v>soil</v>
      </c>
      <c r="M187">
        <v>1.4220299999999999</v>
      </c>
      <c r="N187">
        <f t="shared" si="41"/>
        <v>1.4220299999999999</v>
      </c>
      <c r="O187">
        <v>2.1287199999999999</v>
      </c>
      <c r="P187">
        <v>0.9748</v>
      </c>
      <c r="R187">
        <v>0</v>
      </c>
      <c r="S187">
        <v>28.3</v>
      </c>
      <c r="T187">
        <v>26.558700000000002</v>
      </c>
      <c r="U187">
        <v>87.866200000000006</v>
      </c>
    </row>
    <row r="188" spans="1:21" x14ac:dyDescent="0.3">
      <c r="A188">
        <v>435</v>
      </c>
      <c r="B188">
        <v>1</v>
      </c>
      <c r="C188" s="1">
        <v>44734.560104166667</v>
      </c>
      <c r="D188" t="s">
        <v>19</v>
      </c>
      <c r="E188" s="5">
        <f t="shared" si="35"/>
        <v>2022</v>
      </c>
      <c r="F188" s="5">
        <f t="shared" si="36"/>
        <v>6</v>
      </c>
      <c r="G188" s="5">
        <f t="shared" si="37"/>
        <v>6</v>
      </c>
      <c r="H188" s="5" t="str">
        <f t="shared" si="38"/>
        <v>spring</v>
      </c>
      <c r="I188" s="5">
        <f t="shared" si="39"/>
        <v>26</v>
      </c>
      <c r="J188" s="5">
        <f t="shared" si="40"/>
        <v>6</v>
      </c>
      <c r="K188" t="str">
        <f t="shared" ref="K188:K205" si="45">IF(OR(B188=1,B188=2,B188=3,B188=7,B188=8,B188=9,B188=13,B188=14,B188=15),"Suelo desnudo","Bajo copa")</f>
        <v>Suelo desnudo</v>
      </c>
      <c r="M188">
        <v>3.01125</v>
      </c>
      <c r="N188">
        <f t="shared" si="41"/>
        <v>3.01125</v>
      </c>
      <c r="O188">
        <v>1.60991</v>
      </c>
      <c r="P188">
        <v>0.99100999999999995</v>
      </c>
      <c r="T188">
        <v>30.1434</v>
      </c>
      <c r="U188">
        <v>85.139099999999999</v>
      </c>
    </row>
    <row r="189" spans="1:21" x14ac:dyDescent="0.3">
      <c r="A189">
        <v>436</v>
      </c>
      <c r="B189">
        <v>2</v>
      </c>
      <c r="C189" s="1">
        <v>44734.5621875</v>
      </c>
      <c r="D189" t="s">
        <v>19</v>
      </c>
      <c r="E189" s="5">
        <f t="shared" si="35"/>
        <v>2022</v>
      </c>
      <c r="F189" s="5">
        <f t="shared" si="36"/>
        <v>6</v>
      </c>
      <c r="G189" s="5">
        <f t="shared" si="37"/>
        <v>6</v>
      </c>
      <c r="H189" s="5" t="str">
        <f t="shared" si="38"/>
        <v>spring</v>
      </c>
      <c r="I189" s="5">
        <f t="shared" si="39"/>
        <v>26</v>
      </c>
      <c r="J189" s="5">
        <f t="shared" si="40"/>
        <v>6</v>
      </c>
      <c r="K189" t="str">
        <f t="shared" si="45"/>
        <v>Suelo desnudo</v>
      </c>
      <c r="M189">
        <v>2.5347900000000001</v>
      </c>
      <c r="N189">
        <f t="shared" si="41"/>
        <v>2.5347900000000001</v>
      </c>
      <c r="O189">
        <v>1.7326699999999999</v>
      </c>
      <c r="P189">
        <v>0.98768</v>
      </c>
      <c r="Q189">
        <v>2E-3</v>
      </c>
      <c r="R189">
        <v>0</v>
      </c>
      <c r="S189">
        <v>30.4</v>
      </c>
      <c r="T189">
        <v>30.495100000000001</v>
      </c>
      <c r="U189">
        <v>85.113299999999995</v>
      </c>
    </row>
    <row r="190" spans="1:21" x14ac:dyDescent="0.3">
      <c r="A190">
        <v>437</v>
      </c>
      <c r="B190">
        <v>3</v>
      </c>
      <c r="C190" s="1">
        <v>44734.564293981479</v>
      </c>
      <c r="D190" t="s">
        <v>19</v>
      </c>
      <c r="E190" s="5">
        <f t="shared" si="35"/>
        <v>2022</v>
      </c>
      <c r="F190" s="5">
        <f t="shared" si="36"/>
        <v>6</v>
      </c>
      <c r="G190" s="5">
        <f t="shared" si="37"/>
        <v>6</v>
      </c>
      <c r="H190" s="5" t="str">
        <f t="shared" si="38"/>
        <v>spring</v>
      </c>
      <c r="I190" s="5">
        <f t="shared" si="39"/>
        <v>26</v>
      </c>
      <c r="J190" s="5">
        <f t="shared" si="40"/>
        <v>6</v>
      </c>
      <c r="K190" t="str">
        <f t="shared" si="45"/>
        <v>Suelo desnudo</v>
      </c>
      <c r="M190">
        <v>1.81976</v>
      </c>
      <c r="N190">
        <f t="shared" si="41"/>
        <v>1.81976</v>
      </c>
      <c r="O190">
        <v>2.2902</v>
      </c>
      <c r="P190">
        <v>0.96984000000000004</v>
      </c>
      <c r="Q190">
        <v>2E-3</v>
      </c>
      <c r="R190">
        <v>0</v>
      </c>
      <c r="S190">
        <v>33.1</v>
      </c>
      <c r="T190">
        <v>31.524899999999999</v>
      </c>
      <c r="U190">
        <v>85.134200000000007</v>
      </c>
    </row>
    <row r="191" spans="1:21" x14ac:dyDescent="0.3">
      <c r="A191">
        <v>438</v>
      </c>
      <c r="B191">
        <v>4</v>
      </c>
      <c r="C191" s="1">
        <v>44734.566446759258</v>
      </c>
      <c r="D191" t="s">
        <v>19</v>
      </c>
      <c r="E191" s="5">
        <f t="shared" si="35"/>
        <v>2022</v>
      </c>
      <c r="F191" s="5">
        <f t="shared" si="36"/>
        <v>6</v>
      </c>
      <c r="G191" s="5">
        <f t="shared" si="37"/>
        <v>6</v>
      </c>
      <c r="H191" s="5" t="str">
        <f t="shared" si="38"/>
        <v>spring</v>
      </c>
      <c r="I191" s="5">
        <f t="shared" si="39"/>
        <v>26</v>
      </c>
      <c r="J191" s="5">
        <f t="shared" si="40"/>
        <v>6</v>
      </c>
      <c r="K191" t="str">
        <f t="shared" si="45"/>
        <v>Bajo copa</v>
      </c>
      <c r="M191">
        <v>5.3376299999999999</v>
      </c>
      <c r="N191">
        <f t="shared" si="41"/>
        <v>5.3376299999999999</v>
      </c>
      <c r="O191">
        <v>1.3515999999999999</v>
      </c>
      <c r="P191">
        <v>0.99707000000000001</v>
      </c>
      <c r="Q191">
        <v>1E-3</v>
      </c>
      <c r="R191">
        <v>0</v>
      </c>
      <c r="S191">
        <v>33.1</v>
      </c>
      <c r="T191">
        <v>30.754000000000001</v>
      </c>
      <c r="U191">
        <v>85.116399999999999</v>
      </c>
    </row>
    <row r="192" spans="1:21" x14ac:dyDescent="0.3">
      <c r="A192">
        <v>439</v>
      </c>
      <c r="B192">
        <v>5</v>
      </c>
      <c r="C192" s="1">
        <v>44734.568611111114</v>
      </c>
      <c r="D192" t="s">
        <v>19</v>
      </c>
      <c r="E192" s="5">
        <f t="shared" si="35"/>
        <v>2022</v>
      </c>
      <c r="F192" s="5">
        <f t="shared" si="36"/>
        <v>6</v>
      </c>
      <c r="G192" s="5">
        <f t="shared" si="37"/>
        <v>6</v>
      </c>
      <c r="H192" s="5" t="str">
        <f t="shared" si="38"/>
        <v>spring</v>
      </c>
      <c r="I192" s="5">
        <f t="shared" si="39"/>
        <v>26</v>
      </c>
      <c r="J192" s="5">
        <f t="shared" si="40"/>
        <v>6</v>
      </c>
      <c r="K192" t="str">
        <f t="shared" si="45"/>
        <v>Bajo copa</v>
      </c>
      <c r="M192">
        <v>3.00596</v>
      </c>
      <c r="N192">
        <f t="shared" si="41"/>
        <v>3.00596</v>
      </c>
      <c r="O192">
        <v>1.4312800000000001</v>
      </c>
      <c r="P192">
        <v>0.99453999999999998</v>
      </c>
      <c r="Q192">
        <v>1E-3</v>
      </c>
      <c r="R192">
        <v>0</v>
      </c>
      <c r="S192">
        <v>33.1</v>
      </c>
      <c r="T192">
        <v>29.945799999999998</v>
      </c>
      <c r="U192">
        <v>85.139600000000002</v>
      </c>
    </row>
    <row r="193" spans="1:21" x14ac:dyDescent="0.3">
      <c r="A193">
        <v>440</v>
      </c>
      <c r="B193">
        <v>6</v>
      </c>
      <c r="C193" s="1">
        <v>44734.571018518516</v>
      </c>
      <c r="D193" t="s">
        <v>19</v>
      </c>
      <c r="E193" s="5">
        <f t="shared" si="35"/>
        <v>2022</v>
      </c>
      <c r="F193" s="5">
        <f t="shared" si="36"/>
        <v>6</v>
      </c>
      <c r="G193" s="5">
        <f t="shared" si="37"/>
        <v>6</v>
      </c>
      <c r="H193" s="5" t="str">
        <f t="shared" si="38"/>
        <v>spring</v>
      </c>
      <c r="I193" s="5">
        <f t="shared" si="39"/>
        <v>26</v>
      </c>
      <c r="J193" s="5">
        <f t="shared" si="40"/>
        <v>6</v>
      </c>
      <c r="K193" t="str">
        <f t="shared" si="45"/>
        <v>Bajo copa</v>
      </c>
      <c r="M193">
        <v>3.0064899999999999</v>
      </c>
      <c r="N193">
        <f t="shared" si="41"/>
        <v>3.0064899999999999</v>
      </c>
      <c r="O193">
        <v>1.3874599999999999</v>
      </c>
      <c r="P193">
        <v>0.99619000000000002</v>
      </c>
      <c r="Q193">
        <v>2E-3</v>
      </c>
      <c r="R193">
        <v>0</v>
      </c>
      <c r="S193">
        <v>32.700000000000003</v>
      </c>
      <c r="T193">
        <v>29.421099999999999</v>
      </c>
      <c r="U193">
        <v>85.1434</v>
      </c>
    </row>
    <row r="194" spans="1:21" x14ac:dyDescent="0.3">
      <c r="A194">
        <v>441</v>
      </c>
      <c r="B194">
        <v>7</v>
      </c>
      <c r="C194" s="1">
        <v>44734.573472222219</v>
      </c>
      <c r="D194" t="s">
        <v>19</v>
      </c>
      <c r="E194" s="5">
        <f t="shared" si="35"/>
        <v>2022</v>
      </c>
      <c r="F194" s="5">
        <f t="shared" si="36"/>
        <v>6</v>
      </c>
      <c r="G194" s="5">
        <f t="shared" si="37"/>
        <v>6</v>
      </c>
      <c r="H194" s="5" t="str">
        <f t="shared" si="38"/>
        <v>spring</v>
      </c>
      <c r="I194" s="5">
        <f t="shared" si="39"/>
        <v>26</v>
      </c>
      <c r="J194" s="5">
        <f t="shared" si="40"/>
        <v>6</v>
      </c>
      <c r="K194" t="str">
        <f t="shared" si="45"/>
        <v>Suelo desnudo</v>
      </c>
      <c r="M194">
        <v>2.2383500000000001</v>
      </c>
      <c r="N194">
        <f t="shared" si="41"/>
        <v>2.2383500000000001</v>
      </c>
      <c r="O194">
        <v>1.6253</v>
      </c>
      <c r="P194">
        <v>0.98985999999999996</v>
      </c>
      <c r="Q194">
        <v>4.0000000000000001E-3</v>
      </c>
      <c r="R194">
        <v>0</v>
      </c>
      <c r="S194">
        <v>33.799999999999997</v>
      </c>
      <c r="T194">
        <v>31.203600000000002</v>
      </c>
      <c r="U194">
        <v>85.113399999999999</v>
      </c>
    </row>
    <row r="195" spans="1:21" x14ac:dyDescent="0.3">
      <c r="A195">
        <v>442</v>
      </c>
      <c r="B195">
        <v>8</v>
      </c>
      <c r="C195" s="1">
        <v>44734.575578703705</v>
      </c>
      <c r="D195" t="s">
        <v>19</v>
      </c>
      <c r="E195" s="5">
        <f t="shared" si="35"/>
        <v>2022</v>
      </c>
      <c r="F195" s="5">
        <f t="shared" si="36"/>
        <v>6</v>
      </c>
      <c r="G195" s="5">
        <f t="shared" si="37"/>
        <v>6</v>
      </c>
      <c r="H195" s="5" t="str">
        <f t="shared" si="38"/>
        <v>spring</v>
      </c>
      <c r="I195" s="5">
        <f t="shared" si="39"/>
        <v>26</v>
      </c>
      <c r="J195" s="5">
        <f t="shared" si="40"/>
        <v>6</v>
      </c>
      <c r="K195" t="str">
        <f t="shared" si="45"/>
        <v>Suelo desnudo</v>
      </c>
      <c r="M195">
        <v>2.58934</v>
      </c>
      <c r="N195">
        <f t="shared" si="41"/>
        <v>2.58934</v>
      </c>
      <c r="O195">
        <v>1.6106499999999999</v>
      </c>
      <c r="P195">
        <v>0.99109000000000003</v>
      </c>
      <c r="Q195">
        <v>6.0000000000000001E-3</v>
      </c>
      <c r="R195">
        <v>1.9E-2</v>
      </c>
      <c r="S195">
        <v>33.799999999999997</v>
      </c>
      <c r="T195">
        <v>31.101700000000001</v>
      </c>
      <c r="U195">
        <v>85.128</v>
      </c>
    </row>
    <row r="196" spans="1:21" x14ac:dyDescent="0.3">
      <c r="A196">
        <v>443</v>
      </c>
      <c r="B196">
        <v>9</v>
      </c>
      <c r="C196" s="1">
        <v>44734.577847222223</v>
      </c>
      <c r="D196" t="s">
        <v>19</v>
      </c>
      <c r="E196" s="5">
        <f t="shared" si="35"/>
        <v>2022</v>
      </c>
      <c r="F196" s="5">
        <f t="shared" si="36"/>
        <v>6</v>
      </c>
      <c r="G196" s="5">
        <f t="shared" si="37"/>
        <v>6</v>
      </c>
      <c r="H196" s="5" t="str">
        <f t="shared" si="38"/>
        <v>spring</v>
      </c>
      <c r="I196" s="5">
        <f t="shared" si="39"/>
        <v>26</v>
      </c>
      <c r="J196" s="5">
        <f t="shared" si="40"/>
        <v>6</v>
      </c>
      <c r="K196" t="str">
        <f t="shared" si="45"/>
        <v>Suelo desnudo</v>
      </c>
      <c r="M196">
        <v>2.6644700000000001</v>
      </c>
      <c r="N196">
        <f t="shared" si="41"/>
        <v>2.6644700000000001</v>
      </c>
      <c r="O196">
        <v>1.36206</v>
      </c>
      <c r="P196">
        <v>0.99704000000000004</v>
      </c>
      <c r="T196">
        <v>31.504799999999999</v>
      </c>
      <c r="U196">
        <v>85.117199999999997</v>
      </c>
    </row>
    <row r="197" spans="1:21" x14ac:dyDescent="0.3">
      <c r="A197">
        <v>444</v>
      </c>
      <c r="B197">
        <v>10</v>
      </c>
      <c r="C197" s="1">
        <v>44734.580046296294</v>
      </c>
      <c r="D197" t="s">
        <v>19</v>
      </c>
      <c r="E197" s="5">
        <f t="shared" si="35"/>
        <v>2022</v>
      </c>
      <c r="F197" s="5">
        <f t="shared" si="36"/>
        <v>6</v>
      </c>
      <c r="G197" s="5">
        <f t="shared" si="37"/>
        <v>6</v>
      </c>
      <c r="H197" s="5" t="str">
        <f t="shared" si="38"/>
        <v>spring</v>
      </c>
      <c r="I197" s="5">
        <f t="shared" si="39"/>
        <v>26</v>
      </c>
      <c r="J197" s="5">
        <f t="shared" si="40"/>
        <v>6</v>
      </c>
      <c r="K197" t="str">
        <f t="shared" si="45"/>
        <v>Bajo copa</v>
      </c>
      <c r="M197">
        <v>1.3378300000000001</v>
      </c>
      <c r="N197">
        <f t="shared" si="41"/>
        <v>1.3378300000000001</v>
      </c>
      <c r="O197">
        <v>1.7601</v>
      </c>
      <c r="P197">
        <v>0.98563999999999996</v>
      </c>
      <c r="T197">
        <v>28.570799999999998</v>
      </c>
      <c r="U197">
        <v>85.160399999999996</v>
      </c>
    </row>
    <row r="198" spans="1:21" x14ac:dyDescent="0.3">
      <c r="A198">
        <v>445</v>
      </c>
      <c r="B198">
        <v>11</v>
      </c>
      <c r="C198" s="1">
        <v>44734.582141203704</v>
      </c>
      <c r="D198" t="s">
        <v>19</v>
      </c>
      <c r="E198" s="5">
        <f t="shared" si="35"/>
        <v>2022</v>
      </c>
      <c r="F198" s="5">
        <f t="shared" si="36"/>
        <v>6</v>
      </c>
      <c r="G198" s="5">
        <f t="shared" si="37"/>
        <v>6</v>
      </c>
      <c r="H198" s="5" t="str">
        <f t="shared" si="38"/>
        <v>spring</v>
      </c>
      <c r="I198" s="5">
        <f t="shared" si="39"/>
        <v>26</v>
      </c>
      <c r="J198" s="5">
        <f t="shared" si="40"/>
        <v>6</v>
      </c>
      <c r="K198" t="str">
        <f t="shared" si="45"/>
        <v>Bajo copa</v>
      </c>
      <c r="M198">
        <v>2.2207699999999999</v>
      </c>
      <c r="N198">
        <f t="shared" si="41"/>
        <v>2.2207699999999999</v>
      </c>
      <c r="O198">
        <v>1.64063</v>
      </c>
      <c r="P198">
        <v>0.99021000000000003</v>
      </c>
      <c r="T198">
        <v>26.357099999999999</v>
      </c>
      <c r="U198">
        <v>85.161199999999994</v>
      </c>
    </row>
    <row r="199" spans="1:21" x14ac:dyDescent="0.3">
      <c r="A199">
        <v>446</v>
      </c>
      <c r="B199">
        <v>12</v>
      </c>
      <c r="C199" s="1">
        <v>44734.58425925926</v>
      </c>
      <c r="D199" t="s">
        <v>19</v>
      </c>
      <c r="E199" s="5">
        <f t="shared" si="35"/>
        <v>2022</v>
      </c>
      <c r="F199" s="5">
        <f t="shared" si="36"/>
        <v>6</v>
      </c>
      <c r="G199" s="5">
        <f t="shared" si="37"/>
        <v>6</v>
      </c>
      <c r="H199" s="5" t="str">
        <f t="shared" si="38"/>
        <v>spring</v>
      </c>
      <c r="I199" s="5">
        <f t="shared" si="39"/>
        <v>26</v>
      </c>
      <c r="J199" s="5">
        <f t="shared" si="40"/>
        <v>6</v>
      </c>
      <c r="K199" t="str">
        <f t="shared" si="45"/>
        <v>Bajo copa</v>
      </c>
      <c r="M199">
        <v>1.3628800000000001</v>
      </c>
      <c r="N199">
        <f t="shared" si="41"/>
        <v>1.3628800000000001</v>
      </c>
      <c r="O199">
        <v>1.77864</v>
      </c>
      <c r="P199">
        <v>0.98638999999999999</v>
      </c>
      <c r="T199">
        <v>24.8459</v>
      </c>
      <c r="U199">
        <v>85.1845</v>
      </c>
    </row>
    <row r="200" spans="1:21" x14ac:dyDescent="0.3">
      <c r="A200">
        <v>447</v>
      </c>
      <c r="B200">
        <v>13</v>
      </c>
      <c r="C200" s="1">
        <v>44734.586446759262</v>
      </c>
      <c r="D200" t="s">
        <v>19</v>
      </c>
      <c r="E200" s="5">
        <f t="shared" si="35"/>
        <v>2022</v>
      </c>
      <c r="F200" s="5">
        <f t="shared" si="36"/>
        <v>6</v>
      </c>
      <c r="G200" s="5">
        <f t="shared" si="37"/>
        <v>6</v>
      </c>
      <c r="H200" s="5" t="str">
        <f t="shared" si="38"/>
        <v>spring</v>
      </c>
      <c r="I200" s="5">
        <f t="shared" si="39"/>
        <v>26</v>
      </c>
      <c r="J200" s="5">
        <f t="shared" si="40"/>
        <v>6</v>
      </c>
      <c r="K200" t="str">
        <f t="shared" si="45"/>
        <v>Suelo desnudo</v>
      </c>
      <c r="M200">
        <v>1.67428</v>
      </c>
      <c r="N200">
        <f t="shared" si="41"/>
        <v>1.67428</v>
      </c>
      <c r="O200">
        <v>1.5530299999999999</v>
      </c>
      <c r="P200">
        <v>0.99251</v>
      </c>
      <c r="Q200">
        <v>1E-3</v>
      </c>
      <c r="R200">
        <v>0</v>
      </c>
      <c r="S200">
        <v>32.4</v>
      </c>
      <c r="T200">
        <v>27.2272</v>
      </c>
      <c r="U200">
        <v>85.084500000000006</v>
      </c>
    </row>
    <row r="201" spans="1:21" x14ac:dyDescent="0.3">
      <c r="A201">
        <v>448</v>
      </c>
      <c r="B201">
        <v>14</v>
      </c>
      <c r="C201" s="1">
        <v>44734.58865740741</v>
      </c>
      <c r="D201" t="s">
        <v>19</v>
      </c>
      <c r="E201" s="5">
        <f t="shared" si="35"/>
        <v>2022</v>
      </c>
      <c r="F201" s="5">
        <f t="shared" si="36"/>
        <v>6</v>
      </c>
      <c r="G201" s="5">
        <f t="shared" si="37"/>
        <v>6</v>
      </c>
      <c r="H201" s="5" t="str">
        <f t="shared" si="38"/>
        <v>spring</v>
      </c>
      <c r="I201" s="5">
        <f t="shared" si="39"/>
        <v>26</v>
      </c>
      <c r="J201" s="5">
        <f t="shared" si="40"/>
        <v>6</v>
      </c>
      <c r="K201" t="str">
        <f t="shared" si="45"/>
        <v>Suelo desnudo</v>
      </c>
      <c r="M201">
        <v>1.94841</v>
      </c>
      <c r="N201">
        <f t="shared" si="41"/>
        <v>1.94841</v>
      </c>
      <c r="O201">
        <v>1.4900599999999999</v>
      </c>
      <c r="P201">
        <v>0.99407000000000001</v>
      </c>
      <c r="Q201">
        <v>3.0000000000000001E-3</v>
      </c>
      <c r="R201">
        <v>0</v>
      </c>
      <c r="S201">
        <v>32.700000000000003</v>
      </c>
      <c r="T201">
        <v>28.2316</v>
      </c>
      <c r="U201">
        <v>85.086699999999993</v>
      </c>
    </row>
    <row r="202" spans="1:21" x14ac:dyDescent="0.3">
      <c r="A202">
        <v>449</v>
      </c>
      <c r="B202">
        <v>15</v>
      </c>
      <c r="C202" s="1">
        <v>44734.590856481482</v>
      </c>
      <c r="D202" t="s">
        <v>19</v>
      </c>
      <c r="E202" s="5">
        <f t="shared" si="35"/>
        <v>2022</v>
      </c>
      <c r="F202" s="5">
        <f t="shared" si="36"/>
        <v>6</v>
      </c>
      <c r="G202" s="5">
        <f t="shared" si="37"/>
        <v>6</v>
      </c>
      <c r="H202" s="5" t="str">
        <f t="shared" si="38"/>
        <v>spring</v>
      </c>
      <c r="I202" s="5">
        <f t="shared" si="39"/>
        <v>26</v>
      </c>
      <c r="J202" s="5">
        <f t="shared" si="40"/>
        <v>6</v>
      </c>
      <c r="K202" t="str">
        <f t="shared" si="45"/>
        <v>Suelo desnudo</v>
      </c>
      <c r="M202">
        <v>2.1584099999999999</v>
      </c>
      <c r="N202">
        <f t="shared" si="41"/>
        <v>2.1584099999999999</v>
      </c>
      <c r="O202">
        <v>1.5089900000000001</v>
      </c>
      <c r="P202">
        <v>0.99375999999999998</v>
      </c>
      <c r="Q202">
        <v>1E-3</v>
      </c>
      <c r="R202">
        <v>0</v>
      </c>
      <c r="S202">
        <v>33.1</v>
      </c>
      <c r="T202">
        <v>28.941600000000001</v>
      </c>
      <c r="U202">
        <v>85.085300000000004</v>
      </c>
    </row>
    <row r="203" spans="1:21" x14ac:dyDescent="0.3">
      <c r="A203">
        <v>450</v>
      </c>
      <c r="B203">
        <v>16</v>
      </c>
      <c r="C203" s="1">
        <v>44734.592997685184</v>
      </c>
      <c r="D203" t="s">
        <v>19</v>
      </c>
      <c r="E203" s="5">
        <f t="shared" si="35"/>
        <v>2022</v>
      </c>
      <c r="F203" s="5">
        <f t="shared" si="36"/>
        <v>6</v>
      </c>
      <c r="G203" s="5">
        <f t="shared" si="37"/>
        <v>6</v>
      </c>
      <c r="H203" s="5" t="str">
        <f t="shared" si="38"/>
        <v>spring</v>
      </c>
      <c r="I203" s="5">
        <f t="shared" si="39"/>
        <v>26</v>
      </c>
      <c r="J203" s="5">
        <f t="shared" si="40"/>
        <v>6</v>
      </c>
      <c r="K203" t="str">
        <f t="shared" si="45"/>
        <v>Bajo copa</v>
      </c>
      <c r="M203">
        <v>1.22818</v>
      </c>
      <c r="N203">
        <f t="shared" si="41"/>
        <v>1.22818</v>
      </c>
      <c r="O203">
        <v>1.97736</v>
      </c>
      <c r="P203">
        <v>0.98038999999999998</v>
      </c>
      <c r="Q203">
        <v>2E-3</v>
      </c>
      <c r="R203">
        <v>0</v>
      </c>
      <c r="S203">
        <v>33.799999999999997</v>
      </c>
      <c r="T203">
        <v>28.615200000000002</v>
      </c>
      <c r="U203">
        <v>85.114900000000006</v>
      </c>
    </row>
    <row r="204" spans="1:21" x14ac:dyDescent="0.3">
      <c r="A204">
        <v>451</v>
      </c>
      <c r="B204">
        <v>17</v>
      </c>
      <c r="C204" s="1">
        <v>44734.59547453704</v>
      </c>
      <c r="D204" t="s">
        <v>19</v>
      </c>
      <c r="E204" s="5">
        <f t="shared" si="35"/>
        <v>2022</v>
      </c>
      <c r="F204" s="5">
        <f t="shared" si="36"/>
        <v>6</v>
      </c>
      <c r="G204" s="5">
        <f t="shared" si="37"/>
        <v>6</v>
      </c>
      <c r="H204" s="5" t="str">
        <f t="shared" si="38"/>
        <v>spring</v>
      </c>
      <c r="I204" s="5">
        <f t="shared" si="39"/>
        <v>26</v>
      </c>
      <c r="J204" s="5">
        <f t="shared" si="40"/>
        <v>6</v>
      </c>
      <c r="K204" t="str">
        <f t="shared" si="45"/>
        <v>Bajo copa</v>
      </c>
      <c r="M204">
        <v>1.37849</v>
      </c>
      <c r="N204">
        <f t="shared" si="41"/>
        <v>1.37849</v>
      </c>
      <c r="O204">
        <v>1.8638300000000001</v>
      </c>
      <c r="P204">
        <v>0.98389000000000004</v>
      </c>
      <c r="Q204">
        <v>4.0000000000000001E-3</v>
      </c>
      <c r="R204">
        <v>0</v>
      </c>
      <c r="S204">
        <v>33.1</v>
      </c>
      <c r="T204">
        <v>28.117699999999999</v>
      </c>
      <c r="U204">
        <v>85.0899</v>
      </c>
    </row>
    <row r="205" spans="1:21" x14ac:dyDescent="0.3">
      <c r="A205">
        <v>452</v>
      </c>
      <c r="B205">
        <v>18</v>
      </c>
      <c r="C205" s="1">
        <v>44734.597592592596</v>
      </c>
      <c r="D205" t="s">
        <v>19</v>
      </c>
      <c r="E205" s="5">
        <f t="shared" si="35"/>
        <v>2022</v>
      </c>
      <c r="F205" s="5">
        <f t="shared" si="36"/>
        <v>6</v>
      </c>
      <c r="G205" s="5">
        <f t="shared" si="37"/>
        <v>6</v>
      </c>
      <c r="H205" s="5" t="str">
        <f t="shared" si="38"/>
        <v>spring</v>
      </c>
      <c r="I205" s="5">
        <f t="shared" si="39"/>
        <v>26</v>
      </c>
      <c r="J205" s="5">
        <f t="shared" si="40"/>
        <v>6</v>
      </c>
      <c r="K205" t="str">
        <f t="shared" si="45"/>
        <v>Bajo copa</v>
      </c>
      <c r="M205">
        <v>8.2842800000000008</v>
      </c>
      <c r="N205">
        <f t="shared" si="41"/>
        <v>8.2842800000000008</v>
      </c>
      <c r="O205">
        <v>1.25789</v>
      </c>
      <c r="P205">
        <v>0.99912000000000001</v>
      </c>
      <c r="Q205">
        <v>1E-3</v>
      </c>
      <c r="R205">
        <v>0</v>
      </c>
      <c r="S205">
        <v>32.4</v>
      </c>
      <c r="T205">
        <v>31.147300000000001</v>
      </c>
      <c r="U205">
        <v>85.08</v>
      </c>
    </row>
    <row r="206" spans="1:21" hidden="1" x14ac:dyDescent="0.3">
      <c r="A206">
        <v>454</v>
      </c>
      <c r="B206">
        <v>2</v>
      </c>
      <c r="C206" s="1">
        <v>44750.41982638889</v>
      </c>
      <c r="D206" t="s">
        <v>9</v>
      </c>
      <c r="E206" s="5">
        <f t="shared" si="35"/>
        <v>2022</v>
      </c>
      <c r="F206" s="5">
        <f t="shared" si="36"/>
        <v>7</v>
      </c>
      <c r="G206" s="5">
        <f t="shared" si="37"/>
        <v>7</v>
      </c>
      <c r="H206" s="5" t="str">
        <f t="shared" si="38"/>
        <v>summer</v>
      </c>
      <c r="I206" s="5">
        <f t="shared" si="39"/>
        <v>28</v>
      </c>
      <c r="J206" s="5">
        <f t="shared" si="40"/>
        <v>8</v>
      </c>
      <c r="K206" t="str">
        <f t="shared" ref="K206:K221" si="46">IF(OR(B206=1,B206=2,B206=3,B206=4,B206=9,B206=10,B206=11,B206=12,B206=17,B206=18,B206=19,B206=20),"Bajo biomasa","Suelo desnudo")</f>
        <v>Bajo biomasa</v>
      </c>
      <c r="L206" t="str">
        <f t="shared" ref="L206:L221" si="47">IF(OR(B206=4,B206=7,B206=10,B206=14,B206=18,B206=21),"tree","soil")</f>
        <v>soil</v>
      </c>
      <c r="M206">
        <v>1.54579</v>
      </c>
      <c r="N206">
        <f t="shared" si="41"/>
        <v>1.54579</v>
      </c>
      <c r="O206">
        <v>1.73139</v>
      </c>
      <c r="P206">
        <v>0.98575999999999997</v>
      </c>
      <c r="Q206">
        <v>1E-3</v>
      </c>
      <c r="R206">
        <v>0</v>
      </c>
      <c r="S206">
        <v>22.530899999999999</v>
      </c>
      <c r="T206">
        <v>21.467400000000001</v>
      </c>
      <c r="U206">
        <v>84.733699999999999</v>
      </c>
    </row>
    <row r="207" spans="1:21" hidden="1" x14ac:dyDescent="0.3">
      <c r="A207">
        <v>455</v>
      </c>
      <c r="B207">
        <v>3</v>
      </c>
      <c r="C207" s="1">
        <v>44750.4219212963</v>
      </c>
      <c r="D207" t="s">
        <v>9</v>
      </c>
      <c r="E207" s="5">
        <f t="shared" si="35"/>
        <v>2022</v>
      </c>
      <c r="F207" s="5">
        <f t="shared" si="36"/>
        <v>7</v>
      </c>
      <c r="G207" s="5">
        <f t="shared" si="37"/>
        <v>7</v>
      </c>
      <c r="H207" s="5" t="str">
        <f t="shared" si="38"/>
        <v>summer</v>
      </c>
      <c r="I207" s="5">
        <f t="shared" si="39"/>
        <v>28</v>
      </c>
      <c r="J207" s="5">
        <f t="shared" si="40"/>
        <v>8</v>
      </c>
      <c r="K207" t="str">
        <f t="shared" si="46"/>
        <v>Bajo biomasa</v>
      </c>
      <c r="L207" t="str">
        <f t="shared" si="47"/>
        <v>soil</v>
      </c>
      <c r="M207">
        <v>2.9805899999999999</v>
      </c>
      <c r="N207">
        <f t="shared" si="41"/>
        <v>2.9805899999999999</v>
      </c>
      <c r="O207">
        <v>1.75305</v>
      </c>
      <c r="P207">
        <v>0.98202</v>
      </c>
      <c r="Q207">
        <v>1E-3</v>
      </c>
      <c r="R207">
        <v>0</v>
      </c>
      <c r="S207">
        <v>22.293600000000001</v>
      </c>
      <c r="T207">
        <v>21.7193</v>
      </c>
      <c r="U207">
        <v>84.740200000000002</v>
      </c>
    </row>
    <row r="208" spans="1:21" hidden="1" x14ac:dyDescent="0.3">
      <c r="A208">
        <v>457</v>
      </c>
      <c r="B208">
        <v>5</v>
      </c>
      <c r="C208" s="1">
        <v>44750.426076388889</v>
      </c>
      <c r="D208" t="s">
        <v>9</v>
      </c>
      <c r="E208" s="5">
        <f t="shared" si="35"/>
        <v>2022</v>
      </c>
      <c r="F208" s="5">
        <f t="shared" si="36"/>
        <v>7</v>
      </c>
      <c r="G208" s="5">
        <f t="shared" si="37"/>
        <v>7</v>
      </c>
      <c r="H208" s="5" t="str">
        <f t="shared" si="38"/>
        <v>summer</v>
      </c>
      <c r="I208" s="5">
        <f t="shared" si="39"/>
        <v>28</v>
      </c>
      <c r="J208" s="5">
        <f t="shared" si="40"/>
        <v>8</v>
      </c>
      <c r="K208" t="str">
        <f t="shared" si="46"/>
        <v>Suelo desnudo</v>
      </c>
      <c r="L208" t="str">
        <f t="shared" si="47"/>
        <v>soil</v>
      </c>
      <c r="M208">
        <v>2.67902</v>
      </c>
      <c r="N208">
        <f t="shared" si="41"/>
        <v>2.67902</v>
      </c>
      <c r="O208">
        <v>1.6594899999999999</v>
      </c>
      <c r="P208">
        <v>0.98985999999999996</v>
      </c>
      <c r="Q208">
        <v>1E-3</v>
      </c>
      <c r="S208">
        <v>21.8</v>
      </c>
      <c r="T208">
        <v>20.652899999999999</v>
      </c>
      <c r="U208">
        <v>84.719099999999997</v>
      </c>
    </row>
    <row r="209" spans="1:21" hidden="1" x14ac:dyDescent="0.3">
      <c r="A209">
        <v>458</v>
      </c>
      <c r="B209">
        <v>6</v>
      </c>
      <c r="C209" s="1">
        <v>44750.428206018521</v>
      </c>
      <c r="D209" t="s">
        <v>9</v>
      </c>
      <c r="E209" s="5">
        <f t="shared" si="35"/>
        <v>2022</v>
      </c>
      <c r="F209" s="5">
        <f t="shared" si="36"/>
        <v>7</v>
      </c>
      <c r="G209" s="5">
        <f t="shared" si="37"/>
        <v>7</v>
      </c>
      <c r="H209" s="5" t="str">
        <f t="shared" si="38"/>
        <v>summer</v>
      </c>
      <c r="I209" s="5">
        <f t="shared" si="39"/>
        <v>28</v>
      </c>
      <c r="J209" s="5">
        <f t="shared" si="40"/>
        <v>8</v>
      </c>
      <c r="K209" t="str">
        <f t="shared" si="46"/>
        <v>Suelo desnudo</v>
      </c>
      <c r="L209" t="str">
        <f t="shared" si="47"/>
        <v>soil</v>
      </c>
      <c r="M209">
        <v>2.2309700000000001</v>
      </c>
      <c r="N209">
        <f t="shared" si="41"/>
        <v>2.2309700000000001</v>
      </c>
      <c r="O209">
        <v>1.86276</v>
      </c>
      <c r="P209">
        <v>0.98168</v>
      </c>
      <c r="Q209">
        <v>3.3E-4</v>
      </c>
      <c r="S209">
        <v>21.7</v>
      </c>
      <c r="T209">
        <v>20.786000000000001</v>
      </c>
      <c r="U209">
        <v>84.726900000000001</v>
      </c>
    </row>
    <row r="210" spans="1:21" hidden="1" x14ac:dyDescent="0.3">
      <c r="A210">
        <v>460</v>
      </c>
      <c r="B210">
        <v>8</v>
      </c>
      <c r="C210" s="1">
        <v>44750.43241898148</v>
      </c>
      <c r="D210" t="s">
        <v>9</v>
      </c>
      <c r="E210" s="5">
        <f t="shared" si="35"/>
        <v>2022</v>
      </c>
      <c r="F210" s="5">
        <f t="shared" si="36"/>
        <v>7</v>
      </c>
      <c r="G210" s="5">
        <f t="shared" si="37"/>
        <v>7</v>
      </c>
      <c r="H210" s="5" t="str">
        <f t="shared" si="38"/>
        <v>summer</v>
      </c>
      <c r="I210" s="5">
        <f t="shared" si="39"/>
        <v>28</v>
      </c>
      <c r="J210" s="5">
        <f t="shared" si="40"/>
        <v>8</v>
      </c>
      <c r="K210" t="str">
        <f t="shared" si="46"/>
        <v>Suelo desnudo</v>
      </c>
      <c r="L210" t="str">
        <f t="shared" si="47"/>
        <v>soil</v>
      </c>
      <c r="M210">
        <v>1.34741</v>
      </c>
      <c r="N210">
        <f t="shared" si="41"/>
        <v>1.34741</v>
      </c>
      <c r="O210">
        <v>2.3146399999999998</v>
      </c>
      <c r="P210">
        <v>0.96913000000000005</v>
      </c>
      <c r="Q210">
        <v>2E-3</v>
      </c>
      <c r="R210">
        <v>0</v>
      </c>
      <c r="S210">
        <v>21.5764</v>
      </c>
      <c r="T210">
        <v>22.150600000000001</v>
      </c>
      <c r="U210">
        <v>84.684299999999993</v>
      </c>
    </row>
    <row r="211" spans="1:21" hidden="1" x14ac:dyDescent="0.3">
      <c r="A211">
        <v>461</v>
      </c>
      <c r="B211">
        <v>9</v>
      </c>
      <c r="C211" s="1">
        <v>44750.43482638889</v>
      </c>
      <c r="D211" t="s">
        <v>9</v>
      </c>
      <c r="E211" s="5">
        <f t="shared" si="35"/>
        <v>2022</v>
      </c>
      <c r="F211" s="5">
        <f t="shared" si="36"/>
        <v>7</v>
      </c>
      <c r="G211" s="5">
        <f t="shared" si="37"/>
        <v>7</v>
      </c>
      <c r="H211" s="5" t="str">
        <f t="shared" si="38"/>
        <v>summer</v>
      </c>
      <c r="I211" s="5">
        <f t="shared" si="39"/>
        <v>28</v>
      </c>
      <c r="J211" s="5">
        <f t="shared" si="40"/>
        <v>8</v>
      </c>
      <c r="K211" t="str">
        <f t="shared" si="46"/>
        <v>Bajo biomasa</v>
      </c>
      <c r="L211" t="str">
        <f t="shared" si="47"/>
        <v>soil</v>
      </c>
      <c r="M211">
        <v>1.62097</v>
      </c>
      <c r="N211">
        <f t="shared" si="41"/>
        <v>1.62097</v>
      </c>
      <c r="O211">
        <v>2.2220399999999998</v>
      </c>
      <c r="P211">
        <v>0.96889000000000003</v>
      </c>
      <c r="S211">
        <v>21.8</v>
      </c>
      <c r="T211">
        <v>21.303000000000001</v>
      </c>
      <c r="U211">
        <v>84.747</v>
      </c>
    </row>
    <row r="212" spans="1:21" hidden="1" x14ac:dyDescent="0.3">
      <c r="A212">
        <v>463</v>
      </c>
      <c r="B212">
        <v>11</v>
      </c>
      <c r="C212" s="1">
        <v>44750.439282407409</v>
      </c>
      <c r="D212" t="s">
        <v>9</v>
      </c>
      <c r="E212" s="5">
        <f t="shared" ref="E212:E275" si="48">YEAR(C212)</f>
        <v>2022</v>
      </c>
      <c r="F212" s="5">
        <f t="shared" ref="F212:F275" si="49">MONTH(C212)</f>
        <v>7</v>
      </c>
      <c r="G212" s="5">
        <f t="shared" ref="G212:G275" si="50">F212</f>
        <v>7</v>
      </c>
      <c r="H212" s="5" t="str">
        <f t="shared" ref="H212:H275" si="51">IF(OR(F212=1,F212=2,F212=3),"winter",IF(OR(F212=4,F212=5,F212=6),"spring",IF(OR(F212=7,F212=8,F212=9),"summer","autumn")))</f>
        <v>summer</v>
      </c>
      <c r="I212" s="5">
        <f t="shared" ref="I212:I275" si="52">WEEKNUM(C212)</f>
        <v>28</v>
      </c>
      <c r="J212" s="5">
        <f t="shared" ref="J212:J275" si="53">I212-20</f>
        <v>8</v>
      </c>
      <c r="K212" t="str">
        <f t="shared" si="46"/>
        <v>Bajo biomasa</v>
      </c>
      <c r="L212" t="str">
        <f t="shared" si="47"/>
        <v>soil</v>
      </c>
      <c r="M212">
        <v>1.4420299999999999</v>
      </c>
      <c r="N212">
        <f t="shared" ref="N212:N275" si="54">IF(P212&gt;0.95,M212,NA())</f>
        <v>1.4420299999999999</v>
      </c>
      <c r="O212">
        <v>2.2878400000000001</v>
      </c>
      <c r="P212">
        <v>0.96869000000000005</v>
      </c>
      <c r="Q212">
        <v>1E-3</v>
      </c>
      <c r="R212">
        <v>0</v>
      </c>
      <c r="S212">
        <v>21.3</v>
      </c>
      <c r="T212">
        <v>20.520900000000001</v>
      </c>
      <c r="U212">
        <v>84.750200000000007</v>
      </c>
    </row>
    <row r="213" spans="1:21" hidden="1" x14ac:dyDescent="0.3">
      <c r="A213">
        <v>464</v>
      </c>
      <c r="B213">
        <v>12</v>
      </c>
      <c r="C213" s="1">
        <v>44750.441342592596</v>
      </c>
      <c r="D213" t="s">
        <v>9</v>
      </c>
      <c r="E213" s="5">
        <f t="shared" si="48"/>
        <v>2022</v>
      </c>
      <c r="F213" s="5">
        <f t="shared" si="49"/>
        <v>7</v>
      </c>
      <c r="G213" s="5">
        <f t="shared" si="50"/>
        <v>7</v>
      </c>
      <c r="H213" s="5" t="str">
        <f t="shared" si="51"/>
        <v>summer</v>
      </c>
      <c r="I213" s="5">
        <f t="shared" si="52"/>
        <v>28</v>
      </c>
      <c r="J213" s="5">
        <f t="shared" si="53"/>
        <v>8</v>
      </c>
      <c r="K213" t="str">
        <f t="shared" si="46"/>
        <v>Bajo biomasa</v>
      </c>
      <c r="L213" t="str">
        <f t="shared" si="47"/>
        <v>soil</v>
      </c>
      <c r="M213">
        <v>1.7371300000000001</v>
      </c>
      <c r="N213">
        <f t="shared" si="54"/>
        <v>1.7371300000000001</v>
      </c>
      <c r="O213">
        <v>2.1726399999999999</v>
      </c>
      <c r="P213">
        <v>0.97170000000000001</v>
      </c>
      <c r="Q213">
        <v>1E-3</v>
      </c>
      <c r="R213">
        <v>0</v>
      </c>
      <c r="S213">
        <v>21.3</v>
      </c>
      <c r="T213">
        <v>20.406400000000001</v>
      </c>
      <c r="U213">
        <v>84.753200000000007</v>
      </c>
    </row>
    <row r="214" spans="1:21" hidden="1" x14ac:dyDescent="0.3">
      <c r="A214">
        <v>465</v>
      </c>
      <c r="B214">
        <v>13</v>
      </c>
      <c r="C214" s="1">
        <v>44750.443865740737</v>
      </c>
      <c r="D214" t="s">
        <v>9</v>
      </c>
      <c r="E214" s="5">
        <f t="shared" si="48"/>
        <v>2022</v>
      </c>
      <c r="F214" s="5">
        <f t="shared" si="49"/>
        <v>7</v>
      </c>
      <c r="G214" s="5">
        <f t="shared" si="50"/>
        <v>7</v>
      </c>
      <c r="H214" s="5" t="str">
        <f t="shared" si="51"/>
        <v>summer</v>
      </c>
      <c r="I214" s="5">
        <f t="shared" si="52"/>
        <v>28</v>
      </c>
      <c r="J214" s="5">
        <f t="shared" si="53"/>
        <v>8</v>
      </c>
      <c r="K214" t="str">
        <f t="shared" si="46"/>
        <v>Suelo desnudo</v>
      </c>
      <c r="L214" t="str">
        <f t="shared" si="47"/>
        <v>soil</v>
      </c>
      <c r="M214">
        <v>0.95389999999999997</v>
      </c>
      <c r="N214" t="e">
        <f t="shared" si="54"/>
        <v>#N/A</v>
      </c>
      <c r="O214">
        <v>3.2403200000000001</v>
      </c>
      <c r="P214">
        <v>0.92496</v>
      </c>
      <c r="Q214">
        <v>1E-3</v>
      </c>
      <c r="R214">
        <v>0</v>
      </c>
      <c r="S214">
        <v>21.3</v>
      </c>
      <c r="T214">
        <v>20.928799999999999</v>
      </c>
      <c r="U214">
        <v>84.753100000000003</v>
      </c>
    </row>
    <row r="215" spans="1:21" hidden="1" x14ac:dyDescent="0.3">
      <c r="A215">
        <v>467</v>
      </c>
      <c r="B215">
        <v>15</v>
      </c>
      <c r="C215" s="1">
        <v>44750.448020833333</v>
      </c>
      <c r="D215" t="s">
        <v>9</v>
      </c>
      <c r="E215" s="5">
        <f t="shared" si="48"/>
        <v>2022</v>
      </c>
      <c r="F215" s="5">
        <f t="shared" si="49"/>
        <v>7</v>
      </c>
      <c r="G215" s="5">
        <f t="shared" si="50"/>
        <v>7</v>
      </c>
      <c r="H215" s="5" t="str">
        <f t="shared" si="51"/>
        <v>summer</v>
      </c>
      <c r="I215" s="5">
        <f t="shared" si="52"/>
        <v>28</v>
      </c>
      <c r="J215" s="5">
        <f t="shared" si="53"/>
        <v>8</v>
      </c>
      <c r="K215" t="str">
        <f t="shared" si="46"/>
        <v>Suelo desnudo</v>
      </c>
      <c r="L215" t="str">
        <f t="shared" si="47"/>
        <v>soil</v>
      </c>
      <c r="M215">
        <v>1.62819</v>
      </c>
      <c r="N215">
        <f t="shared" si="54"/>
        <v>1.62819</v>
      </c>
      <c r="O215">
        <v>2.2626599999999999</v>
      </c>
      <c r="P215">
        <v>0.96821999999999997</v>
      </c>
      <c r="Q215">
        <v>2E-3</v>
      </c>
      <c r="R215">
        <v>0</v>
      </c>
      <c r="S215">
        <v>21.5</v>
      </c>
      <c r="T215">
        <v>21.575099999999999</v>
      </c>
      <c r="U215">
        <v>84.768100000000004</v>
      </c>
    </row>
    <row r="216" spans="1:21" hidden="1" x14ac:dyDescent="0.3">
      <c r="A216">
        <v>469</v>
      </c>
      <c r="B216">
        <v>17</v>
      </c>
      <c r="C216" s="1">
        <v>44750.452731481484</v>
      </c>
      <c r="D216" t="s">
        <v>9</v>
      </c>
      <c r="E216" s="5">
        <f t="shared" si="48"/>
        <v>2022</v>
      </c>
      <c r="F216" s="5">
        <f t="shared" si="49"/>
        <v>7</v>
      </c>
      <c r="G216" s="5">
        <f t="shared" si="50"/>
        <v>7</v>
      </c>
      <c r="H216" s="5" t="str">
        <f t="shared" si="51"/>
        <v>summer</v>
      </c>
      <c r="I216" s="5">
        <f t="shared" si="52"/>
        <v>28</v>
      </c>
      <c r="J216" s="5">
        <f t="shared" si="53"/>
        <v>8</v>
      </c>
      <c r="K216" t="str">
        <f t="shared" si="46"/>
        <v>Bajo biomasa</v>
      </c>
      <c r="L216" t="str">
        <f t="shared" si="47"/>
        <v>soil</v>
      </c>
      <c r="M216">
        <v>1.46991</v>
      </c>
      <c r="N216" t="e">
        <f t="shared" si="54"/>
        <v>#N/A</v>
      </c>
      <c r="O216">
        <v>2.6450399999999998</v>
      </c>
      <c r="P216">
        <v>0.94403999999999999</v>
      </c>
      <c r="Q216">
        <v>2E-3</v>
      </c>
      <c r="R216">
        <v>0</v>
      </c>
      <c r="S216">
        <v>21.901800000000001</v>
      </c>
      <c r="T216">
        <v>21.737300000000001</v>
      </c>
      <c r="U216">
        <v>84.767499999999998</v>
      </c>
    </row>
    <row r="217" spans="1:21" hidden="1" x14ac:dyDescent="0.3">
      <c r="A217">
        <v>471</v>
      </c>
      <c r="B217">
        <v>19</v>
      </c>
      <c r="C217" s="1">
        <v>44750.456956018519</v>
      </c>
      <c r="D217" t="s">
        <v>9</v>
      </c>
      <c r="E217" s="5">
        <f t="shared" si="48"/>
        <v>2022</v>
      </c>
      <c r="F217" s="5">
        <f t="shared" si="49"/>
        <v>7</v>
      </c>
      <c r="G217" s="5">
        <f t="shared" si="50"/>
        <v>7</v>
      </c>
      <c r="H217" s="5" t="str">
        <f t="shared" si="51"/>
        <v>summer</v>
      </c>
      <c r="I217" s="5">
        <f t="shared" si="52"/>
        <v>28</v>
      </c>
      <c r="J217" s="5">
        <f t="shared" si="53"/>
        <v>8</v>
      </c>
      <c r="K217" t="str">
        <f t="shared" si="46"/>
        <v>Bajo biomasa</v>
      </c>
      <c r="L217" t="str">
        <f t="shared" si="47"/>
        <v>soil</v>
      </c>
      <c r="M217">
        <v>2.1599200000000001</v>
      </c>
      <c r="N217">
        <f t="shared" si="54"/>
        <v>2.1599200000000001</v>
      </c>
      <c r="O217">
        <v>1.80321</v>
      </c>
      <c r="P217">
        <v>0.98404999999999998</v>
      </c>
      <c r="Q217">
        <v>2E-3</v>
      </c>
      <c r="R217">
        <v>0</v>
      </c>
      <c r="S217">
        <v>21.9</v>
      </c>
      <c r="T217">
        <v>21.044599999999999</v>
      </c>
      <c r="U217">
        <v>84.760199999999998</v>
      </c>
    </row>
    <row r="218" spans="1:21" hidden="1" x14ac:dyDescent="0.3">
      <c r="A218">
        <v>472</v>
      </c>
      <c r="B218">
        <v>20</v>
      </c>
      <c r="C218" s="1">
        <v>44750.459074074075</v>
      </c>
      <c r="D218" t="s">
        <v>9</v>
      </c>
      <c r="E218" s="5">
        <f t="shared" si="48"/>
        <v>2022</v>
      </c>
      <c r="F218" s="5">
        <f t="shared" si="49"/>
        <v>7</v>
      </c>
      <c r="G218" s="5">
        <f t="shared" si="50"/>
        <v>7</v>
      </c>
      <c r="H218" s="5" t="str">
        <f t="shared" si="51"/>
        <v>summer</v>
      </c>
      <c r="I218" s="5">
        <f t="shared" si="52"/>
        <v>28</v>
      </c>
      <c r="J218" s="5">
        <f t="shared" si="53"/>
        <v>8</v>
      </c>
      <c r="K218" t="str">
        <f t="shared" si="46"/>
        <v>Bajo biomasa</v>
      </c>
      <c r="L218" t="str">
        <f t="shared" si="47"/>
        <v>soil</v>
      </c>
      <c r="M218">
        <v>1.7090399999999999</v>
      </c>
      <c r="N218">
        <f t="shared" si="54"/>
        <v>1.7090399999999999</v>
      </c>
      <c r="O218">
        <v>2.0348999999999999</v>
      </c>
      <c r="P218">
        <v>0.97511000000000003</v>
      </c>
      <c r="Q218">
        <v>2E-3</v>
      </c>
      <c r="R218">
        <v>0</v>
      </c>
      <c r="S218">
        <v>21.9</v>
      </c>
      <c r="T218">
        <v>20.703499999999998</v>
      </c>
      <c r="U218">
        <v>84.767799999999994</v>
      </c>
    </row>
    <row r="219" spans="1:21" hidden="1" x14ac:dyDescent="0.3">
      <c r="A219">
        <v>474</v>
      </c>
      <c r="B219">
        <v>22</v>
      </c>
      <c r="C219" s="1">
        <v>44750.463518518518</v>
      </c>
      <c r="D219" t="s">
        <v>9</v>
      </c>
      <c r="E219" s="5">
        <f t="shared" si="48"/>
        <v>2022</v>
      </c>
      <c r="F219" s="5">
        <f t="shared" si="49"/>
        <v>7</v>
      </c>
      <c r="G219" s="5">
        <f t="shared" si="50"/>
        <v>7</v>
      </c>
      <c r="H219" s="5" t="str">
        <f t="shared" si="51"/>
        <v>summer</v>
      </c>
      <c r="I219" s="5">
        <f t="shared" si="52"/>
        <v>28</v>
      </c>
      <c r="J219" s="5">
        <f t="shared" si="53"/>
        <v>8</v>
      </c>
      <c r="K219" t="str">
        <f t="shared" si="46"/>
        <v>Suelo desnudo</v>
      </c>
      <c r="L219" t="str">
        <f t="shared" si="47"/>
        <v>soil</v>
      </c>
      <c r="M219">
        <v>1.11372</v>
      </c>
      <c r="N219" t="e">
        <f t="shared" si="54"/>
        <v>#N/A</v>
      </c>
      <c r="O219">
        <v>2.92449</v>
      </c>
      <c r="P219">
        <v>0.90610000000000002</v>
      </c>
      <c r="T219">
        <v>20.930700000000002</v>
      </c>
      <c r="U219">
        <v>84.783799999999999</v>
      </c>
    </row>
    <row r="220" spans="1:21" hidden="1" x14ac:dyDescent="0.3">
      <c r="A220">
        <v>475</v>
      </c>
      <c r="B220">
        <v>23</v>
      </c>
      <c r="C220" s="1">
        <v>44750.465613425928</v>
      </c>
      <c r="D220" t="s">
        <v>9</v>
      </c>
      <c r="E220" s="5">
        <f t="shared" si="48"/>
        <v>2022</v>
      </c>
      <c r="F220" s="5">
        <f t="shared" si="49"/>
        <v>7</v>
      </c>
      <c r="G220" s="5">
        <f t="shared" si="50"/>
        <v>7</v>
      </c>
      <c r="H220" s="5" t="str">
        <f t="shared" si="51"/>
        <v>summer</v>
      </c>
      <c r="I220" s="5">
        <f t="shared" si="52"/>
        <v>28</v>
      </c>
      <c r="J220" s="5">
        <f t="shared" si="53"/>
        <v>8</v>
      </c>
      <c r="K220" t="str">
        <f t="shared" si="46"/>
        <v>Suelo desnudo</v>
      </c>
      <c r="L220" t="str">
        <f t="shared" si="47"/>
        <v>soil</v>
      </c>
      <c r="M220">
        <v>1.26071</v>
      </c>
      <c r="N220">
        <f t="shared" si="54"/>
        <v>1.26071</v>
      </c>
      <c r="O220">
        <v>2.5799599999999998</v>
      </c>
      <c r="P220">
        <v>0.95909</v>
      </c>
      <c r="S220">
        <v>21.9</v>
      </c>
      <c r="T220">
        <v>21.5303</v>
      </c>
      <c r="U220">
        <v>84.781099999999995</v>
      </c>
    </row>
    <row r="221" spans="1:21" hidden="1" x14ac:dyDescent="0.3">
      <c r="A221">
        <v>476</v>
      </c>
      <c r="B221">
        <v>24</v>
      </c>
      <c r="C221" s="1">
        <v>44750.467789351853</v>
      </c>
      <c r="D221" t="s">
        <v>9</v>
      </c>
      <c r="E221" s="5">
        <f t="shared" si="48"/>
        <v>2022</v>
      </c>
      <c r="F221" s="5">
        <f t="shared" si="49"/>
        <v>7</v>
      </c>
      <c r="G221" s="5">
        <f t="shared" si="50"/>
        <v>7</v>
      </c>
      <c r="H221" s="5" t="str">
        <f t="shared" si="51"/>
        <v>summer</v>
      </c>
      <c r="I221" s="5">
        <f t="shared" si="52"/>
        <v>28</v>
      </c>
      <c r="J221" s="5">
        <f t="shared" si="53"/>
        <v>8</v>
      </c>
      <c r="K221" t="str">
        <f t="shared" si="46"/>
        <v>Suelo desnudo</v>
      </c>
      <c r="L221" t="str">
        <f t="shared" si="47"/>
        <v>soil</v>
      </c>
      <c r="M221">
        <v>1.5637700000000001</v>
      </c>
      <c r="N221" t="e">
        <f t="shared" si="54"/>
        <v>#N/A</v>
      </c>
      <c r="O221">
        <v>2.7380599999999999</v>
      </c>
      <c r="P221">
        <v>0.94647999999999999</v>
      </c>
      <c r="Q221">
        <v>6.7000000000000002E-4</v>
      </c>
      <c r="R221">
        <v>0</v>
      </c>
      <c r="S221">
        <v>22.214500000000001</v>
      </c>
      <c r="T221">
        <v>21.951699999999999</v>
      </c>
      <c r="U221">
        <v>84.775800000000004</v>
      </c>
    </row>
    <row r="222" spans="1:21" x14ac:dyDescent="0.3">
      <c r="A222">
        <v>477</v>
      </c>
      <c r="B222">
        <v>1</v>
      </c>
      <c r="C222" s="1">
        <v>44750.514641203707</v>
      </c>
      <c r="D222" t="s">
        <v>10</v>
      </c>
      <c r="E222" s="5">
        <f t="shared" si="48"/>
        <v>2022</v>
      </c>
      <c r="F222" s="5">
        <f t="shared" si="49"/>
        <v>7</v>
      </c>
      <c r="G222" s="5">
        <f t="shared" si="50"/>
        <v>7</v>
      </c>
      <c r="H222" s="5" t="str">
        <f t="shared" si="51"/>
        <v>summer</v>
      </c>
      <c r="I222" s="5">
        <f t="shared" si="52"/>
        <v>28</v>
      </c>
      <c r="J222" s="5">
        <f t="shared" si="53"/>
        <v>8</v>
      </c>
      <c r="K222" t="str">
        <f t="shared" ref="K222:K239" si="55">IF(OR(B222=1,B222=2,B222=3,B222=7,B222=8,B222=9,B222=13,B222=14,B222=15),"Bajo copa","Suelo desnudo")</f>
        <v>Bajo copa</v>
      </c>
      <c r="M222">
        <v>4.28653</v>
      </c>
      <c r="N222">
        <f t="shared" si="54"/>
        <v>4.28653</v>
      </c>
      <c r="O222">
        <v>1.43377</v>
      </c>
      <c r="P222">
        <v>0.99433000000000005</v>
      </c>
      <c r="S222">
        <v>24.8</v>
      </c>
      <c r="T222">
        <v>26.602799999999998</v>
      </c>
      <c r="U222">
        <v>83.798900000000003</v>
      </c>
    </row>
    <row r="223" spans="1:21" x14ac:dyDescent="0.3">
      <c r="A223">
        <v>478</v>
      </c>
      <c r="B223">
        <v>2</v>
      </c>
      <c r="C223" s="1">
        <v>44750.516921296294</v>
      </c>
      <c r="D223" t="s">
        <v>10</v>
      </c>
      <c r="E223" s="5">
        <f t="shared" si="48"/>
        <v>2022</v>
      </c>
      <c r="F223" s="5">
        <f t="shared" si="49"/>
        <v>7</v>
      </c>
      <c r="G223" s="5">
        <f t="shared" si="50"/>
        <v>7</v>
      </c>
      <c r="H223" s="5" t="str">
        <f t="shared" si="51"/>
        <v>summer</v>
      </c>
      <c r="I223" s="5">
        <f t="shared" si="52"/>
        <v>28</v>
      </c>
      <c r="J223" s="5">
        <f t="shared" si="53"/>
        <v>8</v>
      </c>
      <c r="K223" t="str">
        <f t="shared" si="55"/>
        <v>Bajo copa</v>
      </c>
      <c r="M223">
        <v>4.8393100000000002</v>
      </c>
      <c r="N223">
        <f t="shared" si="54"/>
        <v>4.8393100000000002</v>
      </c>
      <c r="O223">
        <v>1.3943099999999999</v>
      </c>
      <c r="P223">
        <v>0.99546000000000001</v>
      </c>
      <c r="Q223">
        <v>2E-3</v>
      </c>
      <c r="R223">
        <v>0</v>
      </c>
      <c r="S223">
        <v>25.077300000000001</v>
      </c>
      <c r="T223">
        <v>26.283799999999999</v>
      </c>
      <c r="U223">
        <v>83.790599999999998</v>
      </c>
    </row>
    <row r="224" spans="1:21" x14ac:dyDescent="0.3">
      <c r="A224">
        <v>479</v>
      </c>
      <c r="B224">
        <v>3</v>
      </c>
      <c r="C224" s="1">
        <v>44750.51902777778</v>
      </c>
      <c r="D224" t="s">
        <v>10</v>
      </c>
      <c r="E224" s="5">
        <f t="shared" si="48"/>
        <v>2022</v>
      </c>
      <c r="F224" s="5">
        <f t="shared" si="49"/>
        <v>7</v>
      </c>
      <c r="G224" s="5">
        <f t="shared" si="50"/>
        <v>7</v>
      </c>
      <c r="H224" s="5" t="str">
        <f t="shared" si="51"/>
        <v>summer</v>
      </c>
      <c r="I224" s="5">
        <f t="shared" si="52"/>
        <v>28</v>
      </c>
      <c r="J224" s="5">
        <f t="shared" si="53"/>
        <v>8</v>
      </c>
      <c r="K224" t="str">
        <f t="shared" si="55"/>
        <v>Bajo copa</v>
      </c>
      <c r="M224">
        <v>2.5819700000000001</v>
      </c>
      <c r="N224">
        <f t="shared" si="54"/>
        <v>2.5819700000000001</v>
      </c>
      <c r="O224">
        <v>1.9004700000000001</v>
      </c>
      <c r="P224">
        <v>0.98314000000000001</v>
      </c>
      <c r="Q224">
        <v>1E-3</v>
      </c>
      <c r="S224">
        <v>25.5</v>
      </c>
      <c r="T224">
        <v>25.466799999999999</v>
      </c>
      <c r="U224">
        <v>83.819699999999997</v>
      </c>
    </row>
    <row r="225" spans="1:21" x14ac:dyDescent="0.3">
      <c r="A225">
        <v>480</v>
      </c>
      <c r="B225">
        <v>4</v>
      </c>
      <c r="C225" s="1">
        <v>44750.521284722221</v>
      </c>
      <c r="D225" t="s">
        <v>10</v>
      </c>
      <c r="E225" s="5">
        <f t="shared" si="48"/>
        <v>2022</v>
      </c>
      <c r="F225" s="5">
        <f t="shared" si="49"/>
        <v>7</v>
      </c>
      <c r="G225" s="5">
        <f t="shared" si="50"/>
        <v>7</v>
      </c>
      <c r="H225" s="5" t="str">
        <f t="shared" si="51"/>
        <v>summer</v>
      </c>
      <c r="I225" s="5">
        <f t="shared" si="52"/>
        <v>28</v>
      </c>
      <c r="J225" s="5">
        <f t="shared" si="53"/>
        <v>8</v>
      </c>
      <c r="K225" t="str">
        <f t="shared" si="55"/>
        <v>Suelo desnudo</v>
      </c>
      <c r="M225">
        <v>2.7493500000000002</v>
      </c>
      <c r="N225">
        <f t="shared" si="54"/>
        <v>2.7493500000000002</v>
      </c>
      <c r="O225">
        <v>1.95749</v>
      </c>
      <c r="P225">
        <v>0.97933000000000003</v>
      </c>
      <c r="Q225">
        <v>1E-3</v>
      </c>
      <c r="S225">
        <v>25.6</v>
      </c>
      <c r="T225">
        <v>27.459700000000002</v>
      </c>
      <c r="U225">
        <v>83.802999999999997</v>
      </c>
    </row>
    <row r="226" spans="1:21" x14ac:dyDescent="0.3">
      <c r="A226">
        <v>481</v>
      </c>
      <c r="B226">
        <v>5</v>
      </c>
      <c r="C226" s="1">
        <v>44750.523425925923</v>
      </c>
      <c r="D226" t="s">
        <v>10</v>
      </c>
      <c r="E226" s="5">
        <f t="shared" si="48"/>
        <v>2022</v>
      </c>
      <c r="F226" s="5">
        <f t="shared" si="49"/>
        <v>7</v>
      </c>
      <c r="G226" s="5">
        <f t="shared" si="50"/>
        <v>7</v>
      </c>
      <c r="H226" s="5" t="str">
        <f t="shared" si="51"/>
        <v>summer</v>
      </c>
      <c r="I226" s="5">
        <f t="shared" si="52"/>
        <v>28</v>
      </c>
      <c r="J226" s="5">
        <f t="shared" si="53"/>
        <v>8</v>
      </c>
      <c r="K226" t="str">
        <f t="shared" si="55"/>
        <v>Suelo desnudo</v>
      </c>
      <c r="M226">
        <v>2.0236700000000001</v>
      </c>
      <c r="N226">
        <f t="shared" si="54"/>
        <v>2.0236700000000001</v>
      </c>
      <c r="O226">
        <v>2.2990699999999999</v>
      </c>
      <c r="P226">
        <v>0.96987000000000001</v>
      </c>
      <c r="S226">
        <v>27.7</v>
      </c>
      <c r="T226">
        <v>29.795000000000002</v>
      </c>
      <c r="U226">
        <v>83.825699999999998</v>
      </c>
    </row>
    <row r="227" spans="1:21" x14ac:dyDescent="0.3">
      <c r="A227">
        <v>482</v>
      </c>
      <c r="B227">
        <v>6</v>
      </c>
      <c r="C227" s="1">
        <v>44750.525497685187</v>
      </c>
      <c r="D227" t="s">
        <v>10</v>
      </c>
      <c r="E227" s="5">
        <f t="shared" si="48"/>
        <v>2022</v>
      </c>
      <c r="F227" s="5">
        <f t="shared" si="49"/>
        <v>7</v>
      </c>
      <c r="G227" s="5">
        <f t="shared" si="50"/>
        <v>7</v>
      </c>
      <c r="H227" s="5" t="str">
        <f t="shared" si="51"/>
        <v>summer</v>
      </c>
      <c r="I227" s="5">
        <f t="shared" si="52"/>
        <v>28</v>
      </c>
      <c r="J227" s="5">
        <f t="shared" si="53"/>
        <v>8</v>
      </c>
      <c r="K227" t="str">
        <f t="shared" si="55"/>
        <v>Suelo desnudo</v>
      </c>
      <c r="M227">
        <v>1.70235</v>
      </c>
      <c r="N227" t="e">
        <f t="shared" si="54"/>
        <v>#N/A</v>
      </c>
      <c r="O227">
        <v>2.5691099999999998</v>
      </c>
      <c r="P227">
        <v>0.92605999999999999</v>
      </c>
      <c r="T227">
        <v>30.532499999999999</v>
      </c>
      <c r="U227">
        <v>83.816299999999998</v>
      </c>
    </row>
    <row r="228" spans="1:21" x14ac:dyDescent="0.3">
      <c r="A228">
        <v>483</v>
      </c>
      <c r="B228">
        <v>10</v>
      </c>
      <c r="C228" s="1">
        <v>44750.528981481482</v>
      </c>
      <c r="D228" t="s">
        <v>10</v>
      </c>
      <c r="E228" s="5">
        <f t="shared" si="48"/>
        <v>2022</v>
      </c>
      <c r="F228" s="5">
        <f t="shared" si="49"/>
        <v>7</v>
      </c>
      <c r="G228" s="5">
        <f t="shared" si="50"/>
        <v>7</v>
      </c>
      <c r="H228" s="5" t="str">
        <f t="shared" si="51"/>
        <v>summer</v>
      </c>
      <c r="I228" s="5">
        <f t="shared" si="52"/>
        <v>28</v>
      </c>
      <c r="J228" s="5">
        <f t="shared" si="53"/>
        <v>8</v>
      </c>
      <c r="K228" t="str">
        <f t="shared" si="55"/>
        <v>Suelo desnudo</v>
      </c>
      <c r="M228">
        <v>2.1949399999999999</v>
      </c>
      <c r="N228">
        <f t="shared" si="54"/>
        <v>2.1949399999999999</v>
      </c>
      <c r="O228">
        <v>1.6023799999999999</v>
      </c>
      <c r="P228">
        <v>0.99094000000000004</v>
      </c>
      <c r="Q228">
        <v>1E-3</v>
      </c>
      <c r="S228">
        <v>30.7</v>
      </c>
      <c r="T228">
        <v>29.164999999999999</v>
      </c>
      <c r="U228">
        <v>83.826599999999999</v>
      </c>
    </row>
    <row r="229" spans="1:21" x14ac:dyDescent="0.3">
      <c r="A229">
        <v>484</v>
      </c>
      <c r="B229">
        <v>11</v>
      </c>
      <c r="C229" s="1">
        <v>44750.531053240738</v>
      </c>
      <c r="D229" t="s">
        <v>10</v>
      </c>
      <c r="E229" s="5">
        <f t="shared" si="48"/>
        <v>2022</v>
      </c>
      <c r="F229" s="5">
        <f t="shared" si="49"/>
        <v>7</v>
      </c>
      <c r="G229" s="5">
        <f t="shared" si="50"/>
        <v>7</v>
      </c>
      <c r="H229" s="5" t="str">
        <f t="shared" si="51"/>
        <v>summer</v>
      </c>
      <c r="I229" s="5">
        <f t="shared" si="52"/>
        <v>28</v>
      </c>
      <c r="J229" s="5">
        <f t="shared" si="53"/>
        <v>8</v>
      </c>
      <c r="K229" t="str">
        <f t="shared" si="55"/>
        <v>Suelo desnudo</v>
      </c>
      <c r="M229">
        <v>1.43736</v>
      </c>
      <c r="N229">
        <f t="shared" si="54"/>
        <v>1.43736</v>
      </c>
      <c r="O229">
        <v>2.0325299999999999</v>
      </c>
      <c r="P229">
        <v>0.97892000000000001</v>
      </c>
      <c r="T229">
        <v>30.519400000000001</v>
      </c>
      <c r="U229">
        <v>83.816900000000004</v>
      </c>
    </row>
    <row r="230" spans="1:21" x14ac:dyDescent="0.3">
      <c r="A230">
        <v>485</v>
      </c>
      <c r="B230">
        <v>12</v>
      </c>
      <c r="C230" s="1">
        <v>44750.533125000002</v>
      </c>
      <c r="D230" t="s">
        <v>10</v>
      </c>
      <c r="E230" s="5">
        <f t="shared" si="48"/>
        <v>2022</v>
      </c>
      <c r="F230" s="5">
        <f t="shared" si="49"/>
        <v>7</v>
      </c>
      <c r="G230" s="5">
        <f t="shared" si="50"/>
        <v>7</v>
      </c>
      <c r="H230" s="5" t="str">
        <f t="shared" si="51"/>
        <v>summer</v>
      </c>
      <c r="I230" s="5">
        <f t="shared" si="52"/>
        <v>28</v>
      </c>
      <c r="J230" s="5">
        <f t="shared" si="53"/>
        <v>8</v>
      </c>
      <c r="K230" t="str">
        <f t="shared" si="55"/>
        <v>Suelo desnudo</v>
      </c>
      <c r="M230">
        <v>0.79735999999999996</v>
      </c>
      <c r="N230" t="e">
        <f t="shared" si="54"/>
        <v>#N/A</v>
      </c>
      <c r="O230">
        <v>3.3890899999999999</v>
      </c>
      <c r="P230">
        <v>0.91727999999999998</v>
      </c>
      <c r="T230">
        <v>31.8858</v>
      </c>
      <c r="U230">
        <v>83.831400000000002</v>
      </c>
    </row>
    <row r="231" spans="1:21" x14ac:dyDescent="0.3">
      <c r="A231">
        <v>486</v>
      </c>
      <c r="B231">
        <v>7</v>
      </c>
      <c r="C231" s="1">
        <v>44750.535914351851</v>
      </c>
      <c r="D231" t="s">
        <v>10</v>
      </c>
      <c r="E231" s="5">
        <f t="shared" si="48"/>
        <v>2022</v>
      </c>
      <c r="F231" s="5">
        <f t="shared" si="49"/>
        <v>7</v>
      </c>
      <c r="G231" s="5">
        <f t="shared" si="50"/>
        <v>7</v>
      </c>
      <c r="H231" s="5" t="str">
        <f t="shared" si="51"/>
        <v>summer</v>
      </c>
      <c r="I231" s="5">
        <f t="shared" si="52"/>
        <v>28</v>
      </c>
      <c r="J231" s="5">
        <f t="shared" si="53"/>
        <v>8</v>
      </c>
      <c r="K231" t="str">
        <f t="shared" si="55"/>
        <v>Bajo copa</v>
      </c>
      <c r="M231">
        <v>3.0286599999999999</v>
      </c>
      <c r="N231">
        <f t="shared" si="54"/>
        <v>3.0286599999999999</v>
      </c>
      <c r="O231">
        <v>1.4350000000000001</v>
      </c>
      <c r="P231">
        <v>0.99345000000000006</v>
      </c>
      <c r="T231">
        <v>30.732199999999999</v>
      </c>
      <c r="U231">
        <v>83.826700000000002</v>
      </c>
    </row>
    <row r="232" spans="1:21" x14ac:dyDescent="0.3">
      <c r="A232">
        <v>487</v>
      </c>
      <c r="B232">
        <v>8</v>
      </c>
      <c r="C232" s="1">
        <v>44750.538252314815</v>
      </c>
      <c r="D232" t="s">
        <v>10</v>
      </c>
      <c r="E232" s="5">
        <f t="shared" si="48"/>
        <v>2022</v>
      </c>
      <c r="F232" s="5">
        <f t="shared" si="49"/>
        <v>7</v>
      </c>
      <c r="G232" s="5">
        <f t="shared" si="50"/>
        <v>7</v>
      </c>
      <c r="H232" s="5" t="str">
        <f t="shared" si="51"/>
        <v>summer</v>
      </c>
      <c r="I232" s="5">
        <f t="shared" si="52"/>
        <v>28</v>
      </c>
      <c r="J232" s="5">
        <f t="shared" si="53"/>
        <v>8</v>
      </c>
      <c r="K232" t="str">
        <f t="shared" si="55"/>
        <v>Bajo copa</v>
      </c>
      <c r="M232">
        <v>3.7178599999999999</v>
      </c>
      <c r="N232">
        <f t="shared" si="54"/>
        <v>3.7178599999999999</v>
      </c>
      <c r="O232">
        <v>1.4173199999999999</v>
      </c>
      <c r="P232">
        <v>0.99419999999999997</v>
      </c>
      <c r="Q232">
        <v>1E-3</v>
      </c>
      <c r="S232">
        <v>34.9</v>
      </c>
      <c r="T232">
        <v>29.6843</v>
      </c>
      <c r="U232">
        <v>83.837599999999995</v>
      </c>
    </row>
    <row r="233" spans="1:21" x14ac:dyDescent="0.3">
      <c r="A233">
        <v>488</v>
      </c>
      <c r="B233">
        <v>9</v>
      </c>
      <c r="C233" s="1">
        <v>44750.540393518517</v>
      </c>
      <c r="D233" t="s">
        <v>10</v>
      </c>
      <c r="E233" s="5">
        <f t="shared" si="48"/>
        <v>2022</v>
      </c>
      <c r="F233" s="5">
        <f t="shared" si="49"/>
        <v>7</v>
      </c>
      <c r="G233" s="5">
        <f t="shared" si="50"/>
        <v>7</v>
      </c>
      <c r="H233" s="5" t="str">
        <f t="shared" si="51"/>
        <v>summer</v>
      </c>
      <c r="I233" s="5">
        <f t="shared" si="52"/>
        <v>28</v>
      </c>
      <c r="J233" s="5">
        <f t="shared" si="53"/>
        <v>8</v>
      </c>
      <c r="K233" t="str">
        <f t="shared" si="55"/>
        <v>Bajo copa</v>
      </c>
      <c r="M233">
        <v>2.3543500000000002</v>
      </c>
      <c r="N233">
        <f t="shared" si="54"/>
        <v>2.3543500000000002</v>
      </c>
      <c r="O233">
        <v>1.75773</v>
      </c>
      <c r="P233">
        <v>0.98748000000000002</v>
      </c>
      <c r="Q233">
        <v>3.0000000000000001E-3</v>
      </c>
      <c r="R233">
        <v>0</v>
      </c>
      <c r="S233">
        <v>34.728200000000001</v>
      </c>
      <c r="T233">
        <v>28.2378</v>
      </c>
      <c r="U233">
        <v>83.832899999999995</v>
      </c>
    </row>
    <row r="234" spans="1:21" x14ac:dyDescent="0.3">
      <c r="A234">
        <v>489</v>
      </c>
      <c r="B234">
        <v>13</v>
      </c>
      <c r="C234" s="1">
        <v>44750.543078703704</v>
      </c>
      <c r="D234" t="s">
        <v>10</v>
      </c>
      <c r="E234" s="5">
        <f t="shared" si="48"/>
        <v>2022</v>
      </c>
      <c r="F234" s="5">
        <f t="shared" si="49"/>
        <v>7</v>
      </c>
      <c r="G234" s="5">
        <f t="shared" si="50"/>
        <v>7</v>
      </c>
      <c r="H234" s="5" t="str">
        <f t="shared" si="51"/>
        <v>summer</v>
      </c>
      <c r="I234" s="5">
        <f t="shared" si="52"/>
        <v>28</v>
      </c>
      <c r="J234" s="5">
        <f t="shared" si="53"/>
        <v>8</v>
      </c>
      <c r="K234" t="str">
        <f t="shared" si="55"/>
        <v>Bajo copa</v>
      </c>
      <c r="M234">
        <v>3.0851199999999999</v>
      </c>
      <c r="N234">
        <f t="shared" si="54"/>
        <v>3.0851199999999999</v>
      </c>
      <c r="O234">
        <v>1.54871</v>
      </c>
      <c r="P234">
        <v>0.99024000000000001</v>
      </c>
      <c r="S234">
        <v>33.799999999999997</v>
      </c>
      <c r="T234">
        <v>27.12</v>
      </c>
      <c r="U234">
        <v>83.805300000000003</v>
      </c>
    </row>
    <row r="235" spans="1:21" x14ac:dyDescent="0.3">
      <c r="A235">
        <v>490</v>
      </c>
      <c r="B235">
        <v>14</v>
      </c>
      <c r="C235" s="1">
        <v>44750.545185185183</v>
      </c>
      <c r="D235" t="s">
        <v>10</v>
      </c>
      <c r="E235" s="5">
        <f t="shared" si="48"/>
        <v>2022</v>
      </c>
      <c r="F235" s="5">
        <f t="shared" si="49"/>
        <v>7</v>
      </c>
      <c r="G235" s="5">
        <f t="shared" si="50"/>
        <v>7</v>
      </c>
      <c r="H235" s="5" t="str">
        <f t="shared" si="51"/>
        <v>summer</v>
      </c>
      <c r="I235" s="5">
        <f t="shared" si="52"/>
        <v>28</v>
      </c>
      <c r="J235" s="5">
        <f t="shared" si="53"/>
        <v>8</v>
      </c>
      <c r="K235" t="str">
        <f t="shared" si="55"/>
        <v>Bajo copa</v>
      </c>
      <c r="M235">
        <v>1.6703600000000001</v>
      </c>
      <c r="N235">
        <f t="shared" si="54"/>
        <v>1.6703600000000001</v>
      </c>
      <c r="O235">
        <v>1.8608100000000001</v>
      </c>
      <c r="P235">
        <v>0.98306000000000004</v>
      </c>
      <c r="T235">
        <v>32.169400000000003</v>
      </c>
      <c r="U235">
        <v>83.802999999999997</v>
      </c>
    </row>
    <row r="236" spans="1:21" x14ac:dyDescent="0.3">
      <c r="A236">
        <v>491</v>
      </c>
      <c r="B236">
        <v>15</v>
      </c>
      <c r="C236" s="1">
        <v>44750.547256944446</v>
      </c>
      <c r="D236" t="s">
        <v>10</v>
      </c>
      <c r="E236" s="5">
        <f t="shared" si="48"/>
        <v>2022</v>
      </c>
      <c r="F236" s="5">
        <f t="shared" si="49"/>
        <v>7</v>
      </c>
      <c r="G236" s="5">
        <f t="shared" si="50"/>
        <v>7</v>
      </c>
      <c r="H236" s="5" t="str">
        <f t="shared" si="51"/>
        <v>summer</v>
      </c>
      <c r="I236" s="5">
        <f t="shared" si="52"/>
        <v>28</v>
      </c>
      <c r="J236" s="5">
        <f t="shared" si="53"/>
        <v>8</v>
      </c>
      <c r="K236" t="str">
        <f t="shared" si="55"/>
        <v>Bajo copa</v>
      </c>
      <c r="M236">
        <v>2.22227</v>
      </c>
      <c r="N236">
        <f t="shared" si="54"/>
        <v>2.22227</v>
      </c>
      <c r="O236">
        <v>1.47085</v>
      </c>
      <c r="P236">
        <v>0.99495</v>
      </c>
      <c r="T236">
        <v>28.707899999999999</v>
      </c>
      <c r="U236">
        <v>83.807000000000002</v>
      </c>
    </row>
    <row r="237" spans="1:21" x14ac:dyDescent="0.3">
      <c r="A237">
        <v>492</v>
      </c>
      <c r="B237">
        <v>16</v>
      </c>
      <c r="C237" s="1">
        <v>44750.549409722225</v>
      </c>
      <c r="D237" t="s">
        <v>10</v>
      </c>
      <c r="E237" s="5">
        <f t="shared" si="48"/>
        <v>2022</v>
      </c>
      <c r="F237" s="5">
        <f t="shared" si="49"/>
        <v>7</v>
      </c>
      <c r="G237" s="5">
        <f t="shared" si="50"/>
        <v>7</v>
      </c>
      <c r="H237" s="5" t="str">
        <f t="shared" si="51"/>
        <v>summer</v>
      </c>
      <c r="I237" s="5">
        <f t="shared" si="52"/>
        <v>28</v>
      </c>
      <c r="J237" s="5">
        <f t="shared" si="53"/>
        <v>8</v>
      </c>
      <c r="K237" t="str">
        <f t="shared" si="55"/>
        <v>Suelo desnudo</v>
      </c>
      <c r="M237">
        <v>1.3548800000000001</v>
      </c>
      <c r="N237">
        <f t="shared" si="54"/>
        <v>1.3548800000000001</v>
      </c>
      <c r="O237">
        <v>1.92587</v>
      </c>
      <c r="P237">
        <v>0.98236000000000001</v>
      </c>
      <c r="Q237">
        <v>2E-3</v>
      </c>
      <c r="R237">
        <v>0</v>
      </c>
      <c r="S237">
        <v>33.4</v>
      </c>
      <c r="T237">
        <v>28.7529</v>
      </c>
      <c r="U237">
        <v>83.7624</v>
      </c>
    </row>
    <row r="238" spans="1:21" x14ac:dyDescent="0.3">
      <c r="A238">
        <v>493</v>
      </c>
      <c r="B238">
        <v>17</v>
      </c>
      <c r="C238" s="1">
        <v>44750.551458333335</v>
      </c>
      <c r="D238" t="s">
        <v>10</v>
      </c>
      <c r="E238" s="5">
        <f t="shared" si="48"/>
        <v>2022</v>
      </c>
      <c r="F238" s="5">
        <f t="shared" si="49"/>
        <v>7</v>
      </c>
      <c r="G238" s="5">
        <f t="shared" si="50"/>
        <v>7</v>
      </c>
      <c r="H238" s="5" t="str">
        <f t="shared" si="51"/>
        <v>summer</v>
      </c>
      <c r="I238" s="5">
        <f t="shared" si="52"/>
        <v>28</v>
      </c>
      <c r="J238" s="5">
        <f t="shared" si="53"/>
        <v>8</v>
      </c>
      <c r="K238" t="str">
        <f t="shared" si="55"/>
        <v>Suelo desnudo</v>
      </c>
      <c r="M238">
        <v>2.1089699999999998</v>
      </c>
      <c r="N238">
        <f t="shared" si="54"/>
        <v>2.1089699999999998</v>
      </c>
      <c r="O238">
        <v>1.41896</v>
      </c>
      <c r="P238">
        <v>0.99531999999999998</v>
      </c>
      <c r="S238">
        <v>33.4</v>
      </c>
      <c r="T238">
        <v>30.291899999999998</v>
      </c>
      <c r="U238">
        <v>83.772999999999996</v>
      </c>
    </row>
    <row r="239" spans="1:21" x14ac:dyDescent="0.3">
      <c r="A239">
        <v>494</v>
      </c>
      <c r="B239">
        <v>18</v>
      </c>
      <c r="C239" s="1">
        <v>44750.553587962961</v>
      </c>
      <c r="D239" t="s">
        <v>10</v>
      </c>
      <c r="E239" s="5">
        <f t="shared" si="48"/>
        <v>2022</v>
      </c>
      <c r="F239" s="5">
        <f t="shared" si="49"/>
        <v>7</v>
      </c>
      <c r="G239" s="5">
        <f t="shared" si="50"/>
        <v>7</v>
      </c>
      <c r="H239" s="5" t="str">
        <f t="shared" si="51"/>
        <v>summer</v>
      </c>
      <c r="I239" s="5">
        <f t="shared" si="52"/>
        <v>28</v>
      </c>
      <c r="J239" s="5">
        <f t="shared" si="53"/>
        <v>8</v>
      </c>
      <c r="K239" t="str">
        <f t="shared" si="55"/>
        <v>Suelo desnudo</v>
      </c>
      <c r="M239">
        <v>1.70072</v>
      </c>
      <c r="N239">
        <f t="shared" si="54"/>
        <v>1.70072</v>
      </c>
      <c r="O239">
        <v>1.57359</v>
      </c>
      <c r="P239">
        <v>0.99231999999999998</v>
      </c>
      <c r="T239">
        <v>31.726900000000001</v>
      </c>
      <c r="U239">
        <v>83.756600000000006</v>
      </c>
    </row>
    <row r="240" spans="1:21" hidden="1" x14ac:dyDescent="0.3">
      <c r="A240">
        <v>496</v>
      </c>
      <c r="B240">
        <v>2</v>
      </c>
      <c r="C240" s="1">
        <v>44757.395497685182</v>
      </c>
      <c r="D240" t="s">
        <v>20</v>
      </c>
      <c r="E240" s="5">
        <f t="shared" si="48"/>
        <v>2022</v>
      </c>
      <c r="F240" s="5">
        <f t="shared" si="49"/>
        <v>7</v>
      </c>
      <c r="G240" s="5">
        <f t="shared" si="50"/>
        <v>7</v>
      </c>
      <c r="H240" s="5" t="str">
        <f t="shared" si="51"/>
        <v>summer</v>
      </c>
      <c r="I240" s="5">
        <f t="shared" si="52"/>
        <v>29</v>
      </c>
      <c r="J240" s="5">
        <f t="shared" si="53"/>
        <v>9</v>
      </c>
      <c r="K240" t="str">
        <f t="shared" ref="K240:K257" si="56">IF(OR(B240=1,B240=2,B240=3,B240=4,B240=9,B240=10,B240=11,B240=12,B240=17,B240=18,B240=19,B240=20),"Bajo biomasa","Suelo desnudo")</f>
        <v>Bajo biomasa</v>
      </c>
      <c r="L240" t="str">
        <f t="shared" ref="L240:L257" si="57">IF(OR(B240=1,B240=7,B240=12,B240=16,B240=17,B240=24),"tree","soil")</f>
        <v>soil</v>
      </c>
      <c r="M240">
        <v>3.2300399999999998</v>
      </c>
      <c r="N240">
        <f t="shared" si="54"/>
        <v>3.2300399999999998</v>
      </c>
      <c r="O240">
        <v>1.51193</v>
      </c>
      <c r="P240">
        <v>0.99007999999999996</v>
      </c>
      <c r="R240">
        <v>0</v>
      </c>
      <c r="S240">
        <v>23.9</v>
      </c>
      <c r="T240">
        <v>24.489799999999999</v>
      </c>
      <c r="U240">
        <v>88.520799999999994</v>
      </c>
    </row>
    <row r="241" spans="1:21" hidden="1" x14ac:dyDescent="0.3">
      <c r="A241">
        <v>497</v>
      </c>
      <c r="B241">
        <v>3</v>
      </c>
      <c r="C241" s="1">
        <v>44757.397581018522</v>
      </c>
      <c r="D241" t="s">
        <v>20</v>
      </c>
      <c r="E241" s="5">
        <f t="shared" si="48"/>
        <v>2022</v>
      </c>
      <c r="F241" s="5">
        <f t="shared" si="49"/>
        <v>7</v>
      </c>
      <c r="G241" s="5">
        <f t="shared" si="50"/>
        <v>7</v>
      </c>
      <c r="H241" s="5" t="str">
        <f t="shared" si="51"/>
        <v>summer</v>
      </c>
      <c r="I241" s="5">
        <f t="shared" si="52"/>
        <v>29</v>
      </c>
      <c r="J241" s="5">
        <f t="shared" si="53"/>
        <v>9</v>
      </c>
      <c r="K241" t="str">
        <f t="shared" si="56"/>
        <v>Bajo biomasa</v>
      </c>
      <c r="L241" t="str">
        <f t="shared" si="57"/>
        <v>soil</v>
      </c>
      <c r="M241">
        <v>1.7267699999999999</v>
      </c>
      <c r="N241">
        <f t="shared" si="54"/>
        <v>1.7267699999999999</v>
      </c>
      <c r="O241">
        <v>1.8535200000000001</v>
      </c>
      <c r="P241">
        <v>0.98163999999999996</v>
      </c>
      <c r="Q241">
        <v>2E-3</v>
      </c>
      <c r="R241">
        <v>0</v>
      </c>
      <c r="S241">
        <v>24</v>
      </c>
      <c r="T241">
        <v>24.297000000000001</v>
      </c>
      <c r="U241">
        <v>88.528599999999997</v>
      </c>
    </row>
    <row r="242" spans="1:21" hidden="1" x14ac:dyDescent="0.3">
      <c r="A242">
        <v>498</v>
      </c>
      <c r="B242">
        <v>4</v>
      </c>
      <c r="C242" s="1">
        <v>44757.399652777778</v>
      </c>
      <c r="D242" t="s">
        <v>20</v>
      </c>
      <c r="E242" s="5">
        <f t="shared" si="48"/>
        <v>2022</v>
      </c>
      <c r="F242" s="5">
        <f t="shared" si="49"/>
        <v>7</v>
      </c>
      <c r="G242" s="5">
        <f t="shared" si="50"/>
        <v>7</v>
      </c>
      <c r="H242" s="5" t="str">
        <f t="shared" si="51"/>
        <v>summer</v>
      </c>
      <c r="I242" s="5">
        <f t="shared" si="52"/>
        <v>29</v>
      </c>
      <c r="J242" s="5">
        <f t="shared" si="53"/>
        <v>9</v>
      </c>
      <c r="K242" t="str">
        <f t="shared" si="56"/>
        <v>Bajo biomasa</v>
      </c>
      <c r="L242" t="str">
        <f t="shared" si="57"/>
        <v>soil</v>
      </c>
      <c r="M242">
        <v>2.5252599999999998</v>
      </c>
      <c r="N242">
        <f t="shared" si="54"/>
        <v>2.5252599999999998</v>
      </c>
      <c r="O242">
        <v>1.73793</v>
      </c>
      <c r="P242">
        <v>0.98687999999999998</v>
      </c>
      <c r="Q242">
        <v>7.2999999999999996E-4</v>
      </c>
      <c r="R242">
        <v>0</v>
      </c>
      <c r="S242">
        <v>24.2</v>
      </c>
      <c r="T242">
        <v>24.293700000000001</v>
      </c>
      <c r="U242">
        <v>88.535600000000002</v>
      </c>
    </row>
    <row r="243" spans="1:21" hidden="1" x14ac:dyDescent="0.3">
      <c r="A243">
        <v>499</v>
      </c>
      <c r="B243">
        <v>5</v>
      </c>
      <c r="C243" s="1">
        <v>44757.410462962966</v>
      </c>
      <c r="D243" t="s">
        <v>20</v>
      </c>
      <c r="E243" s="5">
        <f t="shared" si="48"/>
        <v>2022</v>
      </c>
      <c r="F243" s="5">
        <f t="shared" si="49"/>
        <v>7</v>
      </c>
      <c r="G243" s="5">
        <f t="shared" si="50"/>
        <v>7</v>
      </c>
      <c r="H243" s="5" t="str">
        <f t="shared" si="51"/>
        <v>summer</v>
      </c>
      <c r="I243" s="5">
        <f t="shared" si="52"/>
        <v>29</v>
      </c>
      <c r="J243" s="5">
        <f t="shared" si="53"/>
        <v>9</v>
      </c>
      <c r="K243" t="str">
        <f t="shared" si="56"/>
        <v>Suelo desnudo</v>
      </c>
      <c r="L243" t="str">
        <f t="shared" si="57"/>
        <v>soil</v>
      </c>
      <c r="M243">
        <v>1.3717999999999999</v>
      </c>
      <c r="N243">
        <f t="shared" si="54"/>
        <v>1.3717999999999999</v>
      </c>
      <c r="O243">
        <v>2.29969</v>
      </c>
      <c r="P243">
        <v>0.96606999999999998</v>
      </c>
      <c r="Q243">
        <v>2E-3</v>
      </c>
      <c r="R243">
        <v>0</v>
      </c>
      <c r="S243">
        <v>24.7</v>
      </c>
      <c r="T243">
        <v>25.259599999999999</v>
      </c>
      <c r="U243">
        <v>88.519400000000005</v>
      </c>
    </row>
    <row r="244" spans="1:21" hidden="1" x14ac:dyDescent="0.3">
      <c r="A244">
        <v>500</v>
      </c>
      <c r="B244">
        <v>6</v>
      </c>
      <c r="C244" s="1">
        <v>44757.412662037037</v>
      </c>
      <c r="D244" t="s">
        <v>20</v>
      </c>
      <c r="E244" s="5">
        <f t="shared" si="48"/>
        <v>2022</v>
      </c>
      <c r="F244" s="5">
        <f t="shared" si="49"/>
        <v>7</v>
      </c>
      <c r="G244" s="5">
        <f t="shared" si="50"/>
        <v>7</v>
      </c>
      <c r="H244" s="5" t="str">
        <f t="shared" si="51"/>
        <v>summer</v>
      </c>
      <c r="I244" s="5">
        <f t="shared" si="52"/>
        <v>29</v>
      </c>
      <c r="J244" s="5">
        <f t="shared" si="53"/>
        <v>9</v>
      </c>
      <c r="K244" t="str">
        <f t="shared" si="56"/>
        <v>Suelo desnudo</v>
      </c>
      <c r="L244" t="str">
        <f t="shared" si="57"/>
        <v>soil</v>
      </c>
      <c r="M244">
        <v>4.0727900000000004</v>
      </c>
      <c r="N244">
        <f t="shared" si="54"/>
        <v>4.0727900000000004</v>
      </c>
      <c r="O244">
        <v>1.44828</v>
      </c>
      <c r="P244">
        <v>0.99424000000000001</v>
      </c>
      <c r="T244">
        <v>25.329699999999999</v>
      </c>
      <c r="U244">
        <v>88.509699999999995</v>
      </c>
    </row>
    <row r="245" spans="1:21" hidden="1" x14ac:dyDescent="0.3">
      <c r="A245">
        <v>502</v>
      </c>
      <c r="B245">
        <v>8</v>
      </c>
      <c r="C245" s="1">
        <v>44757.41678240741</v>
      </c>
      <c r="D245" t="s">
        <v>20</v>
      </c>
      <c r="E245" s="5">
        <f t="shared" si="48"/>
        <v>2022</v>
      </c>
      <c r="F245" s="5">
        <f t="shared" si="49"/>
        <v>7</v>
      </c>
      <c r="G245" s="5">
        <f t="shared" si="50"/>
        <v>7</v>
      </c>
      <c r="H245" s="5" t="str">
        <f t="shared" si="51"/>
        <v>summer</v>
      </c>
      <c r="I245" s="5">
        <f t="shared" si="52"/>
        <v>29</v>
      </c>
      <c r="J245" s="5">
        <f t="shared" si="53"/>
        <v>9</v>
      </c>
      <c r="K245" t="str">
        <f t="shared" si="56"/>
        <v>Suelo desnudo</v>
      </c>
      <c r="L245" t="str">
        <f t="shared" si="57"/>
        <v>soil</v>
      </c>
      <c r="M245">
        <v>3.8675899999999999</v>
      </c>
      <c r="N245">
        <f t="shared" si="54"/>
        <v>3.8675899999999999</v>
      </c>
      <c r="O245">
        <v>1.4416800000000001</v>
      </c>
      <c r="P245">
        <v>0.99353000000000002</v>
      </c>
      <c r="R245">
        <v>0</v>
      </c>
      <c r="T245">
        <v>25.261099999999999</v>
      </c>
      <c r="U245">
        <v>88.540899999999993</v>
      </c>
    </row>
    <row r="246" spans="1:21" hidden="1" x14ac:dyDescent="0.3">
      <c r="A246">
        <v>503</v>
      </c>
      <c r="B246">
        <v>9</v>
      </c>
      <c r="C246" s="1">
        <v>44757.418854166666</v>
      </c>
      <c r="D246" t="s">
        <v>20</v>
      </c>
      <c r="E246" s="5">
        <f t="shared" si="48"/>
        <v>2022</v>
      </c>
      <c r="F246" s="5">
        <f t="shared" si="49"/>
        <v>7</v>
      </c>
      <c r="G246" s="5">
        <f t="shared" si="50"/>
        <v>7</v>
      </c>
      <c r="H246" s="5" t="str">
        <f t="shared" si="51"/>
        <v>summer</v>
      </c>
      <c r="I246" s="5">
        <f t="shared" si="52"/>
        <v>29</v>
      </c>
      <c r="J246" s="5">
        <f t="shared" si="53"/>
        <v>9</v>
      </c>
      <c r="K246" t="str">
        <f t="shared" si="56"/>
        <v>Bajo biomasa</v>
      </c>
      <c r="L246" t="str">
        <f t="shared" si="57"/>
        <v>soil</v>
      </c>
      <c r="M246">
        <v>4.3455300000000001</v>
      </c>
      <c r="N246">
        <f t="shared" si="54"/>
        <v>4.3455300000000001</v>
      </c>
      <c r="O246">
        <v>1.47725</v>
      </c>
      <c r="P246">
        <v>0.99261999999999995</v>
      </c>
      <c r="R246">
        <v>0</v>
      </c>
      <c r="T246">
        <v>25.767600000000002</v>
      </c>
      <c r="U246">
        <v>88.538200000000003</v>
      </c>
    </row>
    <row r="247" spans="1:21" hidden="1" x14ac:dyDescent="0.3">
      <c r="A247">
        <v>504</v>
      </c>
      <c r="B247">
        <v>10</v>
      </c>
      <c r="C247" s="1">
        <v>44757.420972222222</v>
      </c>
      <c r="D247" t="s">
        <v>20</v>
      </c>
      <c r="E247" s="5">
        <f t="shared" si="48"/>
        <v>2022</v>
      </c>
      <c r="F247" s="5">
        <f t="shared" si="49"/>
        <v>7</v>
      </c>
      <c r="G247" s="5">
        <f t="shared" si="50"/>
        <v>7</v>
      </c>
      <c r="H247" s="5" t="str">
        <f t="shared" si="51"/>
        <v>summer</v>
      </c>
      <c r="I247" s="5">
        <f t="shared" si="52"/>
        <v>29</v>
      </c>
      <c r="J247" s="5">
        <f t="shared" si="53"/>
        <v>9</v>
      </c>
      <c r="K247" t="str">
        <f t="shared" si="56"/>
        <v>Bajo biomasa</v>
      </c>
      <c r="L247" t="str">
        <f t="shared" si="57"/>
        <v>soil</v>
      </c>
      <c r="M247">
        <v>2.6609799999999999</v>
      </c>
      <c r="N247">
        <f t="shared" si="54"/>
        <v>2.6609799999999999</v>
      </c>
      <c r="O247">
        <v>1.88948</v>
      </c>
      <c r="P247">
        <v>0.98116999999999999</v>
      </c>
      <c r="R247">
        <v>0</v>
      </c>
      <c r="S247">
        <v>25.6</v>
      </c>
      <c r="T247">
        <v>26.488700000000001</v>
      </c>
      <c r="U247">
        <v>88.531000000000006</v>
      </c>
    </row>
    <row r="248" spans="1:21" hidden="1" x14ac:dyDescent="0.3">
      <c r="A248">
        <v>505</v>
      </c>
      <c r="B248">
        <v>11</v>
      </c>
      <c r="C248" s="1">
        <v>44757.423020833332</v>
      </c>
      <c r="D248" t="s">
        <v>20</v>
      </c>
      <c r="E248" s="5">
        <f t="shared" si="48"/>
        <v>2022</v>
      </c>
      <c r="F248" s="5">
        <f t="shared" si="49"/>
        <v>7</v>
      </c>
      <c r="G248" s="5">
        <f t="shared" si="50"/>
        <v>7</v>
      </c>
      <c r="H248" s="5" t="str">
        <f t="shared" si="51"/>
        <v>summer</v>
      </c>
      <c r="I248" s="5">
        <f t="shared" si="52"/>
        <v>29</v>
      </c>
      <c r="J248" s="5">
        <f t="shared" si="53"/>
        <v>9</v>
      </c>
      <c r="K248" t="str">
        <f t="shared" si="56"/>
        <v>Bajo biomasa</v>
      </c>
      <c r="L248" t="str">
        <f t="shared" si="57"/>
        <v>soil</v>
      </c>
      <c r="M248">
        <v>2.1205599999999998</v>
      </c>
      <c r="N248">
        <f t="shared" si="54"/>
        <v>2.1205599999999998</v>
      </c>
      <c r="O248">
        <v>1.8480300000000001</v>
      </c>
      <c r="P248">
        <v>0.98353000000000002</v>
      </c>
      <c r="Q248">
        <v>1E-3</v>
      </c>
      <c r="R248">
        <v>0</v>
      </c>
      <c r="S248">
        <v>25.6</v>
      </c>
      <c r="T248">
        <v>26.3977</v>
      </c>
      <c r="U248">
        <v>88.525499999999994</v>
      </c>
    </row>
    <row r="249" spans="1:21" hidden="1" x14ac:dyDescent="0.3">
      <c r="A249">
        <v>507</v>
      </c>
      <c r="B249">
        <v>13</v>
      </c>
      <c r="C249" s="1">
        <v>44757.427407407406</v>
      </c>
      <c r="D249" t="s">
        <v>20</v>
      </c>
      <c r="E249" s="5">
        <f t="shared" si="48"/>
        <v>2022</v>
      </c>
      <c r="F249" s="5">
        <f t="shared" si="49"/>
        <v>7</v>
      </c>
      <c r="G249" s="5">
        <f t="shared" si="50"/>
        <v>7</v>
      </c>
      <c r="H249" s="5" t="str">
        <f t="shared" si="51"/>
        <v>summer</v>
      </c>
      <c r="I249" s="5">
        <f t="shared" si="52"/>
        <v>29</v>
      </c>
      <c r="J249" s="5">
        <f t="shared" si="53"/>
        <v>9</v>
      </c>
      <c r="K249" t="str">
        <f t="shared" si="56"/>
        <v>Suelo desnudo</v>
      </c>
      <c r="L249" t="str">
        <f t="shared" si="57"/>
        <v>soil</v>
      </c>
      <c r="M249">
        <v>1.7316800000000001</v>
      </c>
      <c r="N249">
        <f t="shared" si="54"/>
        <v>1.7316800000000001</v>
      </c>
      <c r="O249">
        <v>1.76942</v>
      </c>
      <c r="P249">
        <v>0.98580999999999996</v>
      </c>
      <c r="Q249">
        <v>1E-3</v>
      </c>
      <c r="R249">
        <v>0</v>
      </c>
      <c r="S249">
        <v>26.5</v>
      </c>
      <c r="T249">
        <v>26.7925</v>
      </c>
      <c r="U249">
        <v>88.553399999999996</v>
      </c>
    </row>
    <row r="250" spans="1:21" hidden="1" x14ac:dyDescent="0.3">
      <c r="A250">
        <v>508</v>
      </c>
      <c r="B250">
        <v>14</v>
      </c>
      <c r="C250" s="1">
        <v>44757.429525462961</v>
      </c>
      <c r="D250" t="s">
        <v>20</v>
      </c>
      <c r="E250" s="5">
        <f t="shared" si="48"/>
        <v>2022</v>
      </c>
      <c r="F250" s="5">
        <f t="shared" si="49"/>
        <v>7</v>
      </c>
      <c r="G250" s="5">
        <f t="shared" si="50"/>
        <v>7</v>
      </c>
      <c r="H250" s="5" t="str">
        <f t="shared" si="51"/>
        <v>summer</v>
      </c>
      <c r="I250" s="5">
        <f t="shared" si="52"/>
        <v>29</v>
      </c>
      <c r="J250" s="5">
        <f t="shared" si="53"/>
        <v>9</v>
      </c>
      <c r="K250" t="str">
        <f t="shared" si="56"/>
        <v>Suelo desnudo</v>
      </c>
      <c r="L250" t="str">
        <f t="shared" si="57"/>
        <v>soil</v>
      </c>
      <c r="M250">
        <v>1.50203</v>
      </c>
      <c r="N250">
        <f t="shared" si="54"/>
        <v>1.50203</v>
      </c>
      <c r="O250">
        <v>1.93262</v>
      </c>
      <c r="P250">
        <v>0.98096000000000005</v>
      </c>
      <c r="Q250">
        <v>2E-3</v>
      </c>
      <c r="R250">
        <v>0</v>
      </c>
      <c r="S250">
        <v>26.8764</v>
      </c>
      <c r="T250">
        <v>27.3248</v>
      </c>
      <c r="U250">
        <v>88.552599999999998</v>
      </c>
    </row>
    <row r="251" spans="1:21" hidden="1" x14ac:dyDescent="0.3">
      <c r="A251">
        <v>509</v>
      </c>
      <c r="B251">
        <v>15</v>
      </c>
      <c r="C251" s="1">
        <v>44757.431666666664</v>
      </c>
      <c r="D251" t="s">
        <v>20</v>
      </c>
      <c r="E251" s="5">
        <f t="shared" si="48"/>
        <v>2022</v>
      </c>
      <c r="F251" s="5">
        <f t="shared" si="49"/>
        <v>7</v>
      </c>
      <c r="G251" s="5">
        <f t="shared" si="50"/>
        <v>7</v>
      </c>
      <c r="H251" s="5" t="str">
        <f t="shared" si="51"/>
        <v>summer</v>
      </c>
      <c r="I251" s="5">
        <f t="shared" si="52"/>
        <v>29</v>
      </c>
      <c r="J251" s="5">
        <f t="shared" si="53"/>
        <v>9</v>
      </c>
      <c r="K251" t="str">
        <f t="shared" si="56"/>
        <v>Suelo desnudo</v>
      </c>
      <c r="L251" t="str">
        <f t="shared" si="57"/>
        <v>soil</v>
      </c>
      <c r="M251">
        <v>1.92056</v>
      </c>
      <c r="N251">
        <f t="shared" si="54"/>
        <v>1.92056</v>
      </c>
      <c r="O251">
        <v>2.1868099999999999</v>
      </c>
      <c r="P251">
        <v>0.97299000000000002</v>
      </c>
      <c r="Q251">
        <v>1E-3</v>
      </c>
      <c r="R251">
        <v>0</v>
      </c>
      <c r="S251">
        <v>26.9</v>
      </c>
      <c r="T251">
        <v>26.740100000000002</v>
      </c>
      <c r="U251">
        <v>88.553700000000006</v>
      </c>
    </row>
    <row r="252" spans="1:21" hidden="1" x14ac:dyDescent="0.3">
      <c r="A252">
        <v>512</v>
      </c>
      <c r="B252">
        <v>18</v>
      </c>
      <c r="C252" s="1">
        <v>44757.438252314816</v>
      </c>
      <c r="D252" t="s">
        <v>20</v>
      </c>
      <c r="E252" s="5">
        <f t="shared" si="48"/>
        <v>2022</v>
      </c>
      <c r="F252" s="5">
        <f t="shared" si="49"/>
        <v>7</v>
      </c>
      <c r="G252" s="5">
        <f t="shared" si="50"/>
        <v>7</v>
      </c>
      <c r="H252" s="5" t="str">
        <f t="shared" si="51"/>
        <v>summer</v>
      </c>
      <c r="I252" s="5">
        <f t="shared" si="52"/>
        <v>29</v>
      </c>
      <c r="J252" s="5">
        <f t="shared" si="53"/>
        <v>9</v>
      </c>
      <c r="K252" t="str">
        <f t="shared" si="56"/>
        <v>Bajo biomasa</v>
      </c>
      <c r="L252" t="str">
        <f t="shared" si="57"/>
        <v>soil</v>
      </c>
      <c r="M252">
        <v>3.9509099999999999</v>
      </c>
      <c r="N252">
        <f t="shared" si="54"/>
        <v>3.9509099999999999</v>
      </c>
      <c r="O252">
        <v>1.50085</v>
      </c>
      <c r="P252">
        <v>0.99295</v>
      </c>
      <c r="T252">
        <v>29.049099999999999</v>
      </c>
      <c r="U252">
        <v>88.485399999999998</v>
      </c>
    </row>
    <row r="253" spans="1:21" hidden="1" x14ac:dyDescent="0.3">
      <c r="A253">
        <v>513</v>
      </c>
      <c r="B253">
        <v>19</v>
      </c>
      <c r="C253" s="1">
        <v>44757.440312500003</v>
      </c>
      <c r="D253" t="s">
        <v>20</v>
      </c>
      <c r="E253" s="5">
        <f t="shared" si="48"/>
        <v>2022</v>
      </c>
      <c r="F253" s="5">
        <f t="shared" si="49"/>
        <v>7</v>
      </c>
      <c r="G253" s="5">
        <f t="shared" si="50"/>
        <v>7</v>
      </c>
      <c r="H253" s="5" t="str">
        <f t="shared" si="51"/>
        <v>summer</v>
      </c>
      <c r="I253" s="5">
        <f t="shared" si="52"/>
        <v>29</v>
      </c>
      <c r="J253" s="5">
        <f t="shared" si="53"/>
        <v>9</v>
      </c>
      <c r="K253" t="str">
        <f t="shared" si="56"/>
        <v>Bajo biomasa</v>
      </c>
      <c r="L253" t="str">
        <f t="shared" si="57"/>
        <v>soil</v>
      </c>
      <c r="M253">
        <v>1.4431099999999999</v>
      </c>
      <c r="N253">
        <f t="shared" si="54"/>
        <v>1.4431099999999999</v>
      </c>
      <c r="O253">
        <v>2.1386500000000002</v>
      </c>
      <c r="P253">
        <v>0.97431000000000001</v>
      </c>
      <c r="T253">
        <v>29.6675</v>
      </c>
      <c r="U253">
        <v>88.486400000000003</v>
      </c>
    </row>
    <row r="254" spans="1:21" hidden="1" x14ac:dyDescent="0.3">
      <c r="A254">
        <v>514</v>
      </c>
      <c r="B254">
        <v>20</v>
      </c>
      <c r="C254" s="1">
        <v>44757.442627314813</v>
      </c>
      <c r="D254" t="s">
        <v>20</v>
      </c>
      <c r="E254" s="5">
        <f t="shared" si="48"/>
        <v>2022</v>
      </c>
      <c r="F254" s="5">
        <f t="shared" si="49"/>
        <v>7</v>
      </c>
      <c r="G254" s="5">
        <f t="shared" si="50"/>
        <v>7</v>
      </c>
      <c r="H254" s="5" t="str">
        <f t="shared" si="51"/>
        <v>summer</v>
      </c>
      <c r="I254" s="5">
        <f t="shared" si="52"/>
        <v>29</v>
      </c>
      <c r="J254" s="5">
        <f t="shared" si="53"/>
        <v>9</v>
      </c>
      <c r="K254" t="str">
        <f t="shared" si="56"/>
        <v>Bajo biomasa</v>
      </c>
      <c r="L254" t="str">
        <f t="shared" si="57"/>
        <v>soil</v>
      </c>
      <c r="M254">
        <v>1.4385600000000001</v>
      </c>
      <c r="N254">
        <f t="shared" si="54"/>
        <v>1.4385600000000001</v>
      </c>
      <c r="O254">
        <v>2.1305399999999999</v>
      </c>
      <c r="P254">
        <v>0.96643000000000001</v>
      </c>
      <c r="R254">
        <v>0</v>
      </c>
      <c r="S254">
        <v>29.5</v>
      </c>
      <c r="T254">
        <v>28.568300000000001</v>
      </c>
      <c r="U254">
        <v>88.520200000000003</v>
      </c>
    </row>
    <row r="255" spans="1:21" hidden="1" x14ac:dyDescent="0.3">
      <c r="A255">
        <v>515</v>
      </c>
      <c r="B255">
        <v>21</v>
      </c>
      <c r="C255" s="1">
        <v>44757.444699074076</v>
      </c>
      <c r="D255" t="s">
        <v>20</v>
      </c>
      <c r="E255" s="5">
        <f t="shared" si="48"/>
        <v>2022</v>
      </c>
      <c r="F255" s="5">
        <f t="shared" si="49"/>
        <v>7</v>
      </c>
      <c r="G255" s="5">
        <f t="shared" si="50"/>
        <v>7</v>
      </c>
      <c r="H255" s="5" t="str">
        <f t="shared" si="51"/>
        <v>summer</v>
      </c>
      <c r="I255" s="5">
        <f t="shared" si="52"/>
        <v>29</v>
      </c>
      <c r="J255" s="5">
        <f t="shared" si="53"/>
        <v>9</v>
      </c>
      <c r="K255" t="str">
        <f t="shared" si="56"/>
        <v>Suelo desnudo</v>
      </c>
      <c r="L255" t="str">
        <f t="shared" si="57"/>
        <v>soil</v>
      </c>
      <c r="M255">
        <v>1.3295999999999999</v>
      </c>
      <c r="N255">
        <f t="shared" si="54"/>
        <v>1.3295999999999999</v>
      </c>
      <c r="O255">
        <v>2.5881799999999999</v>
      </c>
      <c r="P255">
        <v>0.95784999999999998</v>
      </c>
      <c r="T255">
        <v>27.993500000000001</v>
      </c>
      <c r="U255">
        <v>88.523700000000005</v>
      </c>
    </row>
    <row r="256" spans="1:21" hidden="1" x14ac:dyDescent="0.3">
      <c r="A256">
        <v>516</v>
      </c>
      <c r="B256">
        <v>22</v>
      </c>
      <c r="C256" s="1">
        <v>44757.446759259263</v>
      </c>
      <c r="D256" t="s">
        <v>20</v>
      </c>
      <c r="E256" s="5">
        <f t="shared" si="48"/>
        <v>2022</v>
      </c>
      <c r="F256" s="5">
        <f t="shared" si="49"/>
        <v>7</v>
      </c>
      <c r="G256" s="5">
        <f t="shared" si="50"/>
        <v>7</v>
      </c>
      <c r="H256" s="5" t="str">
        <f t="shared" si="51"/>
        <v>summer</v>
      </c>
      <c r="I256" s="5">
        <f t="shared" si="52"/>
        <v>29</v>
      </c>
      <c r="J256" s="5">
        <f t="shared" si="53"/>
        <v>9</v>
      </c>
      <c r="K256" t="str">
        <f t="shared" si="56"/>
        <v>Suelo desnudo</v>
      </c>
      <c r="L256" t="str">
        <f t="shared" si="57"/>
        <v>soil</v>
      </c>
      <c r="M256">
        <v>2.66276</v>
      </c>
      <c r="N256">
        <f t="shared" si="54"/>
        <v>2.66276</v>
      </c>
      <c r="O256">
        <v>1.6410400000000001</v>
      </c>
      <c r="P256">
        <v>0.98936000000000002</v>
      </c>
      <c r="Q256">
        <v>1E-3</v>
      </c>
      <c r="R256">
        <v>0</v>
      </c>
      <c r="S256">
        <v>28.5</v>
      </c>
      <c r="T256">
        <v>27.537800000000001</v>
      </c>
      <c r="U256">
        <v>88.531899999999993</v>
      </c>
    </row>
    <row r="257" spans="1:21" hidden="1" x14ac:dyDescent="0.3">
      <c r="A257">
        <v>517</v>
      </c>
      <c r="B257">
        <v>23</v>
      </c>
      <c r="C257" s="1">
        <v>44757.448819444442</v>
      </c>
      <c r="D257" t="s">
        <v>20</v>
      </c>
      <c r="E257" s="5">
        <f t="shared" si="48"/>
        <v>2022</v>
      </c>
      <c r="F257" s="5">
        <f t="shared" si="49"/>
        <v>7</v>
      </c>
      <c r="G257" s="5">
        <f t="shared" si="50"/>
        <v>7</v>
      </c>
      <c r="H257" s="5" t="str">
        <f t="shared" si="51"/>
        <v>summer</v>
      </c>
      <c r="I257" s="5">
        <f t="shared" si="52"/>
        <v>29</v>
      </c>
      <c r="J257" s="5">
        <f t="shared" si="53"/>
        <v>9</v>
      </c>
      <c r="K257" t="str">
        <f t="shared" si="56"/>
        <v>Suelo desnudo</v>
      </c>
      <c r="L257" t="str">
        <f t="shared" si="57"/>
        <v>soil</v>
      </c>
      <c r="M257">
        <v>1.3571899999999999</v>
      </c>
      <c r="N257">
        <f t="shared" si="54"/>
        <v>1.3571899999999999</v>
      </c>
      <c r="O257">
        <v>1.8145899999999999</v>
      </c>
      <c r="P257">
        <v>0.98353999999999997</v>
      </c>
      <c r="T257">
        <v>27.383900000000001</v>
      </c>
      <c r="U257">
        <v>88.533100000000005</v>
      </c>
    </row>
    <row r="258" spans="1:21" x14ac:dyDescent="0.3">
      <c r="A258">
        <v>519</v>
      </c>
      <c r="B258">
        <v>1</v>
      </c>
      <c r="C258" s="1">
        <v>44757.490428240744</v>
      </c>
      <c r="D258" t="s">
        <v>19</v>
      </c>
      <c r="E258" s="5">
        <f t="shared" si="48"/>
        <v>2022</v>
      </c>
      <c r="F258" s="5">
        <f t="shared" si="49"/>
        <v>7</v>
      </c>
      <c r="G258" s="5">
        <f t="shared" si="50"/>
        <v>7</v>
      </c>
      <c r="H258" s="5" t="str">
        <f t="shared" si="51"/>
        <v>summer</v>
      </c>
      <c r="I258" s="5">
        <f t="shared" si="52"/>
        <v>29</v>
      </c>
      <c r="J258" s="5">
        <f t="shared" si="53"/>
        <v>9</v>
      </c>
      <c r="K258" t="str">
        <f t="shared" ref="K258:K273" si="58">IF(OR(B258=1,B258=2,B258=3,B258=7,B258=8,B258=9,B258=13,B258=14,B258=15),"Suelo desnudo","Bajo copa")</f>
        <v>Suelo desnudo</v>
      </c>
      <c r="M258">
        <v>1.2283299999999999</v>
      </c>
      <c r="N258">
        <f t="shared" si="54"/>
        <v>1.2283299999999999</v>
      </c>
      <c r="O258">
        <v>2.5173700000000001</v>
      </c>
      <c r="P258">
        <v>0.95526999999999995</v>
      </c>
      <c r="Q258">
        <v>2E-3</v>
      </c>
      <c r="R258">
        <v>0</v>
      </c>
      <c r="S258">
        <v>30.1</v>
      </c>
      <c r="T258">
        <v>31.2271</v>
      </c>
      <c r="U258">
        <v>85.7624</v>
      </c>
    </row>
    <row r="259" spans="1:21" x14ac:dyDescent="0.3">
      <c r="A259">
        <v>520</v>
      </c>
      <c r="B259">
        <v>2</v>
      </c>
      <c r="C259" s="1">
        <v>44757.4925</v>
      </c>
      <c r="D259" t="s">
        <v>19</v>
      </c>
      <c r="E259" s="5">
        <f t="shared" si="48"/>
        <v>2022</v>
      </c>
      <c r="F259" s="5">
        <f t="shared" si="49"/>
        <v>7</v>
      </c>
      <c r="G259" s="5">
        <f t="shared" si="50"/>
        <v>7</v>
      </c>
      <c r="H259" s="5" t="str">
        <f t="shared" si="51"/>
        <v>summer</v>
      </c>
      <c r="I259" s="5">
        <f t="shared" si="52"/>
        <v>29</v>
      </c>
      <c r="J259" s="5">
        <f t="shared" si="53"/>
        <v>9</v>
      </c>
      <c r="K259" t="str">
        <f t="shared" si="58"/>
        <v>Suelo desnudo</v>
      </c>
      <c r="M259">
        <v>1.17479</v>
      </c>
      <c r="N259">
        <f t="shared" si="54"/>
        <v>1.17479</v>
      </c>
      <c r="O259">
        <v>2.2694200000000002</v>
      </c>
      <c r="P259">
        <v>0.9698</v>
      </c>
      <c r="T259">
        <v>32.965899999999998</v>
      </c>
      <c r="U259">
        <v>85.785799999999995</v>
      </c>
    </row>
    <row r="260" spans="1:21" x14ac:dyDescent="0.3">
      <c r="A260">
        <v>521</v>
      </c>
      <c r="B260">
        <v>3</v>
      </c>
      <c r="C260" s="1">
        <v>44757.494571759256</v>
      </c>
      <c r="D260" t="s">
        <v>19</v>
      </c>
      <c r="E260" s="5">
        <f t="shared" si="48"/>
        <v>2022</v>
      </c>
      <c r="F260" s="5">
        <f t="shared" si="49"/>
        <v>7</v>
      </c>
      <c r="G260" s="5">
        <f t="shared" si="50"/>
        <v>7</v>
      </c>
      <c r="H260" s="5" t="str">
        <f t="shared" si="51"/>
        <v>summer</v>
      </c>
      <c r="I260" s="5">
        <f t="shared" si="52"/>
        <v>29</v>
      </c>
      <c r="J260" s="5">
        <f t="shared" si="53"/>
        <v>9</v>
      </c>
      <c r="K260" t="str">
        <f t="shared" si="58"/>
        <v>Suelo desnudo</v>
      </c>
      <c r="M260">
        <v>1.4196299999999999</v>
      </c>
      <c r="N260">
        <f t="shared" si="54"/>
        <v>1.4196299999999999</v>
      </c>
      <c r="O260">
        <v>2.0383900000000001</v>
      </c>
      <c r="P260">
        <v>0.97824999999999995</v>
      </c>
      <c r="Q260">
        <v>2E-3</v>
      </c>
      <c r="R260">
        <v>0</v>
      </c>
      <c r="S260">
        <v>34.6</v>
      </c>
      <c r="T260">
        <v>32.579300000000003</v>
      </c>
      <c r="U260">
        <v>85.774900000000002</v>
      </c>
    </row>
    <row r="261" spans="1:21" x14ac:dyDescent="0.3">
      <c r="A261">
        <v>522</v>
      </c>
      <c r="B261">
        <v>4</v>
      </c>
      <c r="C261" s="1">
        <v>44757.496655092589</v>
      </c>
      <c r="D261" t="s">
        <v>19</v>
      </c>
      <c r="E261" s="5">
        <f t="shared" si="48"/>
        <v>2022</v>
      </c>
      <c r="F261" s="5">
        <f t="shared" si="49"/>
        <v>7</v>
      </c>
      <c r="G261" s="5">
        <f t="shared" si="50"/>
        <v>7</v>
      </c>
      <c r="H261" s="5" t="str">
        <f t="shared" si="51"/>
        <v>summer</v>
      </c>
      <c r="I261" s="5">
        <f t="shared" si="52"/>
        <v>29</v>
      </c>
      <c r="J261" s="5">
        <f t="shared" si="53"/>
        <v>9</v>
      </c>
      <c r="K261" t="str">
        <f t="shared" si="58"/>
        <v>Bajo copa</v>
      </c>
      <c r="M261">
        <v>2.0213399999999999</v>
      </c>
      <c r="N261">
        <f t="shared" si="54"/>
        <v>2.0213399999999999</v>
      </c>
      <c r="O261">
        <v>1.49081</v>
      </c>
      <c r="P261">
        <v>0.99385000000000001</v>
      </c>
      <c r="Q261">
        <v>1E-3</v>
      </c>
      <c r="R261">
        <v>0</v>
      </c>
      <c r="S261">
        <v>34.9</v>
      </c>
      <c r="T261">
        <v>32.746600000000001</v>
      </c>
      <c r="U261">
        <v>85.768699999999995</v>
      </c>
    </row>
    <row r="262" spans="1:21" x14ac:dyDescent="0.3">
      <c r="A262">
        <v>523</v>
      </c>
      <c r="B262">
        <v>5</v>
      </c>
      <c r="C262" s="1">
        <v>44757.498726851853</v>
      </c>
      <c r="D262" t="s">
        <v>19</v>
      </c>
      <c r="E262" s="5">
        <f t="shared" si="48"/>
        <v>2022</v>
      </c>
      <c r="F262" s="5">
        <f t="shared" si="49"/>
        <v>7</v>
      </c>
      <c r="G262" s="5">
        <f t="shared" si="50"/>
        <v>7</v>
      </c>
      <c r="H262" s="5" t="str">
        <f t="shared" si="51"/>
        <v>summer</v>
      </c>
      <c r="I262" s="5">
        <f t="shared" si="52"/>
        <v>29</v>
      </c>
      <c r="J262" s="5">
        <f t="shared" si="53"/>
        <v>9</v>
      </c>
      <c r="K262" t="str">
        <f t="shared" si="58"/>
        <v>Bajo copa</v>
      </c>
      <c r="M262">
        <v>0.96392</v>
      </c>
      <c r="N262">
        <f t="shared" si="54"/>
        <v>0.96392</v>
      </c>
      <c r="O262">
        <v>2.1371799999999999</v>
      </c>
      <c r="P262">
        <v>0.96784000000000003</v>
      </c>
      <c r="Q262">
        <v>2E-3</v>
      </c>
      <c r="R262">
        <v>0</v>
      </c>
      <c r="S262">
        <v>34.9</v>
      </c>
      <c r="T262">
        <v>31.8794</v>
      </c>
      <c r="U262">
        <v>85.790099999999995</v>
      </c>
    </row>
    <row r="263" spans="1:21" x14ac:dyDescent="0.3">
      <c r="A263">
        <v>524</v>
      </c>
      <c r="B263">
        <v>6</v>
      </c>
      <c r="C263" s="1">
        <v>44757.500775462962</v>
      </c>
      <c r="D263" t="s">
        <v>19</v>
      </c>
      <c r="E263" s="5">
        <f t="shared" si="48"/>
        <v>2022</v>
      </c>
      <c r="F263" s="5">
        <f t="shared" si="49"/>
        <v>7</v>
      </c>
      <c r="G263" s="5">
        <f t="shared" si="50"/>
        <v>7</v>
      </c>
      <c r="H263" s="5" t="str">
        <f t="shared" si="51"/>
        <v>summer</v>
      </c>
      <c r="I263" s="5">
        <f t="shared" si="52"/>
        <v>29</v>
      </c>
      <c r="J263" s="5">
        <f t="shared" si="53"/>
        <v>9</v>
      </c>
      <c r="K263" t="str">
        <f t="shared" si="58"/>
        <v>Bajo copa</v>
      </c>
      <c r="M263">
        <v>3.3593500000000001</v>
      </c>
      <c r="N263">
        <f t="shared" si="54"/>
        <v>3.3593500000000001</v>
      </c>
      <c r="O263">
        <v>1.3605700000000001</v>
      </c>
      <c r="P263">
        <v>0.99643999999999999</v>
      </c>
      <c r="Q263">
        <v>2E-3</v>
      </c>
      <c r="R263">
        <v>0</v>
      </c>
      <c r="S263">
        <v>33.4</v>
      </c>
      <c r="T263">
        <v>32.375</v>
      </c>
      <c r="U263">
        <v>85.784000000000006</v>
      </c>
    </row>
    <row r="264" spans="1:21" x14ac:dyDescent="0.3">
      <c r="A264">
        <v>526</v>
      </c>
      <c r="B264">
        <v>8</v>
      </c>
      <c r="C264" s="1">
        <v>44757.504965277774</v>
      </c>
      <c r="D264" t="s">
        <v>19</v>
      </c>
      <c r="E264" s="5">
        <f t="shared" si="48"/>
        <v>2022</v>
      </c>
      <c r="F264" s="5">
        <f t="shared" si="49"/>
        <v>7</v>
      </c>
      <c r="G264" s="5">
        <f t="shared" si="50"/>
        <v>7</v>
      </c>
      <c r="H264" s="5" t="str">
        <f t="shared" si="51"/>
        <v>summer</v>
      </c>
      <c r="I264" s="5">
        <f t="shared" si="52"/>
        <v>29</v>
      </c>
      <c r="J264" s="5">
        <f t="shared" si="53"/>
        <v>9</v>
      </c>
      <c r="K264" t="str">
        <f t="shared" si="58"/>
        <v>Suelo desnudo</v>
      </c>
      <c r="M264">
        <v>1.3829499999999999</v>
      </c>
      <c r="N264">
        <f t="shared" si="54"/>
        <v>1.3829499999999999</v>
      </c>
      <c r="O264">
        <v>1.63611</v>
      </c>
      <c r="P264">
        <v>0.98997000000000002</v>
      </c>
      <c r="Q264">
        <v>2E-3</v>
      </c>
      <c r="R264">
        <v>0</v>
      </c>
      <c r="S264">
        <v>35.700000000000003</v>
      </c>
      <c r="T264">
        <v>34.560400000000001</v>
      </c>
      <c r="U264">
        <v>85.77</v>
      </c>
    </row>
    <row r="265" spans="1:21" x14ac:dyDescent="0.3">
      <c r="A265">
        <v>527</v>
      </c>
      <c r="B265">
        <v>9</v>
      </c>
      <c r="C265" s="1">
        <v>44757.507060185184</v>
      </c>
      <c r="D265" t="s">
        <v>19</v>
      </c>
      <c r="E265" s="5">
        <f t="shared" si="48"/>
        <v>2022</v>
      </c>
      <c r="F265" s="5">
        <f t="shared" si="49"/>
        <v>7</v>
      </c>
      <c r="G265" s="5">
        <f t="shared" si="50"/>
        <v>7</v>
      </c>
      <c r="H265" s="5" t="str">
        <f t="shared" si="51"/>
        <v>summer</v>
      </c>
      <c r="I265" s="5">
        <f t="shared" si="52"/>
        <v>29</v>
      </c>
      <c r="J265" s="5">
        <f t="shared" si="53"/>
        <v>9</v>
      </c>
      <c r="K265" t="str">
        <f t="shared" si="58"/>
        <v>Suelo desnudo</v>
      </c>
      <c r="M265">
        <v>1.1177900000000001</v>
      </c>
      <c r="N265">
        <f t="shared" si="54"/>
        <v>1.1177900000000001</v>
      </c>
      <c r="O265">
        <v>1.91408</v>
      </c>
      <c r="P265">
        <v>0.98238000000000003</v>
      </c>
      <c r="Q265">
        <v>4.0000000000000001E-3</v>
      </c>
      <c r="R265">
        <v>0</v>
      </c>
      <c r="S265">
        <v>35.700000000000003</v>
      </c>
      <c r="T265">
        <v>33.588000000000001</v>
      </c>
      <c r="U265">
        <v>85.757999999999996</v>
      </c>
    </row>
    <row r="266" spans="1:21" x14ac:dyDescent="0.3">
      <c r="A266">
        <v>528</v>
      </c>
      <c r="B266">
        <v>10</v>
      </c>
      <c r="C266" s="1">
        <v>44757.509166666663</v>
      </c>
      <c r="D266" t="s">
        <v>19</v>
      </c>
      <c r="E266" s="5">
        <f t="shared" si="48"/>
        <v>2022</v>
      </c>
      <c r="F266" s="5">
        <f t="shared" si="49"/>
        <v>7</v>
      </c>
      <c r="G266" s="5">
        <f t="shared" si="50"/>
        <v>7</v>
      </c>
      <c r="H266" s="5" t="str">
        <f t="shared" si="51"/>
        <v>summer</v>
      </c>
      <c r="I266" s="5">
        <f t="shared" si="52"/>
        <v>29</v>
      </c>
      <c r="J266" s="5">
        <f t="shared" si="53"/>
        <v>9</v>
      </c>
      <c r="K266" t="str">
        <f t="shared" si="58"/>
        <v>Bajo copa</v>
      </c>
      <c r="M266">
        <v>0.46146999999999999</v>
      </c>
      <c r="N266" t="e">
        <f t="shared" si="54"/>
        <v>#N/A</v>
      </c>
      <c r="O266">
        <v>3.5792199999999998</v>
      </c>
      <c r="P266">
        <v>0.90581999999999996</v>
      </c>
      <c r="Q266">
        <v>1E-3</v>
      </c>
      <c r="R266">
        <v>0</v>
      </c>
      <c r="S266">
        <v>35.700000000000003</v>
      </c>
      <c r="T266">
        <v>30.599499999999999</v>
      </c>
      <c r="U266">
        <v>85.771100000000004</v>
      </c>
    </row>
    <row r="267" spans="1:21" x14ac:dyDescent="0.3">
      <c r="A267">
        <v>530</v>
      </c>
      <c r="B267">
        <v>12</v>
      </c>
      <c r="C267" s="1">
        <v>44757.513379629629</v>
      </c>
      <c r="D267" t="s">
        <v>19</v>
      </c>
      <c r="E267" s="5">
        <f t="shared" si="48"/>
        <v>2022</v>
      </c>
      <c r="F267" s="5">
        <f t="shared" si="49"/>
        <v>7</v>
      </c>
      <c r="G267" s="5">
        <f t="shared" si="50"/>
        <v>7</v>
      </c>
      <c r="H267" s="5" t="str">
        <f t="shared" si="51"/>
        <v>summer</v>
      </c>
      <c r="I267" s="5">
        <f t="shared" si="52"/>
        <v>29</v>
      </c>
      <c r="J267" s="5">
        <f t="shared" si="53"/>
        <v>9</v>
      </c>
      <c r="K267" t="str">
        <f t="shared" si="58"/>
        <v>Bajo copa</v>
      </c>
      <c r="M267">
        <v>1.3599600000000001</v>
      </c>
      <c r="N267">
        <f t="shared" si="54"/>
        <v>1.3599600000000001</v>
      </c>
      <c r="O267">
        <v>1.7304200000000001</v>
      </c>
      <c r="P267">
        <v>0.98682000000000003</v>
      </c>
      <c r="Q267">
        <v>2E-3</v>
      </c>
      <c r="R267">
        <v>0</v>
      </c>
      <c r="S267">
        <v>34.9</v>
      </c>
      <c r="T267">
        <v>30.058199999999999</v>
      </c>
      <c r="U267">
        <v>85.813199999999995</v>
      </c>
    </row>
    <row r="268" spans="1:21" x14ac:dyDescent="0.3">
      <c r="A268">
        <v>531</v>
      </c>
      <c r="B268">
        <v>13</v>
      </c>
      <c r="C268" s="1">
        <v>44757.515879629631</v>
      </c>
      <c r="D268" t="s">
        <v>19</v>
      </c>
      <c r="E268" s="5">
        <f t="shared" si="48"/>
        <v>2022</v>
      </c>
      <c r="F268" s="5">
        <f t="shared" si="49"/>
        <v>7</v>
      </c>
      <c r="G268" s="5">
        <f t="shared" si="50"/>
        <v>7</v>
      </c>
      <c r="H268" s="5" t="str">
        <f t="shared" si="51"/>
        <v>summer</v>
      </c>
      <c r="I268" s="5">
        <f t="shared" si="52"/>
        <v>29</v>
      </c>
      <c r="J268" s="5">
        <f t="shared" si="53"/>
        <v>9</v>
      </c>
      <c r="K268" t="str">
        <f t="shared" si="58"/>
        <v>Suelo desnudo</v>
      </c>
      <c r="M268">
        <v>0.78686999999999996</v>
      </c>
      <c r="N268">
        <f t="shared" si="54"/>
        <v>0.78686999999999996</v>
      </c>
      <c r="O268">
        <v>2.3016899999999998</v>
      </c>
      <c r="P268">
        <v>0.96926999999999996</v>
      </c>
      <c r="T268">
        <v>32.663499999999999</v>
      </c>
      <c r="U268">
        <v>85.738299999999995</v>
      </c>
    </row>
    <row r="269" spans="1:21" x14ac:dyDescent="0.3">
      <c r="A269">
        <v>532</v>
      </c>
      <c r="B269">
        <v>14</v>
      </c>
      <c r="C269" s="1">
        <v>44757.518055555556</v>
      </c>
      <c r="D269" t="s">
        <v>19</v>
      </c>
      <c r="E269" s="5">
        <f t="shared" si="48"/>
        <v>2022</v>
      </c>
      <c r="F269" s="5">
        <f t="shared" si="49"/>
        <v>7</v>
      </c>
      <c r="G269" s="5">
        <f t="shared" si="50"/>
        <v>7</v>
      </c>
      <c r="H269" s="5" t="str">
        <f t="shared" si="51"/>
        <v>summer</v>
      </c>
      <c r="I269" s="5">
        <f t="shared" si="52"/>
        <v>29</v>
      </c>
      <c r="J269" s="5">
        <f t="shared" si="53"/>
        <v>9</v>
      </c>
      <c r="K269" t="str">
        <f t="shared" si="58"/>
        <v>Suelo desnudo</v>
      </c>
      <c r="M269">
        <v>0.76102999999999998</v>
      </c>
      <c r="N269">
        <f t="shared" si="54"/>
        <v>0.76102999999999998</v>
      </c>
      <c r="O269">
        <v>2.48969</v>
      </c>
      <c r="P269">
        <v>0.95918999999999999</v>
      </c>
      <c r="Q269">
        <v>2E-3</v>
      </c>
      <c r="R269">
        <v>0</v>
      </c>
      <c r="S269">
        <v>35.299999999999997</v>
      </c>
      <c r="T269">
        <v>34.452599999999997</v>
      </c>
      <c r="U269">
        <v>85.7196</v>
      </c>
    </row>
    <row r="270" spans="1:21" x14ac:dyDescent="0.3">
      <c r="A270">
        <v>533</v>
      </c>
      <c r="B270">
        <v>15</v>
      </c>
      <c r="C270" s="1">
        <v>44757.520138888889</v>
      </c>
      <c r="D270" t="s">
        <v>19</v>
      </c>
      <c r="E270" s="5">
        <f t="shared" si="48"/>
        <v>2022</v>
      </c>
      <c r="F270" s="5">
        <f t="shared" si="49"/>
        <v>7</v>
      </c>
      <c r="G270" s="5">
        <f t="shared" si="50"/>
        <v>7</v>
      </c>
      <c r="H270" s="5" t="str">
        <f t="shared" si="51"/>
        <v>summer</v>
      </c>
      <c r="I270" s="5">
        <f t="shared" si="52"/>
        <v>29</v>
      </c>
      <c r="J270" s="5">
        <f t="shared" si="53"/>
        <v>9</v>
      </c>
      <c r="K270" t="str">
        <f t="shared" si="58"/>
        <v>Suelo desnudo</v>
      </c>
      <c r="M270">
        <v>0.90952999999999995</v>
      </c>
      <c r="N270">
        <f t="shared" si="54"/>
        <v>0.90952999999999995</v>
      </c>
      <c r="O270">
        <v>1.9325699999999999</v>
      </c>
      <c r="P270">
        <v>0.98160999999999998</v>
      </c>
      <c r="T270">
        <v>33.949199999999998</v>
      </c>
      <c r="U270">
        <v>85.726699999999994</v>
      </c>
    </row>
    <row r="271" spans="1:21" x14ac:dyDescent="0.3">
      <c r="A271">
        <v>534</v>
      </c>
      <c r="B271">
        <v>16</v>
      </c>
      <c r="C271" s="1">
        <v>44757.522187499999</v>
      </c>
      <c r="D271" t="s">
        <v>19</v>
      </c>
      <c r="E271" s="5">
        <f t="shared" si="48"/>
        <v>2022</v>
      </c>
      <c r="F271" s="5">
        <f t="shared" si="49"/>
        <v>7</v>
      </c>
      <c r="G271" s="5">
        <f t="shared" si="50"/>
        <v>7</v>
      </c>
      <c r="H271" s="5" t="str">
        <f t="shared" si="51"/>
        <v>summer</v>
      </c>
      <c r="I271" s="5">
        <f t="shared" si="52"/>
        <v>29</v>
      </c>
      <c r="J271" s="5">
        <f t="shared" si="53"/>
        <v>9</v>
      </c>
      <c r="K271" t="str">
        <f t="shared" si="58"/>
        <v>Bajo copa</v>
      </c>
      <c r="M271">
        <v>0.94294999999999995</v>
      </c>
      <c r="N271">
        <f t="shared" si="54"/>
        <v>0.94294999999999995</v>
      </c>
      <c r="O271">
        <v>2.0911499999999998</v>
      </c>
      <c r="P271">
        <v>0.97653000000000001</v>
      </c>
      <c r="Q271">
        <v>2E-3</v>
      </c>
      <c r="R271">
        <v>0</v>
      </c>
      <c r="S271">
        <v>36.9</v>
      </c>
      <c r="T271">
        <v>31.589300000000001</v>
      </c>
      <c r="U271">
        <v>85.771699999999996</v>
      </c>
    </row>
    <row r="272" spans="1:21" x14ac:dyDescent="0.3">
      <c r="A272">
        <v>535</v>
      </c>
      <c r="B272">
        <v>17</v>
      </c>
      <c r="C272" s="1">
        <v>44757.524293981478</v>
      </c>
      <c r="D272" t="s">
        <v>19</v>
      </c>
      <c r="E272" s="5">
        <f t="shared" si="48"/>
        <v>2022</v>
      </c>
      <c r="F272" s="5">
        <f t="shared" si="49"/>
        <v>7</v>
      </c>
      <c r="G272" s="5">
        <f t="shared" si="50"/>
        <v>7</v>
      </c>
      <c r="H272" s="5" t="str">
        <f t="shared" si="51"/>
        <v>summer</v>
      </c>
      <c r="I272" s="5">
        <f t="shared" si="52"/>
        <v>29</v>
      </c>
      <c r="J272" s="5">
        <f t="shared" si="53"/>
        <v>9</v>
      </c>
      <c r="K272" t="str">
        <f t="shared" si="58"/>
        <v>Bajo copa</v>
      </c>
      <c r="M272">
        <v>3.5047299999999999</v>
      </c>
      <c r="N272">
        <f t="shared" si="54"/>
        <v>3.5047299999999999</v>
      </c>
      <c r="O272">
        <v>1.30948</v>
      </c>
      <c r="P272">
        <v>0.99804999999999999</v>
      </c>
      <c r="T272">
        <v>30.9543</v>
      </c>
      <c r="U272">
        <v>85.725700000000003</v>
      </c>
    </row>
    <row r="273" spans="1:21" x14ac:dyDescent="0.3">
      <c r="A273">
        <v>536</v>
      </c>
      <c r="B273">
        <v>18</v>
      </c>
      <c r="C273" s="1">
        <v>44757.526435185187</v>
      </c>
      <c r="D273" t="s">
        <v>19</v>
      </c>
      <c r="E273" s="5">
        <f t="shared" si="48"/>
        <v>2022</v>
      </c>
      <c r="F273" s="5">
        <f t="shared" si="49"/>
        <v>7</v>
      </c>
      <c r="G273" s="5">
        <f t="shared" si="50"/>
        <v>7</v>
      </c>
      <c r="H273" s="5" t="str">
        <f t="shared" si="51"/>
        <v>summer</v>
      </c>
      <c r="I273" s="5">
        <f t="shared" si="52"/>
        <v>29</v>
      </c>
      <c r="J273" s="5">
        <f t="shared" si="53"/>
        <v>9</v>
      </c>
      <c r="K273" t="str">
        <f t="shared" si="58"/>
        <v>Bajo copa</v>
      </c>
      <c r="M273">
        <v>5.2641</v>
      </c>
      <c r="N273">
        <f t="shared" si="54"/>
        <v>5.2641</v>
      </c>
      <c r="O273">
        <v>1.2564299999999999</v>
      </c>
      <c r="P273">
        <v>0.99877000000000005</v>
      </c>
      <c r="T273">
        <v>31.241299999999999</v>
      </c>
      <c r="U273">
        <v>85.729500000000002</v>
      </c>
    </row>
    <row r="274" spans="1:21" hidden="1" x14ac:dyDescent="0.3">
      <c r="A274">
        <v>539</v>
      </c>
      <c r="B274">
        <v>3</v>
      </c>
      <c r="C274" s="1">
        <v>44781.373414351852</v>
      </c>
      <c r="D274" t="s">
        <v>9</v>
      </c>
      <c r="E274" s="5">
        <f t="shared" si="48"/>
        <v>2022</v>
      </c>
      <c r="F274" s="5">
        <f t="shared" si="49"/>
        <v>8</v>
      </c>
      <c r="G274" s="5">
        <f t="shared" si="50"/>
        <v>8</v>
      </c>
      <c r="H274" s="5" t="str">
        <f t="shared" si="51"/>
        <v>summer</v>
      </c>
      <c r="I274" s="5">
        <f t="shared" si="52"/>
        <v>33</v>
      </c>
      <c r="J274" s="5">
        <f t="shared" si="53"/>
        <v>13</v>
      </c>
      <c r="K274" t="str">
        <f t="shared" ref="K274:K284" si="59">IF(OR(B274=1,B274=2,B274=3,B274=4,B274=9,B274=10,B274=11,B274=12,B274=17,B274=18,B274=19,B274=20),"Bajo biomasa","Suelo desnudo")</f>
        <v>Bajo biomasa</v>
      </c>
      <c r="L274" t="str">
        <f t="shared" ref="L274:L284" si="60">IF(OR(B274=4,B274=7,B274=10,B274=14,B274=18,B274=21),"tree","soil")</f>
        <v>soil</v>
      </c>
      <c r="M274">
        <v>2.27895</v>
      </c>
      <c r="N274">
        <f t="shared" si="54"/>
        <v>2.27895</v>
      </c>
      <c r="O274">
        <v>1.6805600000000001</v>
      </c>
      <c r="P274">
        <v>0.98436999999999997</v>
      </c>
      <c r="Q274">
        <v>1E-3</v>
      </c>
      <c r="R274">
        <v>0</v>
      </c>
      <c r="S274">
        <v>21.0091</v>
      </c>
      <c r="T274">
        <v>20.166</v>
      </c>
      <c r="U274">
        <v>84.188500000000005</v>
      </c>
    </row>
    <row r="275" spans="1:21" hidden="1" x14ac:dyDescent="0.3">
      <c r="A275">
        <v>541</v>
      </c>
      <c r="B275">
        <v>5</v>
      </c>
      <c r="C275" s="1">
        <v>44781.377557870372</v>
      </c>
      <c r="D275" t="s">
        <v>9</v>
      </c>
      <c r="E275" s="5">
        <f t="shared" si="48"/>
        <v>2022</v>
      </c>
      <c r="F275" s="5">
        <f t="shared" si="49"/>
        <v>8</v>
      </c>
      <c r="G275" s="5">
        <f t="shared" si="50"/>
        <v>8</v>
      </c>
      <c r="H275" s="5" t="str">
        <f t="shared" si="51"/>
        <v>summer</v>
      </c>
      <c r="I275" s="5">
        <f t="shared" si="52"/>
        <v>33</v>
      </c>
      <c r="J275" s="5">
        <f t="shared" si="53"/>
        <v>13</v>
      </c>
      <c r="K275" t="str">
        <f t="shared" si="59"/>
        <v>Suelo desnudo</v>
      </c>
      <c r="L275" t="str">
        <f t="shared" si="60"/>
        <v>soil</v>
      </c>
      <c r="M275">
        <v>3.0984400000000001</v>
      </c>
      <c r="N275">
        <f t="shared" si="54"/>
        <v>3.0984400000000001</v>
      </c>
      <c r="O275">
        <v>1.3246</v>
      </c>
      <c r="P275">
        <v>0.99763000000000002</v>
      </c>
      <c r="Q275">
        <v>1E-3</v>
      </c>
      <c r="S275">
        <v>20.8</v>
      </c>
      <c r="T275">
        <v>20.457000000000001</v>
      </c>
      <c r="U275">
        <v>84.191599999999994</v>
      </c>
    </row>
    <row r="276" spans="1:21" hidden="1" x14ac:dyDescent="0.3">
      <c r="A276">
        <v>542</v>
      </c>
      <c r="B276">
        <v>6</v>
      </c>
      <c r="C276" s="1">
        <v>44781.379618055558</v>
      </c>
      <c r="D276" t="s">
        <v>9</v>
      </c>
      <c r="E276" s="5">
        <f t="shared" ref="E276:E339" si="61">YEAR(C276)</f>
        <v>2022</v>
      </c>
      <c r="F276" s="5">
        <f t="shared" ref="F276:F339" si="62">MONTH(C276)</f>
        <v>8</v>
      </c>
      <c r="G276" s="5">
        <f t="shared" ref="G276:G339" si="63">F276</f>
        <v>8</v>
      </c>
      <c r="H276" s="5" t="str">
        <f t="shared" ref="H276:H339" si="64">IF(OR(F276=1,F276=2,F276=3),"winter",IF(OR(F276=4,F276=5,F276=6),"spring",IF(OR(F276=7,F276=8,F276=9),"summer","autumn")))</f>
        <v>summer</v>
      </c>
      <c r="I276" s="5">
        <f t="shared" ref="I276:I339" si="65">WEEKNUM(C276)</f>
        <v>33</v>
      </c>
      <c r="J276" s="5">
        <f t="shared" ref="J276:J339" si="66">I276-20</f>
        <v>13</v>
      </c>
      <c r="K276" t="str">
        <f t="shared" si="59"/>
        <v>Suelo desnudo</v>
      </c>
      <c r="L276" t="str">
        <f t="shared" si="60"/>
        <v>soil</v>
      </c>
      <c r="M276">
        <v>3.39541</v>
      </c>
      <c r="N276">
        <f t="shared" ref="N276:N339" si="67">IF(P276&gt;0.95,M276,NA())</f>
        <v>3.39541</v>
      </c>
      <c r="O276">
        <v>1.4484600000000001</v>
      </c>
      <c r="P276">
        <v>0.98289000000000004</v>
      </c>
      <c r="S276">
        <v>20.9</v>
      </c>
      <c r="T276">
        <v>20.608799999999999</v>
      </c>
      <c r="U276">
        <v>84.1768</v>
      </c>
    </row>
    <row r="277" spans="1:21" hidden="1" x14ac:dyDescent="0.3">
      <c r="A277">
        <v>544</v>
      </c>
      <c r="B277">
        <v>8</v>
      </c>
      <c r="C277" s="1">
        <v>44781.38380787037</v>
      </c>
      <c r="D277" t="s">
        <v>9</v>
      </c>
      <c r="E277" s="5">
        <f t="shared" si="61"/>
        <v>2022</v>
      </c>
      <c r="F277" s="5">
        <f t="shared" si="62"/>
        <v>8</v>
      </c>
      <c r="G277" s="5">
        <f t="shared" si="63"/>
        <v>8</v>
      </c>
      <c r="H277" s="5" t="str">
        <f t="shared" si="64"/>
        <v>summer</v>
      </c>
      <c r="I277" s="5">
        <f t="shared" si="65"/>
        <v>33</v>
      </c>
      <c r="J277" s="5">
        <f t="shared" si="66"/>
        <v>13</v>
      </c>
      <c r="K277" t="str">
        <f t="shared" si="59"/>
        <v>Suelo desnudo</v>
      </c>
      <c r="L277" t="str">
        <f t="shared" si="60"/>
        <v>soil</v>
      </c>
      <c r="M277">
        <v>0.98448000000000002</v>
      </c>
      <c r="N277" t="e">
        <f t="shared" si="67"/>
        <v>#N/A</v>
      </c>
      <c r="O277">
        <v>3.2999399999999999</v>
      </c>
      <c r="P277">
        <v>0.92796000000000001</v>
      </c>
      <c r="Q277">
        <v>1E-3</v>
      </c>
      <c r="R277">
        <v>0</v>
      </c>
      <c r="S277">
        <v>20.938199999999998</v>
      </c>
      <c r="T277">
        <v>21.3035</v>
      </c>
      <c r="U277">
        <v>84.19</v>
      </c>
    </row>
    <row r="278" spans="1:21" hidden="1" x14ac:dyDescent="0.3">
      <c r="A278">
        <v>545</v>
      </c>
      <c r="B278">
        <v>9</v>
      </c>
      <c r="C278" s="1">
        <v>44781.38590277778</v>
      </c>
      <c r="D278" t="s">
        <v>9</v>
      </c>
      <c r="E278" s="5">
        <f t="shared" si="61"/>
        <v>2022</v>
      </c>
      <c r="F278" s="5">
        <f t="shared" si="62"/>
        <v>8</v>
      </c>
      <c r="G278" s="5">
        <f t="shared" si="63"/>
        <v>8</v>
      </c>
      <c r="H278" s="5" t="str">
        <f t="shared" si="64"/>
        <v>summer</v>
      </c>
      <c r="I278" s="5">
        <f t="shared" si="65"/>
        <v>33</v>
      </c>
      <c r="J278" s="5">
        <f t="shared" si="66"/>
        <v>13</v>
      </c>
      <c r="K278" t="str">
        <f t="shared" si="59"/>
        <v>Bajo biomasa</v>
      </c>
      <c r="L278" t="str">
        <f t="shared" si="60"/>
        <v>soil</v>
      </c>
      <c r="M278">
        <v>1.5457099999999999</v>
      </c>
      <c r="N278" t="e">
        <f t="shared" si="67"/>
        <v>#N/A</v>
      </c>
      <c r="O278">
        <v>2.3881199999999998</v>
      </c>
      <c r="P278">
        <v>0.94957000000000003</v>
      </c>
      <c r="Q278">
        <v>2E-3</v>
      </c>
      <c r="S278">
        <v>21.1</v>
      </c>
      <c r="T278">
        <v>21.1023</v>
      </c>
      <c r="U278">
        <v>84.228800000000007</v>
      </c>
    </row>
    <row r="279" spans="1:21" hidden="1" x14ac:dyDescent="0.3">
      <c r="A279">
        <v>547</v>
      </c>
      <c r="B279">
        <v>11</v>
      </c>
      <c r="C279" s="1">
        <v>44781.390474537038</v>
      </c>
      <c r="D279" t="s">
        <v>9</v>
      </c>
      <c r="E279" s="5">
        <f t="shared" si="61"/>
        <v>2022</v>
      </c>
      <c r="F279" s="5">
        <f t="shared" si="62"/>
        <v>8</v>
      </c>
      <c r="G279" s="5">
        <f t="shared" si="63"/>
        <v>8</v>
      </c>
      <c r="H279" s="5" t="str">
        <f t="shared" si="64"/>
        <v>summer</v>
      </c>
      <c r="I279" s="5">
        <f t="shared" si="65"/>
        <v>33</v>
      </c>
      <c r="J279" s="5">
        <f t="shared" si="66"/>
        <v>13</v>
      </c>
      <c r="K279" t="str">
        <f t="shared" si="59"/>
        <v>Bajo biomasa</v>
      </c>
      <c r="L279" t="str">
        <f t="shared" si="60"/>
        <v>soil</v>
      </c>
      <c r="M279">
        <v>1.4046700000000001</v>
      </c>
      <c r="N279" t="e">
        <f t="shared" si="67"/>
        <v>#N/A</v>
      </c>
      <c r="O279">
        <v>2.8714599999999999</v>
      </c>
      <c r="P279">
        <v>0.91147</v>
      </c>
      <c r="Q279">
        <v>1E-3</v>
      </c>
      <c r="S279">
        <v>20.9</v>
      </c>
      <c r="T279">
        <v>21.043299999999999</v>
      </c>
      <c r="U279">
        <v>84.246499999999997</v>
      </c>
    </row>
    <row r="280" spans="1:21" hidden="1" x14ac:dyDescent="0.3">
      <c r="A280">
        <v>548</v>
      </c>
      <c r="B280">
        <v>12</v>
      </c>
      <c r="C280" s="1">
        <v>44781.392523148148</v>
      </c>
      <c r="D280" t="s">
        <v>9</v>
      </c>
      <c r="E280" s="5">
        <f t="shared" si="61"/>
        <v>2022</v>
      </c>
      <c r="F280" s="5">
        <f t="shared" si="62"/>
        <v>8</v>
      </c>
      <c r="G280" s="5">
        <f t="shared" si="63"/>
        <v>8</v>
      </c>
      <c r="H280" s="5" t="str">
        <f t="shared" si="64"/>
        <v>summer</v>
      </c>
      <c r="I280" s="5">
        <f t="shared" si="65"/>
        <v>33</v>
      </c>
      <c r="J280" s="5">
        <f t="shared" si="66"/>
        <v>13</v>
      </c>
      <c r="K280" t="str">
        <f t="shared" si="59"/>
        <v>Bajo biomasa</v>
      </c>
      <c r="L280" t="str">
        <f t="shared" si="60"/>
        <v>soil</v>
      </c>
      <c r="M280">
        <v>1.17903</v>
      </c>
      <c r="N280">
        <f t="shared" si="67"/>
        <v>1.17903</v>
      </c>
      <c r="O280">
        <v>2.5143800000000001</v>
      </c>
      <c r="P280">
        <v>0.96145000000000003</v>
      </c>
      <c r="Q280">
        <v>1E-3</v>
      </c>
      <c r="R280">
        <v>0</v>
      </c>
      <c r="S280">
        <v>20.9</v>
      </c>
      <c r="T280">
        <v>21.447099999999999</v>
      </c>
      <c r="U280">
        <v>84.241399999999999</v>
      </c>
    </row>
    <row r="281" spans="1:21" hidden="1" x14ac:dyDescent="0.3">
      <c r="A281">
        <v>549</v>
      </c>
      <c r="B281">
        <v>13</v>
      </c>
      <c r="C281" s="1">
        <v>44781.394641203704</v>
      </c>
      <c r="D281" t="s">
        <v>9</v>
      </c>
      <c r="E281" s="5">
        <f t="shared" si="61"/>
        <v>2022</v>
      </c>
      <c r="F281" s="5">
        <f t="shared" si="62"/>
        <v>8</v>
      </c>
      <c r="G281" s="5">
        <f t="shared" si="63"/>
        <v>8</v>
      </c>
      <c r="H281" s="5" t="str">
        <f t="shared" si="64"/>
        <v>summer</v>
      </c>
      <c r="I281" s="5">
        <f t="shared" si="65"/>
        <v>33</v>
      </c>
      <c r="J281" s="5">
        <f t="shared" si="66"/>
        <v>13</v>
      </c>
      <c r="K281" t="str">
        <f t="shared" si="59"/>
        <v>Suelo desnudo</v>
      </c>
      <c r="L281" t="str">
        <f t="shared" si="60"/>
        <v>soil</v>
      </c>
      <c r="M281">
        <v>0.70921999999999996</v>
      </c>
      <c r="N281" t="e">
        <f t="shared" si="67"/>
        <v>#N/A</v>
      </c>
      <c r="O281">
        <v>3.5619000000000001</v>
      </c>
      <c r="P281">
        <v>0.91269</v>
      </c>
      <c r="S281">
        <v>20.9</v>
      </c>
      <c r="T281">
        <v>21.616299999999999</v>
      </c>
      <c r="U281">
        <v>84.25</v>
      </c>
    </row>
    <row r="282" spans="1:21" hidden="1" x14ac:dyDescent="0.3">
      <c r="A282">
        <v>551</v>
      </c>
      <c r="B282">
        <v>15</v>
      </c>
      <c r="C282" s="1">
        <v>44781.398773148147</v>
      </c>
      <c r="D282" t="s">
        <v>9</v>
      </c>
      <c r="E282" s="5">
        <f t="shared" si="61"/>
        <v>2022</v>
      </c>
      <c r="F282" s="5">
        <f t="shared" si="62"/>
        <v>8</v>
      </c>
      <c r="G282" s="5">
        <f t="shared" si="63"/>
        <v>8</v>
      </c>
      <c r="H282" s="5" t="str">
        <f t="shared" si="64"/>
        <v>summer</v>
      </c>
      <c r="I282" s="5">
        <f t="shared" si="65"/>
        <v>33</v>
      </c>
      <c r="J282" s="5">
        <f t="shared" si="66"/>
        <v>13</v>
      </c>
      <c r="K282" t="str">
        <f t="shared" si="59"/>
        <v>Suelo desnudo</v>
      </c>
      <c r="L282" t="str">
        <f t="shared" si="60"/>
        <v>soil</v>
      </c>
      <c r="M282">
        <v>1.0058800000000001</v>
      </c>
      <c r="N282">
        <f t="shared" si="67"/>
        <v>1.0058800000000001</v>
      </c>
      <c r="O282">
        <v>2.3898899999999998</v>
      </c>
      <c r="P282">
        <v>0.96687999999999996</v>
      </c>
      <c r="Q282">
        <v>1E-3</v>
      </c>
      <c r="R282">
        <v>0</v>
      </c>
      <c r="S282">
        <v>21.598199999999999</v>
      </c>
      <c r="T282">
        <v>22.193200000000001</v>
      </c>
      <c r="U282">
        <v>84.258600000000001</v>
      </c>
    </row>
    <row r="283" spans="1:21" hidden="1" x14ac:dyDescent="0.3">
      <c r="A283">
        <v>555</v>
      </c>
      <c r="B283">
        <v>19</v>
      </c>
      <c r="C283" s="1">
        <v>44781.407071759262</v>
      </c>
      <c r="D283" t="s">
        <v>9</v>
      </c>
      <c r="E283" s="5">
        <f t="shared" si="61"/>
        <v>2022</v>
      </c>
      <c r="F283" s="5">
        <f t="shared" si="62"/>
        <v>8</v>
      </c>
      <c r="G283" s="5">
        <f t="shared" si="63"/>
        <v>8</v>
      </c>
      <c r="H283" s="5" t="str">
        <f t="shared" si="64"/>
        <v>summer</v>
      </c>
      <c r="I283" s="5">
        <f t="shared" si="65"/>
        <v>33</v>
      </c>
      <c r="J283" s="5">
        <f t="shared" si="66"/>
        <v>13</v>
      </c>
      <c r="K283" t="str">
        <f t="shared" si="59"/>
        <v>Bajo biomasa</v>
      </c>
      <c r="L283" t="str">
        <f t="shared" si="60"/>
        <v>soil</v>
      </c>
      <c r="M283">
        <v>0.79601</v>
      </c>
      <c r="N283">
        <f t="shared" si="67"/>
        <v>0.79601</v>
      </c>
      <c r="O283">
        <v>2.6222500000000002</v>
      </c>
      <c r="P283">
        <v>0.95752999999999999</v>
      </c>
      <c r="S283">
        <v>22.1</v>
      </c>
      <c r="T283">
        <v>22.208500000000001</v>
      </c>
      <c r="U283">
        <v>84.284499999999994</v>
      </c>
    </row>
    <row r="284" spans="1:21" hidden="1" x14ac:dyDescent="0.3">
      <c r="A284">
        <v>556</v>
      </c>
      <c r="B284">
        <v>20</v>
      </c>
      <c r="C284" s="1">
        <v>44781.409131944441</v>
      </c>
      <c r="D284" t="s">
        <v>9</v>
      </c>
      <c r="E284" s="5">
        <f t="shared" si="61"/>
        <v>2022</v>
      </c>
      <c r="F284" s="5">
        <f t="shared" si="62"/>
        <v>8</v>
      </c>
      <c r="G284" s="5">
        <f t="shared" si="63"/>
        <v>8</v>
      </c>
      <c r="H284" s="5" t="str">
        <f t="shared" si="64"/>
        <v>summer</v>
      </c>
      <c r="I284" s="5">
        <f t="shared" si="65"/>
        <v>33</v>
      </c>
      <c r="J284" s="5">
        <f t="shared" si="66"/>
        <v>13</v>
      </c>
      <c r="K284" t="str">
        <f t="shared" si="59"/>
        <v>Bajo biomasa</v>
      </c>
      <c r="L284" t="str">
        <f t="shared" si="60"/>
        <v>soil</v>
      </c>
      <c r="M284">
        <v>1.58518</v>
      </c>
      <c r="N284">
        <f t="shared" si="67"/>
        <v>1.58518</v>
      </c>
      <c r="O284">
        <v>2.1550799999999999</v>
      </c>
      <c r="P284">
        <v>0.96650999999999998</v>
      </c>
      <c r="Q284">
        <v>1E-3</v>
      </c>
      <c r="S284">
        <v>22.2</v>
      </c>
      <c r="T284">
        <v>22.152999999999999</v>
      </c>
      <c r="U284">
        <v>84.276200000000003</v>
      </c>
    </row>
    <row r="285" spans="1:21" x14ac:dyDescent="0.3">
      <c r="A285">
        <v>561</v>
      </c>
      <c r="B285">
        <v>1</v>
      </c>
      <c r="C285" s="1">
        <v>44781.465092592596</v>
      </c>
      <c r="D285" t="s">
        <v>10</v>
      </c>
      <c r="E285" s="5">
        <f t="shared" si="61"/>
        <v>2022</v>
      </c>
      <c r="F285" s="5">
        <f t="shared" si="62"/>
        <v>8</v>
      </c>
      <c r="G285" s="5">
        <f t="shared" si="63"/>
        <v>8</v>
      </c>
      <c r="H285" s="5" t="str">
        <f t="shared" si="64"/>
        <v>summer</v>
      </c>
      <c r="I285" s="5">
        <f t="shared" si="65"/>
        <v>33</v>
      </c>
      <c r="J285" s="5">
        <f t="shared" si="66"/>
        <v>13</v>
      </c>
      <c r="K285" t="str">
        <f t="shared" ref="K285:K301" si="68">IF(OR(B285=1,B285=2,B285=3,B285=7,B285=8,B285=9,B285=13,B285=14,B285=15),"Bajo copa","Suelo desnudo")</f>
        <v>Bajo copa</v>
      </c>
      <c r="M285">
        <v>2.8776999999999999</v>
      </c>
      <c r="N285">
        <f t="shared" si="67"/>
        <v>2.8776999999999999</v>
      </c>
      <c r="O285">
        <v>1.88957</v>
      </c>
      <c r="P285">
        <v>0.97130000000000005</v>
      </c>
      <c r="S285">
        <v>27.8</v>
      </c>
      <c r="T285">
        <v>27.505199999999999</v>
      </c>
      <c r="U285">
        <v>83.326700000000002</v>
      </c>
    </row>
    <row r="286" spans="1:21" x14ac:dyDescent="0.3">
      <c r="A286">
        <v>562</v>
      </c>
      <c r="B286">
        <v>2</v>
      </c>
      <c r="C286" s="1">
        <v>44781.467199074075</v>
      </c>
      <c r="D286" t="s">
        <v>10</v>
      </c>
      <c r="E286" s="5">
        <f t="shared" si="61"/>
        <v>2022</v>
      </c>
      <c r="F286" s="5">
        <f t="shared" si="62"/>
        <v>8</v>
      </c>
      <c r="G286" s="5">
        <f t="shared" si="63"/>
        <v>8</v>
      </c>
      <c r="H286" s="5" t="str">
        <f t="shared" si="64"/>
        <v>summer</v>
      </c>
      <c r="I286" s="5">
        <f t="shared" si="65"/>
        <v>33</v>
      </c>
      <c r="J286" s="5">
        <f t="shared" si="66"/>
        <v>13</v>
      </c>
      <c r="K286" t="str">
        <f t="shared" si="68"/>
        <v>Bajo copa</v>
      </c>
      <c r="M286">
        <v>3.0587599999999999</v>
      </c>
      <c r="N286">
        <f t="shared" si="67"/>
        <v>3.0587599999999999</v>
      </c>
      <c r="O286">
        <v>1.6158699999999999</v>
      </c>
      <c r="P286">
        <v>0.98782000000000003</v>
      </c>
      <c r="S286">
        <v>27.8</v>
      </c>
      <c r="T286">
        <v>27.434999999999999</v>
      </c>
      <c r="U286">
        <v>83.312100000000001</v>
      </c>
    </row>
    <row r="287" spans="1:21" x14ac:dyDescent="0.3">
      <c r="A287">
        <v>563</v>
      </c>
      <c r="B287">
        <v>3</v>
      </c>
      <c r="C287" s="1">
        <v>44781.469270833331</v>
      </c>
      <c r="D287" t="s">
        <v>10</v>
      </c>
      <c r="E287" s="5">
        <f t="shared" si="61"/>
        <v>2022</v>
      </c>
      <c r="F287" s="5">
        <f t="shared" si="62"/>
        <v>8</v>
      </c>
      <c r="G287" s="5">
        <f t="shared" si="63"/>
        <v>8</v>
      </c>
      <c r="H287" s="5" t="str">
        <f t="shared" si="64"/>
        <v>summer</v>
      </c>
      <c r="I287" s="5">
        <f t="shared" si="65"/>
        <v>33</v>
      </c>
      <c r="J287" s="5">
        <f t="shared" si="66"/>
        <v>13</v>
      </c>
      <c r="K287" t="str">
        <f t="shared" si="68"/>
        <v>Bajo copa</v>
      </c>
      <c r="M287">
        <v>1.78627</v>
      </c>
      <c r="N287">
        <f t="shared" si="67"/>
        <v>1.78627</v>
      </c>
      <c r="O287">
        <v>1.5649299999999999</v>
      </c>
      <c r="P287">
        <v>0.99067000000000005</v>
      </c>
      <c r="T287">
        <v>28.484300000000001</v>
      </c>
      <c r="U287">
        <v>83.319900000000004</v>
      </c>
    </row>
    <row r="288" spans="1:21" x14ac:dyDescent="0.3">
      <c r="A288">
        <v>564</v>
      </c>
      <c r="B288">
        <v>4</v>
      </c>
      <c r="C288" s="1">
        <v>44781.471562500003</v>
      </c>
      <c r="D288" t="s">
        <v>10</v>
      </c>
      <c r="E288" s="5">
        <f t="shared" si="61"/>
        <v>2022</v>
      </c>
      <c r="F288" s="5">
        <f t="shared" si="62"/>
        <v>8</v>
      </c>
      <c r="G288" s="5">
        <f t="shared" si="63"/>
        <v>8</v>
      </c>
      <c r="H288" s="5" t="str">
        <f t="shared" si="64"/>
        <v>summer</v>
      </c>
      <c r="I288" s="5">
        <f t="shared" si="65"/>
        <v>33</v>
      </c>
      <c r="J288" s="5">
        <f t="shared" si="66"/>
        <v>13</v>
      </c>
      <c r="K288" t="str">
        <f t="shared" si="68"/>
        <v>Suelo desnudo</v>
      </c>
      <c r="M288">
        <v>1.44696</v>
      </c>
      <c r="N288" t="e">
        <f t="shared" si="67"/>
        <v>#N/A</v>
      </c>
      <c r="O288">
        <v>2.8900999999999999</v>
      </c>
      <c r="P288">
        <v>0.92939000000000005</v>
      </c>
      <c r="S288">
        <v>28.3</v>
      </c>
      <c r="T288">
        <v>29.857199999999999</v>
      </c>
      <c r="U288">
        <v>83.325500000000005</v>
      </c>
    </row>
    <row r="289" spans="1:21" x14ac:dyDescent="0.3">
      <c r="A289">
        <v>565</v>
      </c>
      <c r="B289">
        <v>5</v>
      </c>
      <c r="C289" s="1">
        <v>44781.473611111112</v>
      </c>
      <c r="D289" t="s">
        <v>10</v>
      </c>
      <c r="E289" s="5">
        <f t="shared" si="61"/>
        <v>2022</v>
      </c>
      <c r="F289" s="5">
        <f t="shared" si="62"/>
        <v>8</v>
      </c>
      <c r="G289" s="5">
        <f t="shared" si="63"/>
        <v>8</v>
      </c>
      <c r="H289" s="5" t="str">
        <f t="shared" si="64"/>
        <v>summer</v>
      </c>
      <c r="I289" s="5">
        <f t="shared" si="65"/>
        <v>33</v>
      </c>
      <c r="J289" s="5">
        <f t="shared" si="66"/>
        <v>13</v>
      </c>
      <c r="K289" t="str">
        <f t="shared" si="68"/>
        <v>Suelo desnudo</v>
      </c>
      <c r="M289">
        <v>1.35893</v>
      </c>
      <c r="N289">
        <f t="shared" si="67"/>
        <v>1.35893</v>
      </c>
      <c r="O289">
        <v>2.48264</v>
      </c>
      <c r="P289">
        <v>0.96250999999999998</v>
      </c>
      <c r="Q289">
        <v>2E-3</v>
      </c>
      <c r="R289">
        <v>0</v>
      </c>
      <c r="S289">
        <v>29.276399999999999</v>
      </c>
      <c r="T289">
        <v>31.8506</v>
      </c>
      <c r="U289">
        <v>83.335499999999996</v>
      </c>
    </row>
    <row r="290" spans="1:21" x14ac:dyDescent="0.3">
      <c r="A290">
        <v>566</v>
      </c>
      <c r="B290">
        <v>6</v>
      </c>
      <c r="C290" s="1">
        <v>44781.475717592592</v>
      </c>
      <c r="D290" t="s">
        <v>10</v>
      </c>
      <c r="E290" s="5">
        <f t="shared" si="61"/>
        <v>2022</v>
      </c>
      <c r="F290" s="5">
        <f t="shared" si="62"/>
        <v>8</v>
      </c>
      <c r="G290" s="5">
        <f t="shared" si="63"/>
        <v>8</v>
      </c>
      <c r="H290" s="5" t="str">
        <f t="shared" si="64"/>
        <v>summer</v>
      </c>
      <c r="I290" s="5">
        <f t="shared" si="65"/>
        <v>33</v>
      </c>
      <c r="J290" s="5">
        <f t="shared" si="66"/>
        <v>13</v>
      </c>
      <c r="K290" t="str">
        <f t="shared" si="68"/>
        <v>Suelo desnudo</v>
      </c>
      <c r="M290">
        <v>0.94401999999999997</v>
      </c>
      <c r="N290" t="e">
        <f t="shared" si="67"/>
        <v>#N/A</v>
      </c>
      <c r="O290">
        <v>2.7983699999999998</v>
      </c>
      <c r="P290">
        <v>0.94433</v>
      </c>
      <c r="T290">
        <v>31.335899999999999</v>
      </c>
      <c r="U290">
        <v>83.338800000000006</v>
      </c>
    </row>
    <row r="291" spans="1:21" x14ac:dyDescent="0.3">
      <c r="A291">
        <v>567</v>
      </c>
      <c r="B291">
        <v>10</v>
      </c>
      <c r="C291" s="1">
        <v>44781.479201388887</v>
      </c>
      <c r="D291" t="s">
        <v>10</v>
      </c>
      <c r="E291" s="5">
        <f t="shared" si="61"/>
        <v>2022</v>
      </c>
      <c r="F291" s="5">
        <f t="shared" si="62"/>
        <v>8</v>
      </c>
      <c r="G291" s="5">
        <f t="shared" si="63"/>
        <v>8</v>
      </c>
      <c r="H291" s="5" t="str">
        <f t="shared" si="64"/>
        <v>summer</v>
      </c>
      <c r="I291" s="5">
        <f t="shared" si="65"/>
        <v>33</v>
      </c>
      <c r="J291" s="5">
        <f t="shared" si="66"/>
        <v>13</v>
      </c>
      <c r="K291" t="str">
        <f t="shared" si="68"/>
        <v>Suelo desnudo</v>
      </c>
      <c r="M291">
        <v>1.5208999999999999</v>
      </c>
      <c r="N291">
        <f t="shared" si="67"/>
        <v>1.5208999999999999</v>
      </c>
      <c r="O291">
        <v>1.84276</v>
      </c>
      <c r="P291">
        <v>0.98370999999999997</v>
      </c>
      <c r="S291">
        <v>31.4</v>
      </c>
      <c r="T291">
        <v>32.048099999999998</v>
      </c>
      <c r="U291">
        <v>83.363299999999995</v>
      </c>
    </row>
    <row r="292" spans="1:21" x14ac:dyDescent="0.3">
      <c r="A292">
        <v>568</v>
      </c>
      <c r="B292">
        <v>11</v>
      </c>
      <c r="C292" s="1">
        <v>44781.481249999997</v>
      </c>
      <c r="D292" t="s">
        <v>10</v>
      </c>
      <c r="E292" s="5">
        <f t="shared" si="61"/>
        <v>2022</v>
      </c>
      <c r="F292" s="5">
        <f t="shared" si="62"/>
        <v>8</v>
      </c>
      <c r="G292" s="5">
        <f t="shared" si="63"/>
        <v>8</v>
      </c>
      <c r="H292" s="5" t="str">
        <f t="shared" si="64"/>
        <v>summer</v>
      </c>
      <c r="I292" s="5">
        <f t="shared" si="65"/>
        <v>33</v>
      </c>
      <c r="J292" s="5">
        <f t="shared" si="66"/>
        <v>13</v>
      </c>
      <c r="K292" t="str">
        <f t="shared" si="68"/>
        <v>Suelo desnudo</v>
      </c>
      <c r="M292">
        <v>1.0664499999999999</v>
      </c>
      <c r="N292">
        <f t="shared" si="67"/>
        <v>1.0664499999999999</v>
      </c>
      <c r="O292">
        <v>2.3027500000000001</v>
      </c>
      <c r="P292">
        <v>0.97019999999999995</v>
      </c>
      <c r="Q292">
        <v>1E-3</v>
      </c>
      <c r="S292">
        <v>31.6</v>
      </c>
      <c r="T292">
        <v>33.1629</v>
      </c>
      <c r="U292">
        <v>83.354399999999998</v>
      </c>
    </row>
    <row r="293" spans="1:21" x14ac:dyDescent="0.3">
      <c r="A293">
        <v>570</v>
      </c>
      <c r="B293">
        <v>7</v>
      </c>
      <c r="C293" s="1">
        <v>44781.485590277778</v>
      </c>
      <c r="D293" t="s">
        <v>10</v>
      </c>
      <c r="E293" s="5">
        <f t="shared" si="61"/>
        <v>2022</v>
      </c>
      <c r="F293" s="5">
        <f t="shared" si="62"/>
        <v>8</v>
      </c>
      <c r="G293" s="5">
        <f t="shared" si="63"/>
        <v>8</v>
      </c>
      <c r="H293" s="5" t="str">
        <f t="shared" si="64"/>
        <v>summer</v>
      </c>
      <c r="I293" s="5">
        <f t="shared" si="65"/>
        <v>33</v>
      </c>
      <c r="J293" s="5">
        <f t="shared" si="66"/>
        <v>13</v>
      </c>
      <c r="K293" t="str">
        <f t="shared" si="68"/>
        <v>Bajo copa</v>
      </c>
      <c r="M293">
        <v>1.8779399999999999</v>
      </c>
      <c r="N293">
        <f t="shared" si="67"/>
        <v>1.8779399999999999</v>
      </c>
      <c r="O293">
        <v>1.5981099999999999</v>
      </c>
      <c r="P293">
        <v>0.98938999999999999</v>
      </c>
      <c r="Q293">
        <v>1E-3</v>
      </c>
      <c r="S293">
        <v>33.799999999999997</v>
      </c>
      <c r="T293">
        <v>32.341999999999999</v>
      </c>
      <c r="U293">
        <v>83.399600000000007</v>
      </c>
    </row>
    <row r="294" spans="1:21" x14ac:dyDescent="0.3">
      <c r="A294">
        <v>571</v>
      </c>
      <c r="B294">
        <v>8</v>
      </c>
      <c r="C294" s="1">
        <v>44781.487824074073</v>
      </c>
      <c r="D294" t="s">
        <v>10</v>
      </c>
      <c r="E294" s="5">
        <f t="shared" si="61"/>
        <v>2022</v>
      </c>
      <c r="F294" s="5">
        <f t="shared" si="62"/>
        <v>8</v>
      </c>
      <c r="G294" s="5">
        <f t="shared" si="63"/>
        <v>8</v>
      </c>
      <c r="H294" s="5" t="str">
        <f t="shared" si="64"/>
        <v>summer</v>
      </c>
      <c r="I294" s="5">
        <f t="shared" si="65"/>
        <v>33</v>
      </c>
      <c r="J294" s="5">
        <f t="shared" si="66"/>
        <v>13</v>
      </c>
      <c r="K294" t="str">
        <f t="shared" si="68"/>
        <v>Bajo copa</v>
      </c>
      <c r="M294">
        <v>1.8773299999999999</v>
      </c>
      <c r="N294">
        <f t="shared" si="67"/>
        <v>1.8773299999999999</v>
      </c>
      <c r="O294">
        <v>1.7546600000000001</v>
      </c>
      <c r="P294">
        <v>0.98333000000000004</v>
      </c>
      <c r="T294">
        <v>30.6313</v>
      </c>
      <c r="U294">
        <v>83.389099999999999</v>
      </c>
    </row>
    <row r="295" spans="1:21" x14ac:dyDescent="0.3">
      <c r="A295">
        <v>572</v>
      </c>
      <c r="B295">
        <v>9</v>
      </c>
      <c r="C295" s="1">
        <v>44781.49013888889</v>
      </c>
      <c r="D295" t="s">
        <v>10</v>
      </c>
      <c r="E295" s="5">
        <f t="shared" si="61"/>
        <v>2022</v>
      </c>
      <c r="F295" s="5">
        <f t="shared" si="62"/>
        <v>8</v>
      </c>
      <c r="G295" s="5">
        <f t="shared" si="63"/>
        <v>8</v>
      </c>
      <c r="H295" s="5" t="str">
        <f t="shared" si="64"/>
        <v>summer</v>
      </c>
      <c r="I295" s="5">
        <f t="shared" si="65"/>
        <v>33</v>
      </c>
      <c r="J295" s="5">
        <f t="shared" si="66"/>
        <v>13</v>
      </c>
      <c r="K295" t="str">
        <f t="shared" si="68"/>
        <v>Bajo copa</v>
      </c>
      <c r="M295">
        <v>1.44977</v>
      </c>
      <c r="N295">
        <f t="shared" si="67"/>
        <v>1.44977</v>
      </c>
      <c r="O295">
        <v>1.84076</v>
      </c>
      <c r="P295">
        <v>0.98026000000000002</v>
      </c>
      <c r="Q295">
        <v>1E-3</v>
      </c>
      <c r="S295">
        <v>32.700000000000003</v>
      </c>
      <c r="T295">
        <v>29.876999999999999</v>
      </c>
      <c r="U295">
        <v>83.367699999999999</v>
      </c>
    </row>
    <row r="296" spans="1:21" x14ac:dyDescent="0.3">
      <c r="A296">
        <v>573</v>
      </c>
      <c r="B296">
        <v>13</v>
      </c>
      <c r="C296" s="1">
        <v>44781.4924537037</v>
      </c>
      <c r="D296" t="s">
        <v>10</v>
      </c>
      <c r="E296" s="5">
        <f t="shared" si="61"/>
        <v>2022</v>
      </c>
      <c r="F296" s="5">
        <f t="shared" si="62"/>
        <v>8</v>
      </c>
      <c r="G296" s="5">
        <f t="shared" si="63"/>
        <v>8</v>
      </c>
      <c r="H296" s="5" t="str">
        <f t="shared" si="64"/>
        <v>summer</v>
      </c>
      <c r="I296" s="5">
        <f t="shared" si="65"/>
        <v>33</v>
      </c>
      <c r="J296" s="5">
        <f t="shared" si="66"/>
        <v>13</v>
      </c>
      <c r="K296" t="str">
        <f t="shared" si="68"/>
        <v>Bajo copa</v>
      </c>
      <c r="M296">
        <v>2.1313599999999999</v>
      </c>
      <c r="N296">
        <f t="shared" si="67"/>
        <v>2.1313599999999999</v>
      </c>
      <c r="O296">
        <v>1.6634100000000001</v>
      </c>
      <c r="P296">
        <v>0.98558999999999997</v>
      </c>
      <c r="S296">
        <v>32.4</v>
      </c>
      <c r="T296">
        <v>30.965599999999998</v>
      </c>
      <c r="U296">
        <v>83.347499999999997</v>
      </c>
    </row>
    <row r="297" spans="1:21" x14ac:dyDescent="0.3">
      <c r="A297">
        <v>574</v>
      </c>
      <c r="B297">
        <v>14</v>
      </c>
      <c r="C297" s="1">
        <v>44781.494606481479</v>
      </c>
      <c r="D297" t="s">
        <v>10</v>
      </c>
      <c r="E297" s="5">
        <f t="shared" si="61"/>
        <v>2022</v>
      </c>
      <c r="F297" s="5">
        <f t="shared" si="62"/>
        <v>8</v>
      </c>
      <c r="G297" s="5">
        <f t="shared" si="63"/>
        <v>8</v>
      </c>
      <c r="H297" s="5" t="str">
        <f t="shared" si="64"/>
        <v>summer</v>
      </c>
      <c r="I297" s="5">
        <f t="shared" si="65"/>
        <v>33</v>
      </c>
      <c r="J297" s="5">
        <f t="shared" si="66"/>
        <v>13</v>
      </c>
      <c r="K297" t="str">
        <f t="shared" si="68"/>
        <v>Bajo copa</v>
      </c>
      <c r="M297">
        <v>1.15937</v>
      </c>
      <c r="N297">
        <f t="shared" si="67"/>
        <v>1.15937</v>
      </c>
      <c r="O297">
        <v>1.85541</v>
      </c>
      <c r="P297">
        <v>0.98458999999999997</v>
      </c>
      <c r="S297">
        <v>32.1</v>
      </c>
      <c r="T297">
        <v>31.5427</v>
      </c>
      <c r="U297">
        <v>83.355099999999993</v>
      </c>
    </row>
    <row r="298" spans="1:21" x14ac:dyDescent="0.3">
      <c r="A298">
        <v>575</v>
      </c>
      <c r="B298">
        <v>15</v>
      </c>
      <c r="C298" s="1">
        <v>44781.496770833335</v>
      </c>
      <c r="D298" t="s">
        <v>10</v>
      </c>
      <c r="E298" s="5">
        <f t="shared" si="61"/>
        <v>2022</v>
      </c>
      <c r="F298" s="5">
        <f t="shared" si="62"/>
        <v>8</v>
      </c>
      <c r="G298" s="5">
        <f t="shared" si="63"/>
        <v>8</v>
      </c>
      <c r="H298" s="5" t="str">
        <f t="shared" si="64"/>
        <v>summer</v>
      </c>
      <c r="I298" s="5">
        <f t="shared" si="65"/>
        <v>33</v>
      </c>
      <c r="J298" s="5">
        <f t="shared" si="66"/>
        <v>13</v>
      </c>
      <c r="K298" t="str">
        <f t="shared" si="68"/>
        <v>Bajo copa</v>
      </c>
      <c r="M298">
        <v>1.3983399999999999</v>
      </c>
      <c r="N298">
        <f t="shared" si="67"/>
        <v>1.3983399999999999</v>
      </c>
      <c r="O298">
        <v>1.9552799999999999</v>
      </c>
      <c r="P298">
        <v>0.97735000000000005</v>
      </c>
      <c r="T298">
        <v>31.131900000000002</v>
      </c>
      <c r="U298">
        <v>83.344999999999999</v>
      </c>
    </row>
    <row r="299" spans="1:21" x14ac:dyDescent="0.3">
      <c r="A299">
        <v>576</v>
      </c>
      <c r="B299">
        <v>16</v>
      </c>
      <c r="C299" s="1">
        <v>44781.499027777776</v>
      </c>
      <c r="D299" t="s">
        <v>10</v>
      </c>
      <c r="E299" s="5">
        <f t="shared" si="61"/>
        <v>2022</v>
      </c>
      <c r="F299" s="5">
        <f t="shared" si="62"/>
        <v>8</v>
      </c>
      <c r="G299" s="5">
        <f t="shared" si="63"/>
        <v>8</v>
      </c>
      <c r="H299" s="5" t="str">
        <f t="shared" si="64"/>
        <v>summer</v>
      </c>
      <c r="I299" s="5">
        <f t="shared" si="65"/>
        <v>33</v>
      </c>
      <c r="J299" s="5">
        <f t="shared" si="66"/>
        <v>13</v>
      </c>
      <c r="K299" t="str">
        <f t="shared" si="68"/>
        <v>Suelo desnudo</v>
      </c>
      <c r="M299">
        <v>1.3146899999999999</v>
      </c>
      <c r="N299">
        <f t="shared" si="67"/>
        <v>1.3146899999999999</v>
      </c>
      <c r="O299">
        <v>1.86974</v>
      </c>
      <c r="P299">
        <v>0.97618000000000005</v>
      </c>
      <c r="S299">
        <v>31.8</v>
      </c>
      <c r="T299">
        <v>31.0046</v>
      </c>
      <c r="U299">
        <v>83.343299999999999</v>
      </c>
    </row>
    <row r="300" spans="1:21" x14ac:dyDescent="0.3">
      <c r="A300">
        <v>577</v>
      </c>
      <c r="B300">
        <v>17</v>
      </c>
      <c r="C300" s="1">
        <v>44781.501250000001</v>
      </c>
      <c r="D300" t="s">
        <v>10</v>
      </c>
      <c r="E300" s="5">
        <f t="shared" si="61"/>
        <v>2022</v>
      </c>
      <c r="F300" s="5">
        <f t="shared" si="62"/>
        <v>8</v>
      </c>
      <c r="G300" s="5">
        <f t="shared" si="63"/>
        <v>8</v>
      </c>
      <c r="H300" s="5" t="str">
        <f t="shared" si="64"/>
        <v>summer</v>
      </c>
      <c r="I300" s="5">
        <f t="shared" si="65"/>
        <v>33</v>
      </c>
      <c r="J300" s="5">
        <f t="shared" si="66"/>
        <v>13</v>
      </c>
      <c r="K300" t="str">
        <f t="shared" si="68"/>
        <v>Suelo desnudo</v>
      </c>
      <c r="M300">
        <v>1.5651999999999999</v>
      </c>
      <c r="N300">
        <f t="shared" si="67"/>
        <v>1.5651999999999999</v>
      </c>
      <c r="O300">
        <v>1.55535</v>
      </c>
      <c r="P300">
        <v>0.99056</v>
      </c>
      <c r="S300">
        <v>33.1</v>
      </c>
      <c r="T300">
        <v>34.599600000000002</v>
      </c>
      <c r="U300">
        <v>83.354699999999994</v>
      </c>
    </row>
    <row r="301" spans="1:21" x14ac:dyDescent="0.3">
      <c r="A301">
        <v>578</v>
      </c>
      <c r="B301">
        <v>18</v>
      </c>
      <c r="C301" s="1">
        <v>44781.503321759257</v>
      </c>
      <c r="D301" t="s">
        <v>10</v>
      </c>
      <c r="E301" s="5">
        <f t="shared" si="61"/>
        <v>2022</v>
      </c>
      <c r="F301" s="5">
        <f t="shared" si="62"/>
        <v>8</v>
      </c>
      <c r="G301" s="5">
        <f t="shared" si="63"/>
        <v>8</v>
      </c>
      <c r="H301" s="5" t="str">
        <f t="shared" si="64"/>
        <v>summer</v>
      </c>
      <c r="I301" s="5">
        <f t="shared" si="65"/>
        <v>33</v>
      </c>
      <c r="J301" s="5">
        <f t="shared" si="66"/>
        <v>13</v>
      </c>
      <c r="K301" t="str">
        <f t="shared" si="68"/>
        <v>Suelo desnudo</v>
      </c>
      <c r="M301">
        <v>0.84160000000000001</v>
      </c>
      <c r="N301">
        <f t="shared" si="67"/>
        <v>0.84160000000000001</v>
      </c>
      <c r="O301">
        <v>2.2747999999999999</v>
      </c>
      <c r="P301">
        <v>0.97082999999999997</v>
      </c>
      <c r="Q301">
        <v>2E-3</v>
      </c>
      <c r="S301">
        <v>33.4</v>
      </c>
      <c r="T301">
        <v>34.397300000000001</v>
      </c>
      <c r="U301">
        <v>83.359499999999997</v>
      </c>
    </row>
    <row r="302" spans="1:21" hidden="1" x14ac:dyDescent="0.3">
      <c r="A302">
        <v>580</v>
      </c>
      <c r="B302">
        <v>2</v>
      </c>
      <c r="C302" s="1">
        <v>44782.376631944448</v>
      </c>
      <c r="D302" t="s">
        <v>20</v>
      </c>
      <c r="E302" s="5">
        <f t="shared" si="61"/>
        <v>2022</v>
      </c>
      <c r="F302" s="5">
        <f t="shared" si="62"/>
        <v>8</v>
      </c>
      <c r="G302" s="5">
        <f t="shared" si="63"/>
        <v>8</v>
      </c>
      <c r="H302" s="5" t="str">
        <f t="shared" si="64"/>
        <v>summer</v>
      </c>
      <c r="I302" s="5">
        <f t="shared" si="65"/>
        <v>33</v>
      </c>
      <c r="J302" s="5">
        <f t="shared" si="66"/>
        <v>13</v>
      </c>
      <c r="K302" t="str">
        <f t="shared" ref="K302:K318" si="69">IF(OR(B302=1,B302=2,B302=3,B302=4,B302=9,B302=10,B302=11,B302=12,B302=17,B302=18,B302=19,B302=20),"Bajo biomasa","Suelo desnudo")</f>
        <v>Bajo biomasa</v>
      </c>
      <c r="L302" t="str">
        <f t="shared" ref="L302:L318" si="70">IF(OR(B302=1,B302=7,B302=12,B302=16,B302=17,B302=24),"tree","soil")</f>
        <v>soil</v>
      </c>
      <c r="M302">
        <v>2.2557299999999998</v>
      </c>
      <c r="N302">
        <f t="shared" si="67"/>
        <v>2.2557299999999998</v>
      </c>
      <c r="O302">
        <v>1.7011099999999999</v>
      </c>
      <c r="P302">
        <v>0.98775999999999997</v>
      </c>
      <c r="Q302">
        <v>2.7299999999999998E-3</v>
      </c>
      <c r="R302">
        <v>0</v>
      </c>
      <c r="S302">
        <v>23.294499999999999</v>
      </c>
      <c r="T302">
        <v>23.98</v>
      </c>
      <c r="U302">
        <v>88.4679</v>
      </c>
    </row>
    <row r="303" spans="1:21" hidden="1" x14ac:dyDescent="0.3">
      <c r="A303">
        <v>581</v>
      </c>
      <c r="B303">
        <v>3</v>
      </c>
      <c r="C303" s="1">
        <v>44782.378865740742</v>
      </c>
      <c r="D303" t="s">
        <v>20</v>
      </c>
      <c r="E303" s="5">
        <f t="shared" si="61"/>
        <v>2022</v>
      </c>
      <c r="F303" s="5">
        <f t="shared" si="62"/>
        <v>8</v>
      </c>
      <c r="G303" s="5">
        <f t="shared" si="63"/>
        <v>8</v>
      </c>
      <c r="H303" s="5" t="str">
        <f t="shared" si="64"/>
        <v>summer</v>
      </c>
      <c r="I303" s="5">
        <f t="shared" si="65"/>
        <v>33</v>
      </c>
      <c r="J303" s="5">
        <f t="shared" si="66"/>
        <v>13</v>
      </c>
      <c r="K303" t="str">
        <f t="shared" si="69"/>
        <v>Bajo biomasa</v>
      </c>
      <c r="L303" t="str">
        <f t="shared" si="70"/>
        <v>soil</v>
      </c>
      <c r="M303">
        <v>1.5024900000000001</v>
      </c>
      <c r="N303">
        <f t="shared" si="67"/>
        <v>1.5024900000000001</v>
      </c>
      <c r="O303">
        <v>2.7501000000000002</v>
      </c>
      <c r="P303">
        <v>0.95135000000000003</v>
      </c>
      <c r="Q303">
        <v>2E-3</v>
      </c>
      <c r="R303">
        <v>0</v>
      </c>
      <c r="S303">
        <v>23.610900000000001</v>
      </c>
      <c r="T303">
        <v>24.230599999999999</v>
      </c>
      <c r="U303">
        <v>88.462400000000002</v>
      </c>
    </row>
    <row r="304" spans="1:21" hidden="1" x14ac:dyDescent="0.3">
      <c r="A304">
        <v>582</v>
      </c>
      <c r="B304">
        <v>4</v>
      </c>
      <c r="C304" s="1">
        <v>44782.380937499998</v>
      </c>
      <c r="D304" t="s">
        <v>20</v>
      </c>
      <c r="E304" s="5">
        <f t="shared" si="61"/>
        <v>2022</v>
      </c>
      <c r="F304" s="5">
        <f t="shared" si="62"/>
        <v>8</v>
      </c>
      <c r="G304" s="5">
        <f t="shared" si="63"/>
        <v>8</v>
      </c>
      <c r="H304" s="5" t="str">
        <f t="shared" si="64"/>
        <v>summer</v>
      </c>
      <c r="I304" s="5">
        <f t="shared" si="65"/>
        <v>33</v>
      </c>
      <c r="J304" s="5">
        <f t="shared" si="66"/>
        <v>13</v>
      </c>
      <c r="K304" t="str">
        <f t="shared" si="69"/>
        <v>Bajo biomasa</v>
      </c>
      <c r="L304" t="str">
        <f t="shared" si="70"/>
        <v>soil</v>
      </c>
      <c r="M304">
        <v>2.7151900000000002</v>
      </c>
      <c r="N304">
        <f t="shared" si="67"/>
        <v>2.7151900000000002</v>
      </c>
      <c r="O304">
        <v>1.8613900000000001</v>
      </c>
      <c r="P304">
        <v>0.97823000000000004</v>
      </c>
      <c r="Q304">
        <v>2E-3</v>
      </c>
      <c r="R304">
        <v>0</v>
      </c>
      <c r="S304">
        <v>24.063600000000001</v>
      </c>
      <c r="T304">
        <v>24.3552</v>
      </c>
      <c r="U304">
        <v>88.488100000000003</v>
      </c>
    </row>
    <row r="305" spans="1:21" hidden="1" x14ac:dyDescent="0.3">
      <c r="A305">
        <v>584</v>
      </c>
      <c r="B305">
        <v>6</v>
      </c>
      <c r="C305" s="1">
        <v>44782.385057870371</v>
      </c>
      <c r="D305" t="s">
        <v>20</v>
      </c>
      <c r="E305" s="5">
        <f t="shared" si="61"/>
        <v>2022</v>
      </c>
      <c r="F305" s="5">
        <f t="shared" si="62"/>
        <v>8</v>
      </c>
      <c r="G305" s="5">
        <f t="shared" si="63"/>
        <v>8</v>
      </c>
      <c r="H305" s="5" t="str">
        <f t="shared" si="64"/>
        <v>summer</v>
      </c>
      <c r="I305" s="5">
        <f t="shared" si="65"/>
        <v>33</v>
      </c>
      <c r="J305" s="5">
        <f t="shared" si="66"/>
        <v>13</v>
      </c>
      <c r="K305" t="str">
        <f t="shared" si="69"/>
        <v>Suelo desnudo</v>
      </c>
      <c r="L305" t="str">
        <f t="shared" si="70"/>
        <v>soil</v>
      </c>
      <c r="M305">
        <v>4.3662200000000002</v>
      </c>
      <c r="N305">
        <f t="shared" si="67"/>
        <v>4.3662200000000002</v>
      </c>
      <c r="O305">
        <v>1.33717</v>
      </c>
      <c r="P305">
        <v>0.99682999999999999</v>
      </c>
      <c r="Q305">
        <v>3.0000000000000001E-3</v>
      </c>
      <c r="R305">
        <v>0</v>
      </c>
      <c r="S305">
        <v>24.8018</v>
      </c>
      <c r="T305">
        <v>24.5395</v>
      </c>
      <c r="U305">
        <v>88.497600000000006</v>
      </c>
    </row>
    <row r="306" spans="1:21" hidden="1" x14ac:dyDescent="0.3">
      <c r="A306">
        <v>586</v>
      </c>
      <c r="B306">
        <v>8</v>
      </c>
      <c r="C306" s="1">
        <v>44782.389189814814</v>
      </c>
      <c r="D306" t="s">
        <v>20</v>
      </c>
      <c r="E306" s="5">
        <f t="shared" si="61"/>
        <v>2022</v>
      </c>
      <c r="F306" s="5">
        <f t="shared" si="62"/>
        <v>8</v>
      </c>
      <c r="G306" s="5">
        <f t="shared" si="63"/>
        <v>8</v>
      </c>
      <c r="H306" s="5" t="str">
        <f t="shared" si="64"/>
        <v>summer</v>
      </c>
      <c r="I306" s="5">
        <f t="shared" si="65"/>
        <v>33</v>
      </c>
      <c r="J306" s="5">
        <f t="shared" si="66"/>
        <v>13</v>
      </c>
      <c r="K306" t="str">
        <f t="shared" si="69"/>
        <v>Suelo desnudo</v>
      </c>
      <c r="L306" t="str">
        <f t="shared" si="70"/>
        <v>soil</v>
      </c>
      <c r="M306">
        <v>4.0970700000000004</v>
      </c>
      <c r="N306">
        <f t="shared" si="67"/>
        <v>4.0970700000000004</v>
      </c>
      <c r="O306">
        <v>1.4272800000000001</v>
      </c>
      <c r="P306">
        <v>0.99480000000000002</v>
      </c>
      <c r="Q306">
        <v>4.0000000000000001E-3</v>
      </c>
      <c r="R306">
        <v>0</v>
      </c>
      <c r="S306">
        <v>24.996400000000001</v>
      </c>
      <c r="T306">
        <v>24.5913</v>
      </c>
      <c r="U306">
        <v>88.504099999999994</v>
      </c>
    </row>
    <row r="307" spans="1:21" hidden="1" x14ac:dyDescent="0.3">
      <c r="A307">
        <v>587</v>
      </c>
      <c r="B307">
        <v>9</v>
      </c>
      <c r="C307" s="1">
        <v>44782.391342592593</v>
      </c>
      <c r="D307" t="s">
        <v>20</v>
      </c>
      <c r="E307" s="5">
        <f t="shared" si="61"/>
        <v>2022</v>
      </c>
      <c r="F307" s="5">
        <f t="shared" si="62"/>
        <v>8</v>
      </c>
      <c r="G307" s="5">
        <f t="shared" si="63"/>
        <v>8</v>
      </c>
      <c r="H307" s="5" t="str">
        <f t="shared" si="64"/>
        <v>summer</v>
      </c>
      <c r="I307" s="5">
        <f t="shared" si="65"/>
        <v>33</v>
      </c>
      <c r="J307" s="5">
        <f t="shared" si="66"/>
        <v>13</v>
      </c>
      <c r="K307" t="str">
        <f t="shared" si="69"/>
        <v>Bajo biomasa</v>
      </c>
      <c r="L307" t="str">
        <f t="shared" si="70"/>
        <v>soil</v>
      </c>
      <c r="M307">
        <v>4.0341699999999996</v>
      </c>
      <c r="N307">
        <f t="shared" si="67"/>
        <v>4.0341699999999996</v>
      </c>
      <c r="O307">
        <v>1.3914</v>
      </c>
      <c r="P307">
        <v>0.99556</v>
      </c>
      <c r="Q307">
        <v>2E-3</v>
      </c>
      <c r="R307">
        <v>0</v>
      </c>
      <c r="S307">
        <v>25.1</v>
      </c>
      <c r="T307">
        <v>25.0627</v>
      </c>
      <c r="U307">
        <v>88.51</v>
      </c>
    </row>
    <row r="308" spans="1:21" hidden="1" x14ac:dyDescent="0.3">
      <c r="A308">
        <v>588</v>
      </c>
      <c r="B308">
        <v>10</v>
      </c>
      <c r="C308" s="1">
        <v>44782.393773148149</v>
      </c>
      <c r="D308" t="s">
        <v>20</v>
      </c>
      <c r="E308" s="5">
        <f t="shared" si="61"/>
        <v>2022</v>
      </c>
      <c r="F308" s="5">
        <f t="shared" si="62"/>
        <v>8</v>
      </c>
      <c r="G308" s="5">
        <f t="shared" si="63"/>
        <v>8</v>
      </c>
      <c r="H308" s="5" t="str">
        <f t="shared" si="64"/>
        <v>summer</v>
      </c>
      <c r="I308" s="5">
        <f t="shared" si="65"/>
        <v>33</v>
      </c>
      <c r="J308" s="5">
        <f t="shared" si="66"/>
        <v>13</v>
      </c>
      <c r="K308" t="str">
        <f t="shared" si="69"/>
        <v>Bajo biomasa</v>
      </c>
      <c r="L308" t="str">
        <f t="shared" si="70"/>
        <v>soil</v>
      </c>
      <c r="M308">
        <v>2.5594899999999998</v>
      </c>
      <c r="N308">
        <f t="shared" si="67"/>
        <v>2.5594899999999998</v>
      </c>
      <c r="O308">
        <v>1.7290300000000001</v>
      </c>
      <c r="P308">
        <v>0.98446999999999996</v>
      </c>
      <c r="Q308">
        <v>1E-3</v>
      </c>
      <c r="R308">
        <v>0</v>
      </c>
      <c r="S308">
        <v>25.2</v>
      </c>
      <c r="T308">
        <v>25.313199999999998</v>
      </c>
      <c r="U308">
        <v>88.543300000000002</v>
      </c>
    </row>
    <row r="309" spans="1:21" hidden="1" x14ac:dyDescent="0.3">
      <c r="A309">
        <v>589</v>
      </c>
      <c r="B309">
        <v>11</v>
      </c>
      <c r="C309" s="1">
        <v>44782.395833333336</v>
      </c>
      <c r="D309" t="s">
        <v>20</v>
      </c>
      <c r="E309" s="5">
        <f t="shared" si="61"/>
        <v>2022</v>
      </c>
      <c r="F309" s="5">
        <f t="shared" si="62"/>
        <v>8</v>
      </c>
      <c r="G309" s="5">
        <f t="shared" si="63"/>
        <v>8</v>
      </c>
      <c r="H309" s="5" t="str">
        <f t="shared" si="64"/>
        <v>summer</v>
      </c>
      <c r="I309" s="5">
        <f t="shared" si="65"/>
        <v>33</v>
      </c>
      <c r="J309" s="5">
        <f t="shared" si="66"/>
        <v>13</v>
      </c>
      <c r="K309" t="str">
        <f t="shared" si="69"/>
        <v>Bajo biomasa</v>
      </c>
      <c r="L309" t="str">
        <f t="shared" si="70"/>
        <v>soil</v>
      </c>
      <c r="M309">
        <v>2.2612999999999999</v>
      </c>
      <c r="N309">
        <f t="shared" si="67"/>
        <v>2.2612999999999999</v>
      </c>
      <c r="O309">
        <v>2.13523</v>
      </c>
      <c r="P309">
        <v>0.97443000000000002</v>
      </c>
      <c r="Q309">
        <v>1E-3</v>
      </c>
      <c r="R309">
        <v>0</v>
      </c>
      <c r="S309">
        <v>25.4</v>
      </c>
      <c r="T309">
        <v>25.2011</v>
      </c>
      <c r="U309">
        <v>88.544600000000003</v>
      </c>
    </row>
    <row r="310" spans="1:21" hidden="1" x14ac:dyDescent="0.3">
      <c r="A310">
        <v>591</v>
      </c>
      <c r="B310">
        <v>13</v>
      </c>
      <c r="C310" s="1">
        <v>44782.399953703702</v>
      </c>
      <c r="D310" t="s">
        <v>20</v>
      </c>
      <c r="E310" s="5">
        <f t="shared" si="61"/>
        <v>2022</v>
      </c>
      <c r="F310" s="5">
        <f t="shared" si="62"/>
        <v>8</v>
      </c>
      <c r="G310" s="5">
        <f t="shared" si="63"/>
        <v>8</v>
      </c>
      <c r="H310" s="5" t="str">
        <f t="shared" si="64"/>
        <v>summer</v>
      </c>
      <c r="I310" s="5">
        <f t="shared" si="65"/>
        <v>33</v>
      </c>
      <c r="J310" s="5">
        <f t="shared" si="66"/>
        <v>13</v>
      </c>
      <c r="K310" t="str">
        <f t="shared" si="69"/>
        <v>Suelo desnudo</v>
      </c>
      <c r="L310" t="str">
        <f t="shared" si="70"/>
        <v>soil</v>
      </c>
      <c r="M310">
        <v>1.59118</v>
      </c>
      <c r="N310">
        <f t="shared" si="67"/>
        <v>1.59118</v>
      </c>
      <c r="O310">
        <v>2.3543400000000001</v>
      </c>
      <c r="P310">
        <v>0.95938000000000001</v>
      </c>
      <c r="Q310">
        <v>1E-3</v>
      </c>
      <c r="R310">
        <v>0</v>
      </c>
      <c r="S310">
        <v>25.1</v>
      </c>
      <c r="T310">
        <v>24.433800000000002</v>
      </c>
      <c r="U310">
        <v>88.548199999999994</v>
      </c>
    </row>
    <row r="311" spans="1:21" hidden="1" x14ac:dyDescent="0.3">
      <c r="A311">
        <v>592</v>
      </c>
      <c r="B311">
        <v>14</v>
      </c>
      <c r="C311" s="1">
        <v>44782.402789351851</v>
      </c>
      <c r="D311" t="s">
        <v>20</v>
      </c>
      <c r="E311" s="5">
        <f t="shared" si="61"/>
        <v>2022</v>
      </c>
      <c r="F311" s="5">
        <f t="shared" si="62"/>
        <v>8</v>
      </c>
      <c r="G311" s="5">
        <f t="shared" si="63"/>
        <v>8</v>
      </c>
      <c r="H311" s="5" t="str">
        <f t="shared" si="64"/>
        <v>summer</v>
      </c>
      <c r="I311" s="5">
        <f t="shared" si="65"/>
        <v>33</v>
      </c>
      <c r="J311" s="5">
        <f t="shared" si="66"/>
        <v>13</v>
      </c>
      <c r="K311" t="str">
        <f t="shared" si="69"/>
        <v>Suelo desnudo</v>
      </c>
      <c r="L311" t="str">
        <f t="shared" si="70"/>
        <v>soil</v>
      </c>
      <c r="M311">
        <v>1.3369</v>
      </c>
      <c r="N311" t="e">
        <f t="shared" si="67"/>
        <v>#N/A</v>
      </c>
      <c r="O311">
        <v>3.0123799999999998</v>
      </c>
      <c r="P311">
        <v>0.92100000000000004</v>
      </c>
      <c r="Q311">
        <v>2E-3</v>
      </c>
      <c r="R311">
        <v>0</v>
      </c>
      <c r="S311">
        <v>25.1</v>
      </c>
      <c r="T311">
        <v>23.991399999999999</v>
      </c>
      <c r="U311">
        <v>88.552099999999996</v>
      </c>
    </row>
    <row r="312" spans="1:21" hidden="1" x14ac:dyDescent="0.3">
      <c r="A312">
        <v>593</v>
      </c>
      <c r="B312">
        <v>15</v>
      </c>
      <c r="C312" s="1">
        <v>44782.404861111114</v>
      </c>
      <c r="D312" t="s">
        <v>20</v>
      </c>
      <c r="E312" s="5">
        <f t="shared" si="61"/>
        <v>2022</v>
      </c>
      <c r="F312" s="5">
        <f t="shared" si="62"/>
        <v>8</v>
      </c>
      <c r="G312" s="5">
        <f t="shared" si="63"/>
        <v>8</v>
      </c>
      <c r="H312" s="5" t="str">
        <f t="shared" si="64"/>
        <v>summer</v>
      </c>
      <c r="I312" s="5">
        <f t="shared" si="65"/>
        <v>33</v>
      </c>
      <c r="J312" s="5">
        <f t="shared" si="66"/>
        <v>13</v>
      </c>
      <c r="K312" t="str">
        <f t="shared" si="69"/>
        <v>Suelo desnudo</v>
      </c>
      <c r="L312" t="str">
        <f t="shared" si="70"/>
        <v>soil</v>
      </c>
      <c r="M312">
        <v>1.3576299999999999</v>
      </c>
      <c r="N312" t="e">
        <f t="shared" si="67"/>
        <v>#N/A</v>
      </c>
      <c r="O312">
        <v>2.8682500000000002</v>
      </c>
      <c r="P312">
        <v>0.94637000000000004</v>
      </c>
      <c r="Q312">
        <v>1E-3</v>
      </c>
      <c r="R312">
        <v>0</v>
      </c>
      <c r="S312">
        <v>24.9</v>
      </c>
      <c r="T312">
        <v>23.8916</v>
      </c>
      <c r="U312">
        <v>88.544300000000007</v>
      </c>
    </row>
    <row r="313" spans="1:21" hidden="1" x14ac:dyDescent="0.3">
      <c r="A313">
        <v>596</v>
      </c>
      <c r="B313">
        <v>18</v>
      </c>
      <c r="C313" s="1">
        <v>44782.411192129628</v>
      </c>
      <c r="D313" t="s">
        <v>20</v>
      </c>
      <c r="E313" s="5">
        <f t="shared" si="61"/>
        <v>2022</v>
      </c>
      <c r="F313" s="5">
        <f t="shared" si="62"/>
        <v>8</v>
      </c>
      <c r="G313" s="5">
        <f t="shared" si="63"/>
        <v>8</v>
      </c>
      <c r="H313" s="5" t="str">
        <f t="shared" si="64"/>
        <v>summer</v>
      </c>
      <c r="I313" s="5">
        <f t="shared" si="65"/>
        <v>33</v>
      </c>
      <c r="J313" s="5">
        <f t="shared" si="66"/>
        <v>13</v>
      </c>
      <c r="K313" t="str">
        <f t="shared" si="69"/>
        <v>Bajo biomasa</v>
      </c>
      <c r="L313" t="str">
        <f t="shared" si="70"/>
        <v>soil</v>
      </c>
      <c r="M313">
        <v>2.2308599999999998</v>
      </c>
      <c r="N313">
        <f t="shared" si="67"/>
        <v>2.2308599999999998</v>
      </c>
      <c r="O313">
        <v>1.75627</v>
      </c>
      <c r="P313">
        <v>0.98617999999999995</v>
      </c>
      <c r="Q313">
        <v>1E-3</v>
      </c>
      <c r="R313">
        <v>0</v>
      </c>
      <c r="S313">
        <v>24.7</v>
      </c>
      <c r="T313">
        <v>23.797799999999999</v>
      </c>
      <c r="U313">
        <v>88.5291</v>
      </c>
    </row>
    <row r="314" spans="1:21" hidden="1" x14ac:dyDescent="0.3">
      <c r="A314">
        <v>597</v>
      </c>
      <c r="B314">
        <v>19</v>
      </c>
      <c r="C314" s="1">
        <v>44782.413263888891</v>
      </c>
      <c r="D314" t="s">
        <v>20</v>
      </c>
      <c r="E314" s="5">
        <f t="shared" si="61"/>
        <v>2022</v>
      </c>
      <c r="F314" s="5">
        <f t="shared" si="62"/>
        <v>8</v>
      </c>
      <c r="G314" s="5">
        <f t="shared" si="63"/>
        <v>8</v>
      </c>
      <c r="H314" s="5" t="str">
        <f t="shared" si="64"/>
        <v>summer</v>
      </c>
      <c r="I314" s="5">
        <f t="shared" si="65"/>
        <v>33</v>
      </c>
      <c r="J314" s="5">
        <f t="shared" si="66"/>
        <v>13</v>
      </c>
      <c r="K314" t="str">
        <f t="shared" si="69"/>
        <v>Bajo biomasa</v>
      </c>
      <c r="L314" t="str">
        <f t="shared" si="70"/>
        <v>soil</v>
      </c>
      <c r="M314">
        <v>1.0326599999999999</v>
      </c>
      <c r="N314">
        <f t="shared" si="67"/>
        <v>1.0326599999999999</v>
      </c>
      <c r="O314">
        <v>2.6818499999999998</v>
      </c>
      <c r="P314">
        <v>0.95411999999999997</v>
      </c>
      <c r="R314">
        <v>0</v>
      </c>
      <c r="S314">
        <v>24.4</v>
      </c>
      <c r="T314">
        <v>23.762899999999998</v>
      </c>
      <c r="U314">
        <v>88.544499999999999</v>
      </c>
    </row>
    <row r="315" spans="1:21" hidden="1" x14ac:dyDescent="0.3">
      <c r="A315">
        <v>598</v>
      </c>
      <c r="B315">
        <v>20</v>
      </c>
      <c r="C315" s="1">
        <v>44782.415393518517</v>
      </c>
      <c r="D315" t="s">
        <v>20</v>
      </c>
      <c r="E315" s="5">
        <f t="shared" si="61"/>
        <v>2022</v>
      </c>
      <c r="F315" s="5">
        <f t="shared" si="62"/>
        <v>8</v>
      </c>
      <c r="G315" s="5">
        <f t="shared" si="63"/>
        <v>8</v>
      </c>
      <c r="H315" s="5" t="str">
        <f t="shared" si="64"/>
        <v>summer</v>
      </c>
      <c r="I315" s="5">
        <f t="shared" si="65"/>
        <v>33</v>
      </c>
      <c r="J315" s="5">
        <f t="shared" si="66"/>
        <v>13</v>
      </c>
      <c r="K315" t="str">
        <f t="shared" si="69"/>
        <v>Bajo biomasa</v>
      </c>
      <c r="L315" t="str">
        <f t="shared" si="70"/>
        <v>soil</v>
      </c>
      <c r="M315">
        <v>1.13106</v>
      </c>
      <c r="N315" t="e">
        <f t="shared" si="67"/>
        <v>#N/A</v>
      </c>
      <c r="O315">
        <v>2.5226000000000002</v>
      </c>
      <c r="P315">
        <v>0.93657000000000001</v>
      </c>
      <c r="R315">
        <v>0</v>
      </c>
      <c r="S315">
        <v>24.4</v>
      </c>
      <c r="T315">
        <v>23.735499999999998</v>
      </c>
      <c r="U315">
        <v>88.552899999999994</v>
      </c>
    </row>
    <row r="316" spans="1:21" hidden="1" x14ac:dyDescent="0.3">
      <c r="A316">
        <v>599</v>
      </c>
      <c r="B316">
        <v>21</v>
      </c>
      <c r="C316" s="1">
        <v>44782.417453703703</v>
      </c>
      <c r="D316" t="s">
        <v>20</v>
      </c>
      <c r="E316" s="5">
        <f t="shared" si="61"/>
        <v>2022</v>
      </c>
      <c r="F316" s="5">
        <f t="shared" si="62"/>
        <v>8</v>
      </c>
      <c r="G316" s="5">
        <f t="shared" si="63"/>
        <v>8</v>
      </c>
      <c r="H316" s="5" t="str">
        <f t="shared" si="64"/>
        <v>summer</v>
      </c>
      <c r="I316" s="5">
        <f t="shared" si="65"/>
        <v>33</v>
      </c>
      <c r="J316" s="5">
        <f t="shared" si="66"/>
        <v>13</v>
      </c>
      <c r="K316" t="str">
        <f t="shared" si="69"/>
        <v>Suelo desnudo</v>
      </c>
      <c r="L316" t="str">
        <f t="shared" si="70"/>
        <v>soil</v>
      </c>
      <c r="M316">
        <v>1.30217</v>
      </c>
      <c r="N316" t="e">
        <f t="shared" si="67"/>
        <v>#N/A</v>
      </c>
      <c r="O316">
        <v>3.1187499999999999</v>
      </c>
      <c r="P316">
        <v>0.93371000000000004</v>
      </c>
      <c r="Q316">
        <v>1E-3</v>
      </c>
      <c r="R316">
        <v>0</v>
      </c>
      <c r="S316">
        <v>24.4</v>
      </c>
      <c r="T316">
        <v>23.839500000000001</v>
      </c>
      <c r="U316">
        <v>88.560500000000005</v>
      </c>
    </row>
    <row r="317" spans="1:21" hidden="1" x14ac:dyDescent="0.3">
      <c r="A317">
        <v>600</v>
      </c>
      <c r="B317">
        <v>22</v>
      </c>
      <c r="C317" s="1">
        <v>44782.419918981483</v>
      </c>
      <c r="D317" t="s">
        <v>20</v>
      </c>
      <c r="E317" s="5">
        <f t="shared" si="61"/>
        <v>2022</v>
      </c>
      <c r="F317" s="5">
        <f t="shared" si="62"/>
        <v>8</v>
      </c>
      <c r="G317" s="5">
        <f t="shared" si="63"/>
        <v>8</v>
      </c>
      <c r="H317" s="5" t="str">
        <f t="shared" si="64"/>
        <v>summer</v>
      </c>
      <c r="I317" s="5">
        <f t="shared" si="65"/>
        <v>33</v>
      </c>
      <c r="J317" s="5">
        <f t="shared" si="66"/>
        <v>13</v>
      </c>
      <c r="K317" t="str">
        <f t="shared" si="69"/>
        <v>Suelo desnudo</v>
      </c>
      <c r="L317" t="str">
        <f t="shared" si="70"/>
        <v>soil</v>
      </c>
      <c r="M317">
        <v>1.97393</v>
      </c>
      <c r="N317">
        <f t="shared" si="67"/>
        <v>1.97393</v>
      </c>
      <c r="O317">
        <v>1.7932999999999999</v>
      </c>
      <c r="P317">
        <v>0.98514000000000002</v>
      </c>
      <c r="Q317">
        <v>2E-3</v>
      </c>
      <c r="R317">
        <v>0</v>
      </c>
      <c r="S317">
        <v>24.4</v>
      </c>
      <c r="T317">
        <v>23.906300000000002</v>
      </c>
      <c r="U317">
        <v>88.5672</v>
      </c>
    </row>
    <row r="318" spans="1:21" hidden="1" x14ac:dyDescent="0.3">
      <c r="A318">
        <v>601</v>
      </c>
      <c r="B318">
        <v>23</v>
      </c>
      <c r="C318" s="1">
        <v>44782.421979166669</v>
      </c>
      <c r="D318" t="s">
        <v>20</v>
      </c>
      <c r="E318" s="5">
        <f t="shared" si="61"/>
        <v>2022</v>
      </c>
      <c r="F318" s="5">
        <f t="shared" si="62"/>
        <v>8</v>
      </c>
      <c r="G318" s="5">
        <f t="shared" si="63"/>
        <v>8</v>
      </c>
      <c r="H318" s="5" t="str">
        <f t="shared" si="64"/>
        <v>summer</v>
      </c>
      <c r="I318" s="5">
        <f t="shared" si="65"/>
        <v>33</v>
      </c>
      <c r="J318" s="5">
        <f t="shared" si="66"/>
        <v>13</v>
      </c>
      <c r="K318" t="str">
        <f t="shared" si="69"/>
        <v>Suelo desnudo</v>
      </c>
      <c r="L318" t="str">
        <f t="shared" si="70"/>
        <v>soil</v>
      </c>
      <c r="M318">
        <v>1.0129900000000001</v>
      </c>
      <c r="N318">
        <f t="shared" si="67"/>
        <v>1.0129900000000001</v>
      </c>
      <c r="O318">
        <v>2.65089</v>
      </c>
      <c r="P318">
        <v>0.95033000000000001</v>
      </c>
      <c r="R318">
        <v>0</v>
      </c>
      <c r="S318">
        <v>24.7</v>
      </c>
      <c r="T318">
        <v>23.909700000000001</v>
      </c>
      <c r="U318">
        <v>88.564599999999999</v>
      </c>
    </row>
    <row r="319" spans="1:21" x14ac:dyDescent="0.3">
      <c r="A319">
        <v>603</v>
      </c>
      <c r="B319">
        <v>1</v>
      </c>
      <c r="C319" s="1">
        <v>44782.461435185185</v>
      </c>
      <c r="D319" t="s">
        <v>19</v>
      </c>
      <c r="E319" s="5">
        <f t="shared" si="61"/>
        <v>2022</v>
      </c>
      <c r="F319" s="5">
        <f t="shared" si="62"/>
        <v>8</v>
      </c>
      <c r="G319" s="5">
        <f t="shared" si="63"/>
        <v>8</v>
      </c>
      <c r="H319" s="5" t="str">
        <f t="shared" si="64"/>
        <v>summer</v>
      </c>
      <c r="I319" s="5">
        <f t="shared" si="65"/>
        <v>33</v>
      </c>
      <c r="J319" s="5">
        <f t="shared" si="66"/>
        <v>13</v>
      </c>
      <c r="K319" t="str">
        <f t="shared" ref="K319:K332" si="71">IF(OR(B319=1,B319=2,B319=3,B319=7,B319=8,B319=9,B319=13,B319=14,B319=15),"Suelo desnudo","Bajo copa")</f>
        <v>Suelo desnudo</v>
      </c>
      <c r="M319">
        <v>1.2630399999999999</v>
      </c>
      <c r="N319">
        <f t="shared" si="67"/>
        <v>1.2630399999999999</v>
      </c>
      <c r="O319">
        <v>2.0804999999999998</v>
      </c>
      <c r="P319">
        <v>0.97558999999999996</v>
      </c>
      <c r="Q319">
        <v>2E-3</v>
      </c>
      <c r="R319">
        <v>0</v>
      </c>
      <c r="S319">
        <v>26.7</v>
      </c>
      <c r="T319">
        <v>26.048500000000001</v>
      </c>
      <c r="U319">
        <v>85.793499999999995</v>
      </c>
    </row>
    <row r="320" spans="1:21" x14ac:dyDescent="0.3">
      <c r="A320">
        <v>604</v>
      </c>
      <c r="B320">
        <v>2</v>
      </c>
      <c r="C320" s="1">
        <v>44782.463495370372</v>
      </c>
      <c r="D320" t="s">
        <v>19</v>
      </c>
      <c r="E320" s="5">
        <f t="shared" si="61"/>
        <v>2022</v>
      </c>
      <c r="F320" s="5">
        <f t="shared" si="62"/>
        <v>8</v>
      </c>
      <c r="G320" s="5">
        <f t="shared" si="63"/>
        <v>8</v>
      </c>
      <c r="H320" s="5" t="str">
        <f t="shared" si="64"/>
        <v>summer</v>
      </c>
      <c r="I320" s="5">
        <f t="shared" si="65"/>
        <v>33</v>
      </c>
      <c r="J320" s="5">
        <f t="shared" si="66"/>
        <v>13</v>
      </c>
      <c r="K320" t="str">
        <f t="shared" si="71"/>
        <v>Suelo desnudo</v>
      </c>
      <c r="M320">
        <v>1.3011699999999999</v>
      </c>
      <c r="N320">
        <f t="shared" si="67"/>
        <v>1.3011699999999999</v>
      </c>
      <c r="O320">
        <v>2.2677399999999999</v>
      </c>
      <c r="P320">
        <v>0.95179000000000002</v>
      </c>
      <c r="Q320">
        <v>2E-3</v>
      </c>
      <c r="R320">
        <v>0</v>
      </c>
      <c r="S320">
        <v>26.9</v>
      </c>
      <c r="T320">
        <v>26.882100000000001</v>
      </c>
      <c r="U320">
        <v>85.802999999999997</v>
      </c>
    </row>
    <row r="321" spans="1:21" x14ac:dyDescent="0.3">
      <c r="A321">
        <v>605</v>
      </c>
      <c r="B321">
        <v>3</v>
      </c>
      <c r="C321" s="1">
        <v>44782.465555555558</v>
      </c>
      <c r="D321" t="s">
        <v>19</v>
      </c>
      <c r="E321" s="5">
        <f t="shared" si="61"/>
        <v>2022</v>
      </c>
      <c r="F321" s="5">
        <f t="shared" si="62"/>
        <v>8</v>
      </c>
      <c r="G321" s="5">
        <f t="shared" si="63"/>
        <v>8</v>
      </c>
      <c r="H321" s="5" t="str">
        <f t="shared" si="64"/>
        <v>summer</v>
      </c>
      <c r="I321" s="5">
        <f t="shared" si="65"/>
        <v>33</v>
      </c>
      <c r="J321" s="5">
        <f t="shared" si="66"/>
        <v>13</v>
      </c>
      <c r="K321" t="str">
        <f t="shared" si="71"/>
        <v>Suelo desnudo</v>
      </c>
      <c r="M321">
        <v>1.3950800000000001</v>
      </c>
      <c r="N321">
        <f t="shared" si="67"/>
        <v>1.3950800000000001</v>
      </c>
      <c r="O321">
        <v>2.4515699999999998</v>
      </c>
      <c r="P321">
        <v>0.95382999999999996</v>
      </c>
      <c r="Q321">
        <v>2E-3</v>
      </c>
      <c r="R321">
        <v>0</v>
      </c>
      <c r="S321">
        <v>27.8</v>
      </c>
      <c r="T321">
        <v>25.973299999999998</v>
      </c>
      <c r="U321">
        <v>85.809899999999999</v>
      </c>
    </row>
    <row r="322" spans="1:21" x14ac:dyDescent="0.3">
      <c r="A322">
        <v>606</v>
      </c>
      <c r="B322">
        <v>4</v>
      </c>
      <c r="C322" s="1">
        <v>44782.467615740738</v>
      </c>
      <c r="D322" t="s">
        <v>19</v>
      </c>
      <c r="E322" s="5">
        <f t="shared" si="61"/>
        <v>2022</v>
      </c>
      <c r="F322" s="5">
        <f t="shared" si="62"/>
        <v>8</v>
      </c>
      <c r="G322" s="5">
        <f t="shared" si="63"/>
        <v>8</v>
      </c>
      <c r="H322" s="5" t="str">
        <f t="shared" si="64"/>
        <v>summer</v>
      </c>
      <c r="I322" s="5">
        <f t="shared" si="65"/>
        <v>33</v>
      </c>
      <c r="J322" s="5">
        <f t="shared" si="66"/>
        <v>13</v>
      </c>
      <c r="K322" t="str">
        <f t="shared" si="71"/>
        <v>Bajo copa</v>
      </c>
      <c r="M322">
        <v>1.2575700000000001</v>
      </c>
      <c r="N322">
        <f t="shared" si="67"/>
        <v>1.2575700000000001</v>
      </c>
      <c r="O322">
        <v>2.2570800000000002</v>
      </c>
      <c r="P322">
        <v>0.96738999999999997</v>
      </c>
      <c r="Q322">
        <v>1E-3</v>
      </c>
      <c r="R322">
        <v>0</v>
      </c>
      <c r="S322">
        <v>27.5</v>
      </c>
      <c r="T322">
        <v>25.6891</v>
      </c>
      <c r="U322">
        <v>85.8078</v>
      </c>
    </row>
    <row r="323" spans="1:21" x14ac:dyDescent="0.3">
      <c r="A323">
        <v>607</v>
      </c>
      <c r="B323">
        <v>5</v>
      </c>
      <c r="C323" s="1">
        <v>44782.469814814816</v>
      </c>
      <c r="D323" t="s">
        <v>19</v>
      </c>
      <c r="E323" s="5">
        <f t="shared" si="61"/>
        <v>2022</v>
      </c>
      <c r="F323" s="5">
        <f t="shared" si="62"/>
        <v>8</v>
      </c>
      <c r="G323" s="5">
        <f t="shared" si="63"/>
        <v>8</v>
      </c>
      <c r="H323" s="5" t="str">
        <f t="shared" si="64"/>
        <v>summer</v>
      </c>
      <c r="I323" s="5">
        <f t="shared" si="65"/>
        <v>33</v>
      </c>
      <c r="J323" s="5">
        <f t="shared" si="66"/>
        <v>13</v>
      </c>
      <c r="K323" t="str">
        <f t="shared" si="71"/>
        <v>Bajo copa</v>
      </c>
      <c r="M323">
        <v>0.69420000000000004</v>
      </c>
      <c r="N323" t="e">
        <f t="shared" si="67"/>
        <v>#N/A</v>
      </c>
      <c r="O323">
        <v>2.9231099999999999</v>
      </c>
      <c r="P323">
        <v>0.94111999999999996</v>
      </c>
      <c r="Q323">
        <v>2E-3</v>
      </c>
      <c r="R323">
        <v>0</v>
      </c>
      <c r="S323">
        <v>27.2</v>
      </c>
      <c r="T323">
        <v>24.877500000000001</v>
      </c>
      <c r="U323">
        <v>85.805400000000006</v>
      </c>
    </row>
    <row r="324" spans="1:21" x14ac:dyDescent="0.3">
      <c r="A324">
        <v>608</v>
      </c>
      <c r="B324">
        <v>6</v>
      </c>
      <c r="C324" s="1">
        <v>44782.471898148149</v>
      </c>
      <c r="D324" t="s">
        <v>19</v>
      </c>
      <c r="E324" s="5">
        <f t="shared" si="61"/>
        <v>2022</v>
      </c>
      <c r="F324" s="5">
        <f t="shared" si="62"/>
        <v>8</v>
      </c>
      <c r="G324" s="5">
        <f t="shared" si="63"/>
        <v>8</v>
      </c>
      <c r="H324" s="5" t="str">
        <f t="shared" si="64"/>
        <v>summer</v>
      </c>
      <c r="I324" s="5">
        <f t="shared" si="65"/>
        <v>33</v>
      </c>
      <c r="J324" s="5">
        <f t="shared" si="66"/>
        <v>13</v>
      </c>
      <c r="K324" t="str">
        <f t="shared" si="71"/>
        <v>Bajo copa</v>
      </c>
      <c r="M324">
        <v>2.50766</v>
      </c>
      <c r="N324">
        <f t="shared" si="67"/>
        <v>2.50766</v>
      </c>
      <c r="O324">
        <v>1.5709900000000001</v>
      </c>
      <c r="P324">
        <v>0.9909</v>
      </c>
      <c r="Q324">
        <v>1E-3</v>
      </c>
      <c r="R324">
        <v>0</v>
      </c>
      <c r="S324">
        <v>26.9</v>
      </c>
      <c r="T324">
        <v>25.594000000000001</v>
      </c>
      <c r="U324">
        <v>85.802499999999995</v>
      </c>
    </row>
    <row r="325" spans="1:21" x14ac:dyDescent="0.3">
      <c r="A325">
        <v>610</v>
      </c>
      <c r="B325">
        <v>8</v>
      </c>
      <c r="C325" s="1">
        <v>44782.476724537039</v>
      </c>
      <c r="D325" t="s">
        <v>19</v>
      </c>
      <c r="E325" s="5">
        <f t="shared" si="61"/>
        <v>2022</v>
      </c>
      <c r="F325" s="5">
        <f t="shared" si="62"/>
        <v>8</v>
      </c>
      <c r="G325" s="5">
        <f t="shared" si="63"/>
        <v>8</v>
      </c>
      <c r="H325" s="5" t="str">
        <f t="shared" si="64"/>
        <v>summer</v>
      </c>
      <c r="I325" s="5">
        <f t="shared" si="65"/>
        <v>33</v>
      </c>
      <c r="J325" s="5">
        <f t="shared" si="66"/>
        <v>13</v>
      </c>
      <c r="K325" t="str">
        <f t="shared" si="71"/>
        <v>Suelo desnudo</v>
      </c>
      <c r="M325">
        <v>1.2619100000000001</v>
      </c>
      <c r="N325">
        <f t="shared" si="67"/>
        <v>1.2619100000000001</v>
      </c>
      <c r="O325">
        <v>2.5342099999999999</v>
      </c>
      <c r="P325">
        <v>0.96048</v>
      </c>
      <c r="Q325">
        <v>2E-3</v>
      </c>
      <c r="R325">
        <v>0</v>
      </c>
      <c r="S325">
        <v>28</v>
      </c>
      <c r="T325">
        <v>27.7776</v>
      </c>
      <c r="U325">
        <v>85.751800000000003</v>
      </c>
    </row>
    <row r="326" spans="1:21" x14ac:dyDescent="0.3">
      <c r="A326">
        <v>611</v>
      </c>
      <c r="B326">
        <v>9</v>
      </c>
      <c r="C326" s="1">
        <v>44782.478877314818</v>
      </c>
      <c r="D326" t="s">
        <v>19</v>
      </c>
      <c r="E326" s="5">
        <f t="shared" si="61"/>
        <v>2022</v>
      </c>
      <c r="F326" s="5">
        <f t="shared" si="62"/>
        <v>8</v>
      </c>
      <c r="G326" s="5">
        <f t="shared" si="63"/>
        <v>8</v>
      </c>
      <c r="H326" s="5" t="str">
        <f t="shared" si="64"/>
        <v>summer</v>
      </c>
      <c r="I326" s="5">
        <f t="shared" si="65"/>
        <v>33</v>
      </c>
      <c r="J326" s="5">
        <f t="shared" si="66"/>
        <v>13</v>
      </c>
      <c r="K326" t="str">
        <f t="shared" si="71"/>
        <v>Suelo desnudo</v>
      </c>
      <c r="M326">
        <v>0.90429000000000004</v>
      </c>
      <c r="N326" t="e">
        <f t="shared" si="67"/>
        <v>#N/A</v>
      </c>
      <c r="O326">
        <v>2.8278500000000002</v>
      </c>
      <c r="P326">
        <v>0.94928000000000001</v>
      </c>
      <c r="Q326">
        <v>2E-3</v>
      </c>
      <c r="R326">
        <v>0</v>
      </c>
      <c r="S326">
        <v>28.3</v>
      </c>
      <c r="T326">
        <v>26.9968</v>
      </c>
      <c r="U326">
        <v>85.754199999999997</v>
      </c>
    </row>
    <row r="327" spans="1:21" x14ac:dyDescent="0.3">
      <c r="A327">
        <v>614</v>
      </c>
      <c r="B327">
        <v>12</v>
      </c>
      <c r="C327" s="1">
        <v>44782.485046296293</v>
      </c>
      <c r="D327" t="s">
        <v>19</v>
      </c>
      <c r="E327" s="5">
        <f t="shared" si="61"/>
        <v>2022</v>
      </c>
      <c r="F327" s="5">
        <f t="shared" si="62"/>
        <v>8</v>
      </c>
      <c r="G327" s="5">
        <f t="shared" si="63"/>
        <v>8</v>
      </c>
      <c r="H327" s="5" t="str">
        <f t="shared" si="64"/>
        <v>summer</v>
      </c>
      <c r="I327" s="5">
        <f t="shared" si="65"/>
        <v>33</v>
      </c>
      <c r="J327" s="5">
        <f t="shared" si="66"/>
        <v>13</v>
      </c>
      <c r="K327" t="str">
        <f t="shared" si="71"/>
        <v>Bajo copa</v>
      </c>
      <c r="M327">
        <v>1.60199</v>
      </c>
      <c r="N327">
        <f t="shared" si="67"/>
        <v>1.60199</v>
      </c>
      <c r="O327">
        <v>2.1250300000000002</v>
      </c>
      <c r="P327">
        <v>0.97223000000000004</v>
      </c>
      <c r="Q327">
        <v>1E-3</v>
      </c>
      <c r="R327">
        <v>0</v>
      </c>
      <c r="S327">
        <v>27.8</v>
      </c>
      <c r="T327">
        <v>25.433800000000002</v>
      </c>
      <c r="U327">
        <v>85.788600000000002</v>
      </c>
    </row>
    <row r="328" spans="1:21" x14ac:dyDescent="0.3">
      <c r="A328">
        <v>615</v>
      </c>
      <c r="B328">
        <v>13</v>
      </c>
      <c r="C328" s="1">
        <v>44782.487488425926</v>
      </c>
      <c r="D328" t="s">
        <v>19</v>
      </c>
      <c r="E328" s="5">
        <f t="shared" si="61"/>
        <v>2022</v>
      </c>
      <c r="F328" s="5">
        <f t="shared" si="62"/>
        <v>8</v>
      </c>
      <c r="G328" s="5">
        <f t="shared" si="63"/>
        <v>8</v>
      </c>
      <c r="H328" s="5" t="str">
        <f t="shared" si="64"/>
        <v>summer</v>
      </c>
      <c r="I328" s="5">
        <f t="shared" si="65"/>
        <v>33</v>
      </c>
      <c r="J328" s="5">
        <f t="shared" si="66"/>
        <v>13</v>
      </c>
      <c r="K328" t="str">
        <f t="shared" si="71"/>
        <v>Suelo desnudo</v>
      </c>
      <c r="M328">
        <v>1.12239</v>
      </c>
      <c r="N328" t="e">
        <f t="shared" si="67"/>
        <v>#N/A</v>
      </c>
      <c r="O328">
        <v>2.8248000000000002</v>
      </c>
      <c r="P328">
        <v>0.91208999999999996</v>
      </c>
      <c r="Q328">
        <v>2E-3</v>
      </c>
      <c r="R328">
        <v>0</v>
      </c>
      <c r="S328">
        <v>27.5</v>
      </c>
      <c r="T328">
        <v>27.847999999999999</v>
      </c>
      <c r="U328">
        <v>85.698300000000003</v>
      </c>
    </row>
    <row r="329" spans="1:21" x14ac:dyDescent="0.3">
      <c r="A329">
        <v>616</v>
      </c>
      <c r="B329">
        <v>14</v>
      </c>
      <c r="C329" s="1">
        <v>44782.489560185182</v>
      </c>
      <c r="D329" t="s">
        <v>19</v>
      </c>
      <c r="E329" s="5">
        <f t="shared" si="61"/>
        <v>2022</v>
      </c>
      <c r="F329" s="5">
        <f t="shared" si="62"/>
        <v>8</v>
      </c>
      <c r="G329" s="5">
        <f t="shared" si="63"/>
        <v>8</v>
      </c>
      <c r="H329" s="5" t="str">
        <f t="shared" si="64"/>
        <v>summer</v>
      </c>
      <c r="I329" s="5">
        <f t="shared" si="65"/>
        <v>33</v>
      </c>
      <c r="J329" s="5">
        <f t="shared" si="66"/>
        <v>13</v>
      </c>
      <c r="K329" t="str">
        <f t="shared" si="71"/>
        <v>Suelo desnudo</v>
      </c>
      <c r="M329">
        <v>0.98385</v>
      </c>
      <c r="N329" t="e">
        <f t="shared" si="67"/>
        <v>#N/A</v>
      </c>
      <c r="O329">
        <v>2.73333</v>
      </c>
      <c r="P329">
        <v>0.91546000000000005</v>
      </c>
      <c r="Q329">
        <v>2E-3</v>
      </c>
      <c r="R329">
        <v>0</v>
      </c>
      <c r="S329">
        <v>28.6</v>
      </c>
      <c r="T329">
        <v>28.328099999999999</v>
      </c>
      <c r="U329">
        <v>85.7042</v>
      </c>
    </row>
    <row r="330" spans="1:21" x14ac:dyDescent="0.3">
      <c r="A330">
        <v>617</v>
      </c>
      <c r="B330">
        <v>15</v>
      </c>
      <c r="C330" s="1">
        <v>44782.491620370369</v>
      </c>
      <c r="D330" t="s">
        <v>19</v>
      </c>
      <c r="E330" s="5">
        <f t="shared" si="61"/>
        <v>2022</v>
      </c>
      <c r="F330" s="5">
        <f t="shared" si="62"/>
        <v>8</v>
      </c>
      <c r="G330" s="5">
        <f t="shared" si="63"/>
        <v>8</v>
      </c>
      <c r="H330" s="5" t="str">
        <f t="shared" si="64"/>
        <v>summer</v>
      </c>
      <c r="I330" s="5">
        <f t="shared" si="65"/>
        <v>33</v>
      </c>
      <c r="J330" s="5">
        <f t="shared" si="66"/>
        <v>13</v>
      </c>
      <c r="K330" t="str">
        <f t="shared" si="71"/>
        <v>Suelo desnudo</v>
      </c>
      <c r="M330">
        <v>0.63666999999999996</v>
      </c>
      <c r="N330" t="e">
        <f t="shared" si="67"/>
        <v>#N/A</v>
      </c>
      <c r="O330">
        <v>3.14412</v>
      </c>
      <c r="P330">
        <v>0.93479999999999996</v>
      </c>
      <c r="Q330">
        <v>2E-3</v>
      </c>
      <c r="R330">
        <v>0</v>
      </c>
      <c r="S330">
        <v>28.9</v>
      </c>
      <c r="T330">
        <v>27.623100000000001</v>
      </c>
      <c r="U330">
        <v>85.717200000000005</v>
      </c>
    </row>
    <row r="331" spans="1:21" x14ac:dyDescent="0.3">
      <c r="A331">
        <v>619</v>
      </c>
      <c r="B331">
        <v>17</v>
      </c>
      <c r="C331" s="1">
        <v>44782.495740740742</v>
      </c>
      <c r="D331" t="s">
        <v>19</v>
      </c>
      <c r="E331" s="5">
        <f t="shared" si="61"/>
        <v>2022</v>
      </c>
      <c r="F331" s="5">
        <f t="shared" si="62"/>
        <v>8</v>
      </c>
      <c r="G331" s="5">
        <f t="shared" si="63"/>
        <v>8</v>
      </c>
      <c r="H331" s="5" t="str">
        <f t="shared" si="64"/>
        <v>summer</v>
      </c>
      <c r="I331" s="5">
        <f t="shared" si="65"/>
        <v>33</v>
      </c>
      <c r="J331" s="5">
        <f t="shared" si="66"/>
        <v>13</v>
      </c>
      <c r="K331" t="str">
        <f t="shared" si="71"/>
        <v>Bajo copa</v>
      </c>
      <c r="M331">
        <v>3.8238099999999999</v>
      </c>
      <c r="N331">
        <f t="shared" si="67"/>
        <v>3.8238099999999999</v>
      </c>
      <c r="O331">
        <v>1.3649899999999999</v>
      </c>
      <c r="P331">
        <v>0.99646999999999997</v>
      </c>
      <c r="T331">
        <v>25.618400000000001</v>
      </c>
      <c r="U331">
        <v>85.716300000000004</v>
      </c>
    </row>
    <row r="332" spans="1:21" x14ac:dyDescent="0.3">
      <c r="A332">
        <v>620</v>
      </c>
      <c r="B332">
        <v>18</v>
      </c>
      <c r="C332" s="1">
        <v>44782.497835648152</v>
      </c>
      <c r="D332" t="s">
        <v>19</v>
      </c>
      <c r="E332" s="5">
        <f t="shared" si="61"/>
        <v>2022</v>
      </c>
      <c r="F332" s="5">
        <f t="shared" si="62"/>
        <v>8</v>
      </c>
      <c r="G332" s="5">
        <f t="shared" si="63"/>
        <v>8</v>
      </c>
      <c r="H332" s="5" t="str">
        <f t="shared" si="64"/>
        <v>summer</v>
      </c>
      <c r="I332" s="5">
        <f t="shared" si="65"/>
        <v>33</v>
      </c>
      <c r="J332" s="5">
        <f t="shared" si="66"/>
        <v>13</v>
      </c>
      <c r="K332" t="str">
        <f t="shared" si="71"/>
        <v>Bajo copa</v>
      </c>
      <c r="M332">
        <v>3.6046999999999998</v>
      </c>
      <c r="N332">
        <f t="shared" si="67"/>
        <v>3.6046999999999998</v>
      </c>
      <c r="O332">
        <v>1.4419500000000001</v>
      </c>
      <c r="P332">
        <v>0.99392999999999998</v>
      </c>
      <c r="T332">
        <v>24.951699999999999</v>
      </c>
      <c r="U332">
        <v>85.717200000000005</v>
      </c>
    </row>
    <row r="333" spans="1:21" hidden="1" x14ac:dyDescent="0.3">
      <c r="A333">
        <v>628</v>
      </c>
      <c r="B333">
        <v>8</v>
      </c>
      <c r="C333" s="1">
        <v>44802.47755787037</v>
      </c>
      <c r="D333" t="s">
        <v>20</v>
      </c>
      <c r="E333" s="5">
        <f t="shared" si="61"/>
        <v>2022</v>
      </c>
      <c r="F333" s="5">
        <f t="shared" si="62"/>
        <v>8</v>
      </c>
      <c r="G333" s="5">
        <f t="shared" si="63"/>
        <v>8</v>
      </c>
      <c r="H333" s="5" t="str">
        <f t="shared" si="64"/>
        <v>summer</v>
      </c>
      <c r="I333" s="5">
        <f t="shared" si="65"/>
        <v>36</v>
      </c>
      <c r="J333" s="5">
        <f t="shared" si="66"/>
        <v>16</v>
      </c>
      <c r="K333" t="str">
        <f t="shared" ref="K333:K344" si="72">IF(OR(B333=1,B333=2,B333=3,B333=4,B333=9,B333=10,B333=11,B333=12,B333=17,B333=18,B333=19,B333=20),"Bajo biomasa","Suelo desnudo")</f>
        <v>Suelo desnudo</v>
      </c>
      <c r="L333" t="str">
        <f t="shared" ref="L333:L344" si="73">IF(OR(B333=1,B333=7,B333=12,B333=16,B333=17,B333=24),"tree","soil")</f>
        <v>soil</v>
      </c>
      <c r="M333">
        <v>1.8787100000000001</v>
      </c>
      <c r="N333">
        <f t="shared" si="67"/>
        <v>1.8787100000000001</v>
      </c>
      <c r="O333">
        <v>1.8439399999999999</v>
      </c>
      <c r="P333">
        <v>0.95372999999999997</v>
      </c>
      <c r="R333">
        <v>0</v>
      </c>
      <c r="S333">
        <v>28.9</v>
      </c>
      <c r="T333">
        <v>29.726700000000001</v>
      </c>
      <c r="U333">
        <v>88.527299999999997</v>
      </c>
    </row>
    <row r="334" spans="1:21" hidden="1" x14ac:dyDescent="0.3">
      <c r="A334">
        <v>630</v>
      </c>
      <c r="B334">
        <v>10</v>
      </c>
      <c r="C334" s="1">
        <v>44802.484907407408</v>
      </c>
      <c r="D334" t="s">
        <v>20</v>
      </c>
      <c r="E334" s="5">
        <f t="shared" si="61"/>
        <v>2022</v>
      </c>
      <c r="F334" s="5">
        <f t="shared" si="62"/>
        <v>8</v>
      </c>
      <c r="G334" s="5">
        <f t="shared" si="63"/>
        <v>8</v>
      </c>
      <c r="H334" s="5" t="str">
        <f t="shared" si="64"/>
        <v>summer</v>
      </c>
      <c r="I334" s="5">
        <f t="shared" si="65"/>
        <v>36</v>
      </c>
      <c r="J334" s="5">
        <f t="shared" si="66"/>
        <v>16</v>
      </c>
      <c r="K334" t="str">
        <f t="shared" si="72"/>
        <v>Bajo biomasa</v>
      </c>
      <c r="L334" t="str">
        <f t="shared" si="73"/>
        <v>soil</v>
      </c>
      <c r="M334">
        <v>1.63551</v>
      </c>
      <c r="N334">
        <f t="shared" si="67"/>
        <v>1.63551</v>
      </c>
      <c r="O334">
        <v>1.94265</v>
      </c>
      <c r="P334">
        <v>0.96031</v>
      </c>
      <c r="R334">
        <v>0</v>
      </c>
      <c r="T334">
        <v>29.340599999999998</v>
      </c>
      <c r="U334">
        <v>88.536900000000003</v>
      </c>
    </row>
    <row r="335" spans="1:21" hidden="1" x14ac:dyDescent="0.3">
      <c r="A335">
        <v>631</v>
      </c>
      <c r="B335">
        <v>11</v>
      </c>
      <c r="C335" s="1">
        <v>44802.48709490741</v>
      </c>
      <c r="D335" t="s">
        <v>20</v>
      </c>
      <c r="E335" s="5">
        <f t="shared" si="61"/>
        <v>2022</v>
      </c>
      <c r="F335" s="5">
        <f t="shared" si="62"/>
        <v>8</v>
      </c>
      <c r="G335" s="5">
        <f t="shared" si="63"/>
        <v>8</v>
      </c>
      <c r="H335" s="5" t="str">
        <f t="shared" si="64"/>
        <v>summer</v>
      </c>
      <c r="I335" s="5">
        <f t="shared" si="65"/>
        <v>36</v>
      </c>
      <c r="J335" s="5">
        <f t="shared" si="66"/>
        <v>16</v>
      </c>
      <c r="K335" t="str">
        <f t="shared" si="72"/>
        <v>Bajo biomasa</v>
      </c>
      <c r="L335" t="str">
        <f t="shared" si="73"/>
        <v>soil</v>
      </c>
      <c r="M335">
        <v>2.9259400000000002</v>
      </c>
      <c r="N335">
        <f t="shared" si="67"/>
        <v>2.9259400000000002</v>
      </c>
      <c r="O335">
        <v>1.4358900000000001</v>
      </c>
      <c r="P335">
        <v>0.99278999999999995</v>
      </c>
      <c r="Q335">
        <v>1E-3</v>
      </c>
      <c r="R335">
        <v>0</v>
      </c>
      <c r="S335">
        <v>29.663599999999999</v>
      </c>
      <c r="T335">
        <v>29.045500000000001</v>
      </c>
      <c r="U335">
        <v>88.554000000000002</v>
      </c>
    </row>
    <row r="336" spans="1:21" hidden="1" x14ac:dyDescent="0.3">
      <c r="A336">
        <v>633</v>
      </c>
      <c r="B336">
        <v>13</v>
      </c>
      <c r="C336" s="1">
        <v>44802.491273148145</v>
      </c>
      <c r="D336" t="s">
        <v>20</v>
      </c>
      <c r="E336" s="5">
        <f t="shared" si="61"/>
        <v>2022</v>
      </c>
      <c r="F336" s="5">
        <f t="shared" si="62"/>
        <v>8</v>
      </c>
      <c r="G336" s="5">
        <f t="shared" si="63"/>
        <v>8</v>
      </c>
      <c r="H336" s="5" t="str">
        <f t="shared" si="64"/>
        <v>summer</v>
      </c>
      <c r="I336" s="5">
        <f t="shared" si="65"/>
        <v>36</v>
      </c>
      <c r="J336" s="5">
        <f t="shared" si="66"/>
        <v>16</v>
      </c>
      <c r="K336" t="str">
        <f t="shared" si="72"/>
        <v>Suelo desnudo</v>
      </c>
      <c r="L336" t="str">
        <f t="shared" si="73"/>
        <v>soil</v>
      </c>
      <c r="M336">
        <v>1.2376</v>
      </c>
      <c r="N336">
        <f t="shared" si="67"/>
        <v>1.2376</v>
      </c>
      <c r="O336">
        <v>1.99231</v>
      </c>
      <c r="P336">
        <v>0.97909000000000002</v>
      </c>
      <c r="R336">
        <v>0</v>
      </c>
      <c r="S336">
        <v>29.5</v>
      </c>
      <c r="T336">
        <v>28.186599999999999</v>
      </c>
      <c r="U336">
        <v>88.560400000000001</v>
      </c>
    </row>
    <row r="337" spans="1:21" hidden="1" x14ac:dyDescent="0.3">
      <c r="A337">
        <v>634</v>
      </c>
      <c r="B337">
        <v>14</v>
      </c>
      <c r="C337" s="1">
        <v>44802.493379629632</v>
      </c>
      <c r="D337" t="s">
        <v>20</v>
      </c>
      <c r="E337" s="5">
        <f t="shared" si="61"/>
        <v>2022</v>
      </c>
      <c r="F337" s="5">
        <f t="shared" si="62"/>
        <v>8</v>
      </c>
      <c r="G337" s="5">
        <f t="shared" si="63"/>
        <v>8</v>
      </c>
      <c r="H337" s="5" t="str">
        <f t="shared" si="64"/>
        <v>summer</v>
      </c>
      <c r="I337" s="5">
        <f t="shared" si="65"/>
        <v>36</v>
      </c>
      <c r="J337" s="5">
        <f t="shared" si="66"/>
        <v>16</v>
      </c>
      <c r="K337" t="str">
        <f t="shared" si="72"/>
        <v>Suelo desnudo</v>
      </c>
      <c r="L337" t="str">
        <f t="shared" si="73"/>
        <v>soil</v>
      </c>
      <c r="M337">
        <v>1.0010300000000001</v>
      </c>
      <c r="N337">
        <f t="shared" si="67"/>
        <v>1.0010300000000001</v>
      </c>
      <c r="O337">
        <v>2.6248499999999999</v>
      </c>
      <c r="P337">
        <v>0.95265</v>
      </c>
      <c r="Q337">
        <v>1E-3</v>
      </c>
      <c r="R337">
        <v>0</v>
      </c>
      <c r="S337">
        <v>29.2</v>
      </c>
      <c r="T337">
        <v>27.928100000000001</v>
      </c>
      <c r="U337">
        <v>88.557699999999997</v>
      </c>
    </row>
    <row r="338" spans="1:21" hidden="1" x14ac:dyDescent="0.3">
      <c r="A338">
        <v>635</v>
      </c>
      <c r="B338">
        <v>15</v>
      </c>
      <c r="C338" s="1">
        <v>44802.495462962965</v>
      </c>
      <c r="D338" t="s">
        <v>20</v>
      </c>
      <c r="E338" s="5">
        <f t="shared" si="61"/>
        <v>2022</v>
      </c>
      <c r="F338" s="5">
        <f t="shared" si="62"/>
        <v>8</v>
      </c>
      <c r="G338" s="5">
        <f t="shared" si="63"/>
        <v>8</v>
      </c>
      <c r="H338" s="5" t="str">
        <f t="shared" si="64"/>
        <v>summer</v>
      </c>
      <c r="I338" s="5">
        <f t="shared" si="65"/>
        <v>36</v>
      </c>
      <c r="J338" s="5">
        <f t="shared" si="66"/>
        <v>16</v>
      </c>
      <c r="K338" t="str">
        <f t="shared" si="72"/>
        <v>Suelo desnudo</v>
      </c>
      <c r="L338" t="str">
        <f t="shared" si="73"/>
        <v>soil</v>
      </c>
      <c r="M338">
        <v>1.3945399999999999</v>
      </c>
      <c r="N338">
        <f t="shared" si="67"/>
        <v>1.3945399999999999</v>
      </c>
      <c r="O338">
        <v>2.12873</v>
      </c>
      <c r="P338">
        <v>0.97067000000000003</v>
      </c>
      <c r="Q338">
        <v>1E-3</v>
      </c>
      <c r="R338">
        <v>0</v>
      </c>
      <c r="S338">
        <v>29.2</v>
      </c>
      <c r="T338">
        <v>28.0138</v>
      </c>
      <c r="U338">
        <v>88.566400000000002</v>
      </c>
    </row>
    <row r="339" spans="1:21" hidden="1" x14ac:dyDescent="0.3">
      <c r="A339">
        <v>638</v>
      </c>
      <c r="B339">
        <v>18</v>
      </c>
      <c r="C339" s="1">
        <v>44802.501782407409</v>
      </c>
      <c r="D339" t="s">
        <v>20</v>
      </c>
      <c r="E339" s="5">
        <f t="shared" si="61"/>
        <v>2022</v>
      </c>
      <c r="F339" s="5">
        <f t="shared" si="62"/>
        <v>8</v>
      </c>
      <c r="G339" s="5">
        <f t="shared" si="63"/>
        <v>8</v>
      </c>
      <c r="H339" s="5" t="str">
        <f t="shared" si="64"/>
        <v>summer</v>
      </c>
      <c r="I339" s="5">
        <f t="shared" si="65"/>
        <v>36</v>
      </c>
      <c r="J339" s="5">
        <f t="shared" si="66"/>
        <v>16</v>
      </c>
      <c r="K339" t="str">
        <f t="shared" si="72"/>
        <v>Bajo biomasa</v>
      </c>
      <c r="L339" t="str">
        <f t="shared" si="73"/>
        <v>soil</v>
      </c>
      <c r="M339">
        <v>1.56803</v>
      </c>
      <c r="N339">
        <f t="shared" si="67"/>
        <v>1.56803</v>
      </c>
      <c r="O339">
        <v>1.8302400000000001</v>
      </c>
      <c r="P339">
        <v>0.98185999999999996</v>
      </c>
      <c r="Q339">
        <v>1E-3</v>
      </c>
      <c r="R339">
        <v>0</v>
      </c>
      <c r="S339">
        <v>28.6</v>
      </c>
      <c r="T339">
        <v>27.855399999999999</v>
      </c>
      <c r="U339">
        <v>88.557400000000001</v>
      </c>
    </row>
    <row r="340" spans="1:21" hidden="1" x14ac:dyDescent="0.3">
      <c r="A340">
        <v>639</v>
      </c>
      <c r="B340">
        <v>19</v>
      </c>
      <c r="C340" s="1">
        <v>44802.503888888888</v>
      </c>
      <c r="D340" t="s">
        <v>20</v>
      </c>
      <c r="E340" s="5">
        <f t="shared" ref="E340:E403" si="74">YEAR(C340)</f>
        <v>2022</v>
      </c>
      <c r="F340" s="5">
        <f t="shared" ref="F340:F403" si="75">MONTH(C340)</f>
        <v>8</v>
      </c>
      <c r="G340" s="5">
        <f t="shared" ref="G340:G403" si="76">F340</f>
        <v>8</v>
      </c>
      <c r="H340" s="5" t="str">
        <f t="shared" ref="H340:H403" si="77">IF(OR(F340=1,F340=2,F340=3),"winter",IF(OR(F340=4,F340=5,F340=6),"spring",IF(OR(F340=7,F340=8,F340=9),"summer","autumn")))</f>
        <v>summer</v>
      </c>
      <c r="I340" s="5">
        <f t="shared" ref="I340:I403" si="78">WEEKNUM(C340)</f>
        <v>36</v>
      </c>
      <c r="J340" s="5">
        <f t="shared" ref="J340:J403" si="79">I340-20</f>
        <v>16</v>
      </c>
      <c r="K340" t="str">
        <f t="shared" si="72"/>
        <v>Bajo biomasa</v>
      </c>
      <c r="L340" t="str">
        <f t="shared" si="73"/>
        <v>soil</v>
      </c>
      <c r="M340">
        <v>0.77727999999999997</v>
      </c>
      <c r="N340">
        <f t="shared" ref="N340:N403" si="80">IF(P340&gt;0.95,M340,NA())</f>
        <v>0.77727999999999997</v>
      </c>
      <c r="O340">
        <v>2.3437800000000002</v>
      </c>
      <c r="P340">
        <v>0.96425000000000005</v>
      </c>
      <c r="Q340">
        <v>1E-3</v>
      </c>
      <c r="R340">
        <v>0</v>
      </c>
      <c r="S340">
        <v>28.6</v>
      </c>
      <c r="T340">
        <v>28.179200000000002</v>
      </c>
      <c r="U340">
        <v>88.560500000000005</v>
      </c>
    </row>
    <row r="341" spans="1:21" hidden="1" x14ac:dyDescent="0.3">
      <c r="A341">
        <v>640</v>
      </c>
      <c r="B341">
        <v>20</v>
      </c>
      <c r="C341" s="1">
        <v>44802.505972222221</v>
      </c>
      <c r="D341" t="s">
        <v>20</v>
      </c>
      <c r="E341" s="5">
        <f t="shared" si="74"/>
        <v>2022</v>
      </c>
      <c r="F341" s="5">
        <f t="shared" si="75"/>
        <v>8</v>
      </c>
      <c r="G341" s="5">
        <f t="shared" si="76"/>
        <v>8</v>
      </c>
      <c r="H341" s="5" t="str">
        <f t="shared" si="77"/>
        <v>summer</v>
      </c>
      <c r="I341" s="5">
        <f t="shared" si="78"/>
        <v>36</v>
      </c>
      <c r="J341" s="5">
        <f t="shared" si="79"/>
        <v>16</v>
      </c>
      <c r="K341" t="str">
        <f t="shared" si="72"/>
        <v>Bajo biomasa</v>
      </c>
      <c r="L341" t="str">
        <f t="shared" si="73"/>
        <v>soil</v>
      </c>
      <c r="M341">
        <v>0.72092000000000001</v>
      </c>
      <c r="N341" t="e">
        <f t="shared" si="80"/>
        <v>#N/A</v>
      </c>
      <c r="O341">
        <v>3.1771199999999999</v>
      </c>
      <c r="P341">
        <v>0.93267</v>
      </c>
      <c r="T341">
        <v>27.1313</v>
      </c>
      <c r="U341">
        <v>88.567400000000006</v>
      </c>
    </row>
    <row r="342" spans="1:21" hidden="1" x14ac:dyDescent="0.3">
      <c r="A342">
        <v>641</v>
      </c>
      <c r="B342">
        <v>21</v>
      </c>
      <c r="C342" s="1">
        <v>44802.508067129631</v>
      </c>
      <c r="D342" t="s">
        <v>20</v>
      </c>
      <c r="E342" s="5">
        <f t="shared" si="74"/>
        <v>2022</v>
      </c>
      <c r="F342" s="5">
        <f t="shared" si="75"/>
        <v>8</v>
      </c>
      <c r="G342" s="5">
        <f t="shared" si="76"/>
        <v>8</v>
      </c>
      <c r="H342" s="5" t="str">
        <f t="shared" si="77"/>
        <v>summer</v>
      </c>
      <c r="I342" s="5">
        <f t="shared" si="78"/>
        <v>36</v>
      </c>
      <c r="J342" s="5">
        <f t="shared" si="79"/>
        <v>16</v>
      </c>
      <c r="K342" t="str">
        <f t="shared" si="72"/>
        <v>Suelo desnudo</v>
      </c>
      <c r="L342" t="str">
        <f t="shared" si="73"/>
        <v>soil</v>
      </c>
      <c r="M342">
        <v>1.0286</v>
      </c>
      <c r="N342">
        <f t="shared" si="80"/>
        <v>1.0286</v>
      </c>
      <c r="O342">
        <v>2.65429</v>
      </c>
      <c r="P342">
        <v>0.95521</v>
      </c>
      <c r="Q342">
        <v>1E-3</v>
      </c>
      <c r="R342">
        <v>0</v>
      </c>
      <c r="S342">
        <v>28.6</v>
      </c>
      <c r="T342">
        <v>26.632899999999999</v>
      </c>
      <c r="U342">
        <v>88.574600000000004</v>
      </c>
    </row>
    <row r="343" spans="1:21" hidden="1" x14ac:dyDescent="0.3">
      <c r="A343">
        <v>642</v>
      </c>
      <c r="B343">
        <v>22</v>
      </c>
      <c r="C343" s="1">
        <v>44802.510127314818</v>
      </c>
      <c r="D343" t="s">
        <v>20</v>
      </c>
      <c r="E343" s="5">
        <f t="shared" si="74"/>
        <v>2022</v>
      </c>
      <c r="F343" s="5">
        <f t="shared" si="75"/>
        <v>8</v>
      </c>
      <c r="G343" s="5">
        <f t="shared" si="76"/>
        <v>8</v>
      </c>
      <c r="H343" s="5" t="str">
        <f t="shared" si="77"/>
        <v>summer</v>
      </c>
      <c r="I343" s="5">
        <f t="shared" si="78"/>
        <v>36</v>
      </c>
      <c r="J343" s="5">
        <f t="shared" si="79"/>
        <v>16</v>
      </c>
      <c r="K343" t="str">
        <f t="shared" si="72"/>
        <v>Suelo desnudo</v>
      </c>
      <c r="L343" t="str">
        <f t="shared" si="73"/>
        <v>soil</v>
      </c>
      <c r="M343">
        <v>1.2935000000000001</v>
      </c>
      <c r="N343">
        <f t="shared" si="80"/>
        <v>1.2935000000000001</v>
      </c>
      <c r="O343">
        <v>2.3046000000000002</v>
      </c>
      <c r="P343">
        <v>0.96853</v>
      </c>
      <c r="Q343">
        <v>2E-3</v>
      </c>
      <c r="R343">
        <v>0</v>
      </c>
      <c r="S343">
        <v>28</v>
      </c>
      <c r="T343">
        <v>26.982099999999999</v>
      </c>
      <c r="U343">
        <v>88.567400000000006</v>
      </c>
    </row>
    <row r="344" spans="1:21" hidden="1" x14ac:dyDescent="0.3">
      <c r="A344">
        <v>643</v>
      </c>
      <c r="B344">
        <v>23</v>
      </c>
      <c r="C344" s="1">
        <v>44802.51221064815</v>
      </c>
      <c r="D344" t="s">
        <v>20</v>
      </c>
      <c r="E344" s="5">
        <f t="shared" si="74"/>
        <v>2022</v>
      </c>
      <c r="F344" s="5">
        <f t="shared" si="75"/>
        <v>8</v>
      </c>
      <c r="G344" s="5">
        <f t="shared" si="76"/>
        <v>8</v>
      </c>
      <c r="H344" s="5" t="str">
        <f t="shared" si="77"/>
        <v>summer</v>
      </c>
      <c r="I344" s="5">
        <f t="shared" si="78"/>
        <v>36</v>
      </c>
      <c r="J344" s="5">
        <f t="shared" si="79"/>
        <v>16</v>
      </c>
      <c r="K344" t="str">
        <f t="shared" si="72"/>
        <v>Suelo desnudo</v>
      </c>
      <c r="L344" t="str">
        <f t="shared" si="73"/>
        <v>soil</v>
      </c>
      <c r="M344">
        <v>1.18753</v>
      </c>
      <c r="N344">
        <f t="shared" si="80"/>
        <v>1.18753</v>
      </c>
      <c r="O344">
        <v>2.3361499999999999</v>
      </c>
      <c r="P344">
        <v>0.95392999999999994</v>
      </c>
      <c r="Q344">
        <v>2E-3</v>
      </c>
      <c r="R344">
        <v>0</v>
      </c>
      <c r="S344">
        <v>28</v>
      </c>
      <c r="T344">
        <v>26.9435</v>
      </c>
      <c r="U344">
        <v>88.562399999999997</v>
      </c>
    </row>
    <row r="345" spans="1:21" x14ac:dyDescent="0.3">
      <c r="A345">
        <v>645</v>
      </c>
      <c r="B345">
        <v>1</v>
      </c>
      <c r="C345" s="1">
        <v>44802.564525462964</v>
      </c>
      <c r="D345" t="s">
        <v>19</v>
      </c>
      <c r="E345" s="5">
        <f t="shared" si="74"/>
        <v>2022</v>
      </c>
      <c r="F345" s="5">
        <f t="shared" si="75"/>
        <v>8</v>
      </c>
      <c r="G345" s="5">
        <f t="shared" si="76"/>
        <v>8</v>
      </c>
      <c r="H345" s="5" t="str">
        <f t="shared" si="77"/>
        <v>summer</v>
      </c>
      <c r="I345" s="5">
        <f t="shared" si="78"/>
        <v>36</v>
      </c>
      <c r="J345" s="5">
        <f t="shared" si="79"/>
        <v>16</v>
      </c>
      <c r="K345" t="str">
        <f t="shared" ref="K345:K360" si="81">IF(OR(B345=1,B345=2,B345=3,B345=7,B345=8,B345=9,B345=13,B345=14,B345=15),"Suelo desnudo","Bajo copa")</f>
        <v>Suelo desnudo</v>
      </c>
      <c r="M345">
        <v>2.0837500000000002</v>
      </c>
      <c r="N345">
        <f t="shared" si="80"/>
        <v>2.0837500000000002</v>
      </c>
      <c r="O345">
        <v>1.9672400000000001</v>
      </c>
      <c r="P345">
        <v>0.98055999999999999</v>
      </c>
      <c r="Q345">
        <v>3.0000000000000001E-3</v>
      </c>
      <c r="R345">
        <v>0</v>
      </c>
      <c r="S345">
        <v>22.4</v>
      </c>
      <c r="T345">
        <v>21.2393</v>
      </c>
      <c r="U345">
        <v>85.889499999999998</v>
      </c>
    </row>
    <row r="346" spans="1:21" x14ac:dyDescent="0.3">
      <c r="A346">
        <v>646</v>
      </c>
      <c r="B346">
        <v>2</v>
      </c>
      <c r="C346" s="1">
        <v>44802.56658564815</v>
      </c>
      <c r="D346" t="s">
        <v>19</v>
      </c>
      <c r="E346" s="5">
        <f t="shared" si="74"/>
        <v>2022</v>
      </c>
      <c r="F346" s="5">
        <f t="shared" si="75"/>
        <v>8</v>
      </c>
      <c r="G346" s="5">
        <f t="shared" si="76"/>
        <v>8</v>
      </c>
      <c r="H346" s="5" t="str">
        <f t="shared" si="77"/>
        <v>summer</v>
      </c>
      <c r="I346" s="5">
        <f t="shared" si="78"/>
        <v>36</v>
      </c>
      <c r="J346" s="5">
        <f t="shared" si="79"/>
        <v>16</v>
      </c>
      <c r="K346" t="str">
        <f t="shared" si="81"/>
        <v>Suelo desnudo</v>
      </c>
      <c r="M346">
        <v>1.6168899999999999</v>
      </c>
      <c r="N346">
        <f t="shared" si="80"/>
        <v>1.6168899999999999</v>
      </c>
      <c r="O346">
        <v>2.3673000000000002</v>
      </c>
      <c r="P346">
        <v>0.96691000000000005</v>
      </c>
      <c r="Q346">
        <v>3.0000000000000001E-3</v>
      </c>
      <c r="R346">
        <v>0</v>
      </c>
      <c r="S346">
        <v>22.4</v>
      </c>
      <c r="T346">
        <v>21.020800000000001</v>
      </c>
      <c r="U346">
        <v>85.898799999999994</v>
      </c>
    </row>
    <row r="347" spans="1:21" x14ac:dyDescent="0.3">
      <c r="A347">
        <v>647</v>
      </c>
      <c r="B347">
        <v>3</v>
      </c>
      <c r="C347" s="1">
        <v>44802.568680555552</v>
      </c>
      <c r="D347" t="s">
        <v>19</v>
      </c>
      <c r="E347" s="5">
        <f t="shared" si="74"/>
        <v>2022</v>
      </c>
      <c r="F347" s="5">
        <f t="shared" si="75"/>
        <v>8</v>
      </c>
      <c r="G347" s="5">
        <f t="shared" si="76"/>
        <v>8</v>
      </c>
      <c r="H347" s="5" t="str">
        <f t="shared" si="77"/>
        <v>summer</v>
      </c>
      <c r="I347" s="5">
        <f t="shared" si="78"/>
        <v>36</v>
      </c>
      <c r="J347" s="5">
        <f t="shared" si="79"/>
        <v>16</v>
      </c>
      <c r="K347" t="str">
        <f t="shared" si="81"/>
        <v>Suelo desnudo</v>
      </c>
      <c r="M347">
        <v>2.0486</v>
      </c>
      <c r="N347">
        <f t="shared" si="80"/>
        <v>2.0486</v>
      </c>
      <c r="O347">
        <v>2.0607500000000001</v>
      </c>
      <c r="P347">
        <v>0.97538999999999998</v>
      </c>
      <c r="Q347">
        <v>2E-3</v>
      </c>
      <c r="R347">
        <v>0</v>
      </c>
      <c r="S347">
        <v>22.1</v>
      </c>
      <c r="T347">
        <v>21.764099999999999</v>
      </c>
      <c r="U347">
        <v>85.909199999999998</v>
      </c>
    </row>
    <row r="348" spans="1:21" x14ac:dyDescent="0.3">
      <c r="A348">
        <v>648</v>
      </c>
      <c r="B348">
        <v>4</v>
      </c>
      <c r="C348" s="1">
        <v>44802.570787037039</v>
      </c>
      <c r="D348" t="s">
        <v>19</v>
      </c>
      <c r="E348" s="5">
        <f t="shared" si="74"/>
        <v>2022</v>
      </c>
      <c r="F348" s="5">
        <f t="shared" si="75"/>
        <v>8</v>
      </c>
      <c r="G348" s="5">
        <f t="shared" si="76"/>
        <v>8</v>
      </c>
      <c r="H348" s="5" t="str">
        <f t="shared" si="77"/>
        <v>summer</v>
      </c>
      <c r="I348" s="5">
        <f t="shared" si="78"/>
        <v>36</v>
      </c>
      <c r="J348" s="5">
        <f t="shared" si="79"/>
        <v>16</v>
      </c>
      <c r="K348" t="str">
        <f t="shared" si="81"/>
        <v>Bajo copa</v>
      </c>
      <c r="M348">
        <v>2.0056699999999998</v>
      </c>
      <c r="N348">
        <f t="shared" si="80"/>
        <v>2.0056699999999998</v>
      </c>
      <c r="O348">
        <v>1.68346</v>
      </c>
      <c r="P348">
        <v>0.98506000000000005</v>
      </c>
      <c r="Q348">
        <v>2E-3</v>
      </c>
      <c r="R348">
        <v>0</v>
      </c>
      <c r="S348">
        <v>22.4</v>
      </c>
      <c r="T348">
        <v>22.841100000000001</v>
      </c>
      <c r="U348">
        <v>85.896500000000003</v>
      </c>
    </row>
    <row r="349" spans="1:21" x14ac:dyDescent="0.3">
      <c r="A349">
        <v>649</v>
      </c>
      <c r="B349">
        <v>5</v>
      </c>
      <c r="C349" s="1">
        <v>44802.572870370372</v>
      </c>
      <c r="D349" t="s">
        <v>19</v>
      </c>
      <c r="E349" s="5">
        <f t="shared" si="74"/>
        <v>2022</v>
      </c>
      <c r="F349" s="5">
        <f t="shared" si="75"/>
        <v>8</v>
      </c>
      <c r="G349" s="5">
        <f t="shared" si="76"/>
        <v>8</v>
      </c>
      <c r="H349" s="5" t="str">
        <f t="shared" si="77"/>
        <v>summer</v>
      </c>
      <c r="I349" s="5">
        <f t="shared" si="78"/>
        <v>36</v>
      </c>
      <c r="J349" s="5">
        <f t="shared" si="79"/>
        <v>16</v>
      </c>
      <c r="K349" t="str">
        <f t="shared" si="81"/>
        <v>Bajo copa</v>
      </c>
      <c r="M349">
        <v>2.5992199999999999</v>
      </c>
      <c r="N349">
        <f t="shared" si="80"/>
        <v>2.5992199999999999</v>
      </c>
      <c r="O349">
        <v>1.64039</v>
      </c>
      <c r="P349">
        <v>0.98736999999999997</v>
      </c>
      <c r="Q349">
        <v>2E-3</v>
      </c>
      <c r="R349">
        <v>0</v>
      </c>
      <c r="S349">
        <v>22.4</v>
      </c>
      <c r="T349">
        <v>22.633299999999998</v>
      </c>
      <c r="U349">
        <v>85.894099999999995</v>
      </c>
    </row>
    <row r="350" spans="1:21" x14ac:dyDescent="0.3">
      <c r="A350">
        <v>650</v>
      </c>
      <c r="B350">
        <v>6</v>
      </c>
      <c r="C350" s="1">
        <v>44802.575231481482</v>
      </c>
      <c r="D350" t="s">
        <v>19</v>
      </c>
      <c r="E350" s="5">
        <f t="shared" si="74"/>
        <v>2022</v>
      </c>
      <c r="F350" s="5">
        <f t="shared" si="75"/>
        <v>8</v>
      </c>
      <c r="G350" s="5">
        <f t="shared" si="76"/>
        <v>8</v>
      </c>
      <c r="H350" s="5" t="str">
        <f t="shared" si="77"/>
        <v>summer</v>
      </c>
      <c r="I350" s="5">
        <f t="shared" si="78"/>
        <v>36</v>
      </c>
      <c r="J350" s="5">
        <f t="shared" si="79"/>
        <v>16</v>
      </c>
      <c r="K350" t="str">
        <f t="shared" si="81"/>
        <v>Bajo copa</v>
      </c>
      <c r="M350">
        <v>4.16683</v>
      </c>
      <c r="N350">
        <f t="shared" si="80"/>
        <v>4.16683</v>
      </c>
      <c r="O350">
        <v>1.2702100000000001</v>
      </c>
      <c r="P350">
        <v>0.99851999999999996</v>
      </c>
      <c r="Q350">
        <v>1E-3</v>
      </c>
      <c r="R350">
        <v>0</v>
      </c>
      <c r="S350">
        <v>22.6</v>
      </c>
      <c r="T350">
        <v>23.939299999999999</v>
      </c>
      <c r="U350">
        <v>85.886600000000001</v>
      </c>
    </row>
    <row r="351" spans="1:21" x14ac:dyDescent="0.3">
      <c r="A351">
        <v>651</v>
      </c>
      <c r="B351">
        <v>7</v>
      </c>
      <c r="C351" s="1">
        <v>44802.577581018515</v>
      </c>
      <c r="D351" t="s">
        <v>19</v>
      </c>
      <c r="E351" s="5">
        <f t="shared" si="74"/>
        <v>2022</v>
      </c>
      <c r="F351" s="5">
        <f t="shared" si="75"/>
        <v>8</v>
      </c>
      <c r="G351" s="5">
        <f t="shared" si="76"/>
        <v>8</v>
      </c>
      <c r="H351" s="5" t="str">
        <f t="shared" si="77"/>
        <v>summer</v>
      </c>
      <c r="I351" s="5">
        <f t="shared" si="78"/>
        <v>36</v>
      </c>
      <c r="J351" s="5">
        <f t="shared" si="79"/>
        <v>16</v>
      </c>
      <c r="K351" t="str">
        <f t="shared" si="81"/>
        <v>Suelo desnudo</v>
      </c>
      <c r="M351">
        <v>1.9048099999999999</v>
      </c>
      <c r="N351">
        <f t="shared" si="80"/>
        <v>1.9048099999999999</v>
      </c>
      <c r="O351">
        <v>1.66439</v>
      </c>
      <c r="P351">
        <v>0.98821000000000003</v>
      </c>
      <c r="T351">
        <v>24.3352</v>
      </c>
      <c r="U351">
        <v>85.870699999999999</v>
      </c>
    </row>
    <row r="352" spans="1:21" x14ac:dyDescent="0.3">
      <c r="A352">
        <v>652</v>
      </c>
      <c r="B352">
        <v>8</v>
      </c>
      <c r="C352" s="1">
        <v>44802.579768518517</v>
      </c>
      <c r="D352" t="s">
        <v>19</v>
      </c>
      <c r="E352" s="5">
        <f t="shared" si="74"/>
        <v>2022</v>
      </c>
      <c r="F352" s="5">
        <f t="shared" si="75"/>
        <v>8</v>
      </c>
      <c r="G352" s="5">
        <f t="shared" si="76"/>
        <v>8</v>
      </c>
      <c r="H352" s="5" t="str">
        <f t="shared" si="77"/>
        <v>summer</v>
      </c>
      <c r="I352" s="5">
        <f t="shared" si="78"/>
        <v>36</v>
      </c>
      <c r="J352" s="5">
        <f t="shared" si="79"/>
        <v>16</v>
      </c>
      <c r="K352" t="str">
        <f t="shared" si="81"/>
        <v>Suelo desnudo</v>
      </c>
      <c r="M352">
        <v>2.30572</v>
      </c>
      <c r="N352">
        <f t="shared" si="80"/>
        <v>2.30572</v>
      </c>
      <c r="O352">
        <v>1.6664600000000001</v>
      </c>
      <c r="P352">
        <v>0.98728000000000005</v>
      </c>
      <c r="Q352">
        <v>3.0000000000000001E-3</v>
      </c>
      <c r="R352">
        <v>0</v>
      </c>
      <c r="S352">
        <v>23.7</v>
      </c>
      <c r="T352">
        <v>24.756399999999999</v>
      </c>
      <c r="U352">
        <v>85.880899999999997</v>
      </c>
    </row>
    <row r="353" spans="1:21" x14ac:dyDescent="0.3">
      <c r="A353">
        <v>653</v>
      </c>
      <c r="B353">
        <v>9</v>
      </c>
      <c r="C353" s="1">
        <v>44802.581909722219</v>
      </c>
      <c r="D353" t="s">
        <v>19</v>
      </c>
      <c r="E353" s="5">
        <f t="shared" si="74"/>
        <v>2022</v>
      </c>
      <c r="F353" s="5">
        <f t="shared" si="75"/>
        <v>8</v>
      </c>
      <c r="G353" s="5">
        <f t="shared" si="76"/>
        <v>8</v>
      </c>
      <c r="H353" s="5" t="str">
        <f t="shared" si="77"/>
        <v>summer</v>
      </c>
      <c r="I353" s="5">
        <f t="shared" si="78"/>
        <v>36</v>
      </c>
      <c r="J353" s="5">
        <f t="shared" si="79"/>
        <v>16</v>
      </c>
      <c r="K353" t="str">
        <f t="shared" si="81"/>
        <v>Suelo desnudo</v>
      </c>
      <c r="M353">
        <v>1.9285000000000001</v>
      </c>
      <c r="N353">
        <f t="shared" si="80"/>
        <v>1.9285000000000001</v>
      </c>
      <c r="O353">
        <v>1.88297</v>
      </c>
      <c r="P353">
        <v>0.98106000000000004</v>
      </c>
      <c r="Q353">
        <v>4.0000000000000001E-3</v>
      </c>
      <c r="R353">
        <v>0</v>
      </c>
      <c r="S353">
        <v>24.7</v>
      </c>
      <c r="T353">
        <v>24.7395</v>
      </c>
      <c r="U353">
        <v>85.866699999999994</v>
      </c>
    </row>
    <row r="354" spans="1:21" x14ac:dyDescent="0.3">
      <c r="A354">
        <v>656</v>
      </c>
      <c r="B354">
        <v>12</v>
      </c>
      <c r="C354" s="1">
        <v>44802.588321759256</v>
      </c>
      <c r="D354" t="s">
        <v>19</v>
      </c>
      <c r="E354" s="5">
        <f t="shared" si="74"/>
        <v>2022</v>
      </c>
      <c r="F354" s="5">
        <f t="shared" si="75"/>
        <v>8</v>
      </c>
      <c r="G354" s="5">
        <f t="shared" si="76"/>
        <v>8</v>
      </c>
      <c r="H354" s="5" t="str">
        <f t="shared" si="77"/>
        <v>summer</v>
      </c>
      <c r="I354" s="5">
        <f t="shared" si="78"/>
        <v>36</v>
      </c>
      <c r="J354" s="5">
        <f t="shared" si="79"/>
        <v>16</v>
      </c>
      <c r="K354" t="str">
        <f t="shared" si="81"/>
        <v>Bajo copa</v>
      </c>
      <c r="M354">
        <v>1.89419</v>
      </c>
      <c r="N354">
        <f t="shared" si="80"/>
        <v>1.89419</v>
      </c>
      <c r="O354">
        <v>1.7525999999999999</v>
      </c>
      <c r="P354">
        <v>0.98397999999999997</v>
      </c>
      <c r="Q354">
        <v>1E-3</v>
      </c>
      <c r="R354">
        <v>0</v>
      </c>
      <c r="S354">
        <v>25.6</v>
      </c>
      <c r="T354">
        <v>23.421199999999999</v>
      </c>
      <c r="U354">
        <v>85.927899999999994</v>
      </c>
    </row>
    <row r="355" spans="1:21" x14ac:dyDescent="0.3">
      <c r="A355">
        <v>657</v>
      </c>
      <c r="B355">
        <v>13</v>
      </c>
      <c r="C355" s="1">
        <v>44802.590694444443</v>
      </c>
      <c r="D355" t="s">
        <v>19</v>
      </c>
      <c r="E355" s="5">
        <f t="shared" si="74"/>
        <v>2022</v>
      </c>
      <c r="F355" s="5">
        <f t="shared" si="75"/>
        <v>8</v>
      </c>
      <c r="G355" s="5">
        <f t="shared" si="76"/>
        <v>8</v>
      </c>
      <c r="H355" s="5" t="str">
        <f t="shared" si="77"/>
        <v>summer</v>
      </c>
      <c r="I355" s="5">
        <f t="shared" si="78"/>
        <v>36</v>
      </c>
      <c r="J355" s="5">
        <f t="shared" si="79"/>
        <v>16</v>
      </c>
      <c r="K355" t="str">
        <f t="shared" si="81"/>
        <v>Suelo desnudo</v>
      </c>
      <c r="M355">
        <v>1.8021499999999999</v>
      </c>
      <c r="N355">
        <f t="shared" si="80"/>
        <v>1.8021499999999999</v>
      </c>
      <c r="O355">
        <v>1.62029</v>
      </c>
      <c r="P355">
        <v>0.98734</v>
      </c>
      <c r="Q355">
        <v>3.0000000000000001E-3</v>
      </c>
      <c r="R355">
        <v>0</v>
      </c>
      <c r="S355">
        <v>25.6</v>
      </c>
      <c r="T355">
        <v>22.6218</v>
      </c>
      <c r="U355">
        <v>85.904600000000002</v>
      </c>
    </row>
    <row r="356" spans="1:21" x14ac:dyDescent="0.3">
      <c r="A356">
        <v>658</v>
      </c>
      <c r="B356">
        <v>14</v>
      </c>
      <c r="C356" s="1">
        <v>44802.593101851853</v>
      </c>
      <c r="D356" t="s">
        <v>19</v>
      </c>
      <c r="E356" s="5">
        <f t="shared" si="74"/>
        <v>2022</v>
      </c>
      <c r="F356" s="5">
        <f t="shared" si="75"/>
        <v>8</v>
      </c>
      <c r="G356" s="5">
        <f t="shared" si="76"/>
        <v>8</v>
      </c>
      <c r="H356" s="5" t="str">
        <f t="shared" si="77"/>
        <v>summer</v>
      </c>
      <c r="I356" s="5">
        <f t="shared" si="78"/>
        <v>36</v>
      </c>
      <c r="J356" s="5">
        <f t="shared" si="79"/>
        <v>16</v>
      </c>
      <c r="K356" t="str">
        <f t="shared" si="81"/>
        <v>Suelo desnudo</v>
      </c>
      <c r="M356">
        <v>1.63758</v>
      </c>
      <c r="N356">
        <f t="shared" si="80"/>
        <v>1.63758</v>
      </c>
      <c r="O356">
        <v>1.8458699999999999</v>
      </c>
      <c r="P356">
        <v>0.98163999999999996</v>
      </c>
      <c r="Q356">
        <v>2E-3</v>
      </c>
      <c r="R356">
        <v>0</v>
      </c>
      <c r="S356">
        <v>25.1</v>
      </c>
      <c r="T356">
        <v>22.758099999999999</v>
      </c>
      <c r="U356">
        <v>85.928600000000003</v>
      </c>
    </row>
    <row r="357" spans="1:21" x14ac:dyDescent="0.3">
      <c r="A357">
        <v>659</v>
      </c>
      <c r="B357">
        <v>15</v>
      </c>
      <c r="C357" s="1">
        <v>44802.595312500001</v>
      </c>
      <c r="D357" t="s">
        <v>19</v>
      </c>
      <c r="E357" s="5">
        <f t="shared" si="74"/>
        <v>2022</v>
      </c>
      <c r="F357" s="5">
        <f t="shared" si="75"/>
        <v>8</v>
      </c>
      <c r="G357" s="5">
        <f t="shared" si="76"/>
        <v>8</v>
      </c>
      <c r="H357" s="5" t="str">
        <f t="shared" si="77"/>
        <v>summer</v>
      </c>
      <c r="I357" s="5">
        <f t="shared" si="78"/>
        <v>36</v>
      </c>
      <c r="J357" s="5">
        <f t="shared" si="79"/>
        <v>16</v>
      </c>
      <c r="K357" t="str">
        <f t="shared" si="81"/>
        <v>Suelo desnudo</v>
      </c>
      <c r="M357">
        <v>1.4268799999999999</v>
      </c>
      <c r="N357">
        <f t="shared" si="80"/>
        <v>1.4268799999999999</v>
      </c>
      <c r="O357">
        <v>2.19624</v>
      </c>
      <c r="P357">
        <v>0.97299000000000002</v>
      </c>
      <c r="Q357">
        <v>2E-3</v>
      </c>
      <c r="R357">
        <v>0</v>
      </c>
      <c r="S357">
        <v>24.9</v>
      </c>
      <c r="T357">
        <v>22.578399999999998</v>
      </c>
      <c r="U357">
        <v>85.951300000000003</v>
      </c>
    </row>
    <row r="358" spans="1:21" x14ac:dyDescent="0.3">
      <c r="A358">
        <v>660</v>
      </c>
      <c r="B358">
        <v>16</v>
      </c>
      <c r="C358" s="1">
        <v>44802.597372685188</v>
      </c>
      <c r="D358" t="s">
        <v>19</v>
      </c>
      <c r="E358" s="5">
        <f t="shared" si="74"/>
        <v>2022</v>
      </c>
      <c r="F358" s="5">
        <f t="shared" si="75"/>
        <v>8</v>
      </c>
      <c r="G358" s="5">
        <f t="shared" si="76"/>
        <v>8</v>
      </c>
      <c r="H358" s="5" t="str">
        <f t="shared" si="77"/>
        <v>summer</v>
      </c>
      <c r="I358" s="5">
        <f t="shared" si="78"/>
        <v>36</v>
      </c>
      <c r="J358" s="5">
        <f t="shared" si="79"/>
        <v>16</v>
      </c>
      <c r="K358" t="str">
        <f t="shared" si="81"/>
        <v>Bajo copa</v>
      </c>
      <c r="M358">
        <v>1.18157</v>
      </c>
      <c r="N358" t="e">
        <f t="shared" si="80"/>
        <v>#N/A</v>
      </c>
      <c r="O358">
        <v>2.6077499999999998</v>
      </c>
      <c r="P358">
        <v>0.91366999999999998</v>
      </c>
      <c r="T358">
        <v>21.659099999999999</v>
      </c>
      <c r="U358">
        <v>85.948700000000002</v>
      </c>
    </row>
    <row r="359" spans="1:21" x14ac:dyDescent="0.3">
      <c r="A359">
        <v>661</v>
      </c>
      <c r="B359">
        <v>17</v>
      </c>
      <c r="C359" s="1">
        <v>44802.59946759259</v>
      </c>
      <c r="D359" t="s">
        <v>19</v>
      </c>
      <c r="E359" s="5">
        <f t="shared" si="74"/>
        <v>2022</v>
      </c>
      <c r="F359" s="5">
        <f t="shared" si="75"/>
        <v>8</v>
      </c>
      <c r="G359" s="5">
        <f t="shared" si="76"/>
        <v>8</v>
      </c>
      <c r="H359" s="5" t="str">
        <f t="shared" si="77"/>
        <v>summer</v>
      </c>
      <c r="I359" s="5">
        <f t="shared" si="78"/>
        <v>36</v>
      </c>
      <c r="J359" s="5">
        <f t="shared" si="79"/>
        <v>16</v>
      </c>
      <c r="K359" t="str">
        <f t="shared" si="81"/>
        <v>Bajo copa</v>
      </c>
      <c r="M359">
        <v>4.0542899999999999</v>
      </c>
      <c r="N359">
        <f t="shared" si="80"/>
        <v>4.0542899999999999</v>
      </c>
      <c r="O359">
        <v>1.29172</v>
      </c>
      <c r="P359">
        <v>0.99809999999999999</v>
      </c>
      <c r="Q359">
        <v>1E-3</v>
      </c>
      <c r="R359">
        <v>0</v>
      </c>
      <c r="S359">
        <v>23.7</v>
      </c>
      <c r="T359">
        <v>20.5715</v>
      </c>
      <c r="U359">
        <v>85.949200000000005</v>
      </c>
    </row>
    <row r="360" spans="1:21" x14ac:dyDescent="0.3">
      <c r="A360">
        <v>662</v>
      </c>
      <c r="B360">
        <v>18</v>
      </c>
      <c r="C360" s="1">
        <v>44802.602106481485</v>
      </c>
      <c r="D360" t="s">
        <v>19</v>
      </c>
      <c r="E360" s="5">
        <f t="shared" si="74"/>
        <v>2022</v>
      </c>
      <c r="F360" s="5">
        <f t="shared" si="75"/>
        <v>8</v>
      </c>
      <c r="G360" s="5">
        <f t="shared" si="76"/>
        <v>8</v>
      </c>
      <c r="H360" s="5" t="str">
        <f t="shared" si="77"/>
        <v>summer</v>
      </c>
      <c r="I360" s="5">
        <f t="shared" si="78"/>
        <v>36</v>
      </c>
      <c r="J360" s="5">
        <f t="shared" si="79"/>
        <v>16</v>
      </c>
      <c r="K360" t="str">
        <f t="shared" si="81"/>
        <v>Bajo copa</v>
      </c>
      <c r="M360">
        <v>3.9417200000000001</v>
      </c>
      <c r="N360">
        <f t="shared" si="80"/>
        <v>3.9417200000000001</v>
      </c>
      <c r="O360">
        <v>1.44217</v>
      </c>
      <c r="P360">
        <v>0.99273999999999996</v>
      </c>
      <c r="Q360">
        <v>2E-3</v>
      </c>
      <c r="R360">
        <v>0</v>
      </c>
      <c r="S360">
        <v>22.8</v>
      </c>
      <c r="T360">
        <v>19.697199999999999</v>
      </c>
      <c r="U360">
        <v>85.936700000000002</v>
      </c>
    </row>
    <row r="361" spans="1:21" hidden="1" x14ac:dyDescent="0.3">
      <c r="A361">
        <v>663</v>
      </c>
      <c r="B361">
        <v>1</v>
      </c>
      <c r="C361" s="1">
        <v>44803.420578703706</v>
      </c>
      <c r="D361" t="s">
        <v>9</v>
      </c>
      <c r="E361" s="5">
        <f t="shared" si="74"/>
        <v>2022</v>
      </c>
      <c r="F361" s="5">
        <f t="shared" si="75"/>
        <v>8</v>
      </c>
      <c r="G361" s="5">
        <f t="shared" si="76"/>
        <v>8</v>
      </c>
      <c r="H361" s="5" t="str">
        <f t="shared" si="77"/>
        <v>summer</v>
      </c>
      <c r="I361" s="5">
        <f t="shared" si="78"/>
        <v>36</v>
      </c>
      <c r="J361" s="5">
        <f t="shared" si="79"/>
        <v>16</v>
      </c>
      <c r="K361" t="str">
        <f t="shared" ref="K361:K378" si="82">IF(OR(B361=1,B361=2,B361=3,B361=4,B361=9,B361=10,B361=11,B361=12,B361=17,B361=18,B361=19,B361=20),"Bajo biomasa","Suelo desnudo")</f>
        <v>Bajo biomasa</v>
      </c>
      <c r="L361" t="str">
        <f t="shared" ref="L361:L378" si="83">IF(OR(B361=4,B361=7,B361=10,B361=14,B361=18,B361=21),"tree","soil")</f>
        <v>soil</v>
      </c>
      <c r="M361">
        <v>6.8550399999999998</v>
      </c>
      <c r="N361">
        <f t="shared" si="80"/>
        <v>6.8550399999999998</v>
      </c>
      <c r="O361">
        <v>1.29298</v>
      </c>
      <c r="P361">
        <v>0.99834000000000001</v>
      </c>
      <c r="S361">
        <v>21.9</v>
      </c>
      <c r="T361">
        <v>23.0261</v>
      </c>
      <c r="U361">
        <v>84.547200000000004</v>
      </c>
    </row>
    <row r="362" spans="1:21" hidden="1" x14ac:dyDescent="0.3">
      <c r="A362">
        <v>664</v>
      </c>
      <c r="B362">
        <v>2</v>
      </c>
      <c r="C362" s="1">
        <v>44803.422662037039</v>
      </c>
      <c r="D362" t="s">
        <v>9</v>
      </c>
      <c r="E362" s="5">
        <f t="shared" si="74"/>
        <v>2022</v>
      </c>
      <c r="F362" s="5">
        <f t="shared" si="75"/>
        <v>8</v>
      </c>
      <c r="G362" s="5">
        <f t="shared" si="76"/>
        <v>8</v>
      </c>
      <c r="H362" s="5" t="str">
        <f t="shared" si="77"/>
        <v>summer</v>
      </c>
      <c r="I362" s="5">
        <f t="shared" si="78"/>
        <v>36</v>
      </c>
      <c r="J362" s="5">
        <f t="shared" si="79"/>
        <v>16</v>
      </c>
      <c r="K362" t="str">
        <f t="shared" si="82"/>
        <v>Bajo biomasa</v>
      </c>
      <c r="L362" t="str">
        <f t="shared" si="83"/>
        <v>soil</v>
      </c>
      <c r="M362">
        <v>5.3636900000000001</v>
      </c>
      <c r="N362">
        <f t="shared" si="80"/>
        <v>5.3636900000000001</v>
      </c>
      <c r="O362">
        <v>1.28711</v>
      </c>
      <c r="P362">
        <v>0.99836000000000003</v>
      </c>
      <c r="S362">
        <v>22.1</v>
      </c>
      <c r="T362">
        <v>23.2882</v>
      </c>
      <c r="U362">
        <v>84.550399999999996</v>
      </c>
    </row>
    <row r="363" spans="1:21" hidden="1" x14ac:dyDescent="0.3">
      <c r="A363">
        <v>665</v>
      </c>
      <c r="B363">
        <v>3</v>
      </c>
      <c r="C363" s="1">
        <v>44803.424756944441</v>
      </c>
      <c r="D363" t="s">
        <v>9</v>
      </c>
      <c r="E363" s="5">
        <f t="shared" si="74"/>
        <v>2022</v>
      </c>
      <c r="F363" s="5">
        <f t="shared" si="75"/>
        <v>8</v>
      </c>
      <c r="G363" s="5">
        <f t="shared" si="76"/>
        <v>8</v>
      </c>
      <c r="H363" s="5" t="str">
        <f t="shared" si="77"/>
        <v>summer</v>
      </c>
      <c r="I363" s="5">
        <f t="shared" si="78"/>
        <v>36</v>
      </c>
      <c r="J363" s="5">
        <f t="shared" si="79"/>
        <v>16</v>
      </c>
      <c r="K363" t="str">
        <f t="shared" si="82"/>
        <v>Bajo biomasa</v>
      </c>
      <c r="L363" t="str">
        <f t="shared" si="83"/>
        <v>soil</v>
      </c>
      <c r="M363">
        <v>5.7395199999999997</v>
      </c>
      <c r="N363">
        <f t="shared" si="80"/>
        <v>5.7395199999999997</v>
      </c>
      <c r="O363">
        <v>1.2639199999999999</v>
      </c>
      <c r="P363">
        <v>0.99926999999999999</v>
      </c>
      <c r="S363">
        <v>22.4</v>
      </c>
      <c r="T363">
        <v>23.5335</v>
      </c>
      <c r="U363">
        <v>84.5488</v>
      </c>
    </row>
    <row r="364" spans="1:21" hidden="1" x14ac:dyDescent="0.3">
      <c r="A364">
        <v>667</v>
      </c>
      <c r="B364">
        <v>5</v>
      </c>
      <c r="C364" s="1">
        <v>44803.428993055553</v>
      </c>
      <c r="D364" t="s">
        <v>9</v>
      </c>
      <c r="E364" s="5">
        <f t="shared" si="74"/>
        <v>2022</v>
      </c>
      <c r="F364" s="5">
        <f t="shared" si="75"/>
        <v>8</v>
      </c>
      <c r="G364" s="5">
        <f t="shared" si="76"/>
        <v>8</v>
      </c>
      <c r="H364" s="5" t="str">
        <f t="shared" si="77"/>
        <v>summer</v>
      </c>
      <c r="I364" s="5">
        <f t="shared" si="78"/>
        <v>36</v>
      </c>
      <c r="J364" s="5">
        <f t="shared" si="79"/>
        <v>16</v>
      </c>
      <c r="K364" t="str">
        <f t="shared" si="82"/>
        <v>Suelo desnudo</v>
      </c>
      <c r="L364" t="str">
        <f t="shared" si="83"/>
        <v>soil</v>
      </c>
      <c r="M364">
        <v>5.0259299999999998</v>
      </c>
      <c r="N364">
        <f t="shared" si="80"/>
        <v>5.0259299999999998</v>
      </c>
      <c r="O364">
        <v>1.3557399999999999</v>
      </c>
      <c r="P364">
        <v>0.99626999999999999</v>
      </c>
      <c r="S364">
        <v>22.8</v>
      </c>
      <c r="T364">
        <v>23.404</v>
      </c>
      <c r="U364">
        <v>84.539900000000003</v>
      </c>
    </row>
    <row r="365" spans="1:21" hidden="1" x14ac:dyDescent="0.3">
      <c r="A365">
        <v>668</v>
      </c>
      <c r="B365">
        <v>6</v>
      </c>
      <c r="C365" s="1">
        <v>44803.431516203702</v>
      </c>
      <c r="D365" t="s">
        <v>9</v>
      </c>
      <c r="E365" s="5">
        <f t="shared" si="74"/>
        <v>2022</v>
      </c>
      <c r="F365" s="5">
        <f t="shared" si="75"/>
        <v>8</v>
      </c>
      <c r="G365" s="5">
        <f t="shared" si="76"/>
        <v>8</v>
      </c>
      <c r="H365" s="5" t="str">
        <f t="shared" si="77"/>
        <v>summer</v>
      </c>
      <c r="I365" s="5">
        <f t="shared" si="78"/>
        <v>36</v>
      </c>
      <c r="J365" s="5">
        <f t="shared" si="79"/>
        <v>16</v>
      </c>
      <c r="K365" t="str">
        <f t="shared" si="82"/>
        <v>Suelo desnudo</v>
      </c>
      <c r="L365" t="str">
        <f t="shared" si="83"/>
        <v>soil</v>
      </c>
      <c r="M365">
        <v>5.14499</v>
      </c>
      <c r="N365">
        <f t="shared" si="80"/>
        <v>5.14499</v>
      </c>
      <c r="O365">
        <v>1.33212</v>
      </c>
      <c r="P365">
        <v>0.99748999999999999</v>
      </c>
      <c r="S365">
        <v>23.7</v>
      </c>
      <c r="T365">
        <v>23.392099999999999</v>
      </c>
      <c r="U365">
        <v>84.539500000000004</v>
      </c>
    </row>
    <row r="366" spans="1:21" hidden="1" x14ac:dyDescent="0.3">
      <c r="A366">
        <v>670</v>
      </c>
      <c r="B366">
        <v>8</v>
      </c>
      <c r="C366" s="1">
        <v>44803.435694444444</v>
      </c>
      <c r="D366" t="s">
        <v>9</v>
      </c>
      <c r="E366" s="5">
        <f t="shared" si="74"/>
        <v>2022</v>
      </c>
      <c r="F366" s="5">
        <f t="shared" si="75"/>
        <v>8</v>
      </c>
      <c r="G366" s="5">
        <f t="shared" si="76"/>
        <v>8</v>
      </c>
      <c r="H366" s="5" t="str">
        <f t="shared" si="77"/>
        <v>summer</v>
      </c>
      <c r="I366" s="5">
        <f t="shared" si="78"/>
        <v>36</v>
      </c>
      <c r="J366" s="5">
        <f t="shared" si="79"/>
        <v>16</v>
      </c>
      <c r="K366" t="str">
        <f t="shared" si="82"/>
        <v>Suelo desnudo</v>
      </c>
      <c r="L366" t="str">
        <f t="shared" si="83"/>
        <v>soil</v>
      </c>
      <c r="M366">
        <v>2.4490799999999999</v>
      </c>
      <c r="N366">
        <f t="shared" si="80"/>
        <v>2.4490799999999999</v>
      </c>
      <c r="O366">
        <v>1.3478600000000001</v>
      </c>
      <c r="P366">
        <v>0.99709000000000003</v>
      </c>
      <c r="Q366">
        <v>2E-3</v>
      </c>
      <c r="S366">
        <v>23.9</v>
      </c>
      <c r="T366">
        <v>23.840399999999999</v>
      </c>
      <c r="U366">
        <v>84.562899999999999</v>
      </c>
    </row>
    <row r="367" spans="1:21" hidden="1" x14ac:dyDescent="0.3">
      <c r="A367">
        <v>671</v>
      </c>
      <c r="B367">
        <v>9</v>
      </c>
      <c r="C367" s="1">
        <v>44803.437986111108</v>
      </c>
      <c r="D367" t="s">
        <v>9</v>
      </c>
      <c r="E367" s="5">
        <f t="shared" si="74"/>
        <v>2022</v>
      </c>
      <c r="F367" s="5">
        <f t="shared" si="75"/>
        <v>8</v>
      </c>
      <c r="G367" s="5">
        <f t="shared" si="76"/>
        <v>8</v>
      </c>
      <c r="H367" s="5" t="str">
        <f t="shared" si="77"/>
        <v>summer</v>
      </c>
      <c r="I367" s="5">
        <f t="shared" si="78"/>
        <v>36</v>
      </c>
      <c r="J367" s="5">
        <f t="shared" si="79"/>
        <v>16</v>
      </c>
      <c r="K367" t="str">
        <f t="shared" si="82"/>
        <v>Bajo biomasa</v>
      </c>
      <c r="L367" t="str">
        <f t="shared" si="83"/>
        <v>soil</v>
      </c>
      <c r="M367">
        <v>6.99885</v>
      </c>
      <c r="N367">
        <f t="shared" si="80"/>
        <v>6.99885</v>
      </c>
      <c r="O367">
        <v>1.29071</v>
      </c>
      <c r="P367">
        <v>0.99855000000000005</v>
      </c>
      <c r="S367">
        <v>24.7</v>
      </c>
      <c r="T367">
        <v>23.946899999999999</v>
      </c>
      <c r="U367">
        <v>84.597399999999993</v>
      </c>
    </row>
    <row r="368" spans="1:21" hidden="1" x14ac:dyDescent="0.3">
      <c r="A368">
        <v>673</v>
      </c>
      <c r="B368">
        <v>11</v>
      </c>
      <c r="C368" s="1">
        <v>44803.442303240743</v>
      </c>
      <c r="D368" t="s">
        <v>9</v>
      </c>
      <c r="E368" s="5">
        <f t="shared" si="74"/>
        <v>2022</v>
      </c>
      <c r="F368" s="5">
        <f t="shared" si="75"/>
        <v>8</v>
      </c>
      <c r="G368" s="5">
        <f t="shared" si="76"/>
        <v>8</v>
      </c>
      <c r="H368" s="5" t="str">
        <f t="shared" si="77"/>
        <v>summer</v>
      </c>
      <c r="I368" s="5">
        <f t="shared" si="78"/>
        <v>36</v>
      </c>
      <c r="J368" s="5">
        <f t="shared" si="79"/>
        <v>16</v>
      </c>
      <c r="K368" t="str">
        <f t="shared" si="82"/>
        <v>Bajo biomasa</v>
      </c>
      <c r="L368" t="str">
        <f t="shared" si="83"/>
        <v>soil</v>
      </c>
      <c r="M368">
        <v>4.4328500000000002</v>
      </c>
      <c r="N368">
        <f t="shared" si="80"/>
        <v>4.4328500000000002</v>
      </c>
      <c r="O368">
        <v>1.37574</v>
      </c>
      <c r="P368">
        <v>0.99619000000000002</v>
      </c>
      <c r="Q368">
        <v>2E-3</v>
      </c>
      <c r="R368">
        <v>0</v>
      </c>
      <c r="S368">
        <v>24.2</v>
      </c>
      <c r="T368">
        <v>23.335100000000001</v>
      </c>
      <c r="U368">
        <v>84.598299999999995</v>
      </c>
    </row>
    <row r="369" spans="1:21" hidden="1" x14ac:dyDescent="0.3">
      <c r="A369">
        <v>674</v>
      </c>
      <c r="B369">
        <v>12</v>
      </c>
      <c r="C369" s="1">
        <v>44803.444398148145</v>
      </c>
      <c r="D369" t="s">
        <v>9</v>
      </c>
      <c r="E369" s="5">
        <f t="shared" si="74"/>
        <v>2022</v>
      </c>
      <c r="F369" s="5">
        <f t="shared" si="75"/>
        <v>8</v>
      </c>
      <c r="G369" s="5">
        <f t="shared" si="76"/>
        <v>8</v>
      </c>
      <c r="H369" s="5" t="str">
        <f t="shared" si="77"/>
        <v>summer</v>
      </c>
      <c r="I369" s="5">
        <f t="shared" si="78"/>
        <v>36</v>
      </c>
      <c r="J369" s="5">
        <f t="shared" si="79"/>
        <v>16</v>
      </c>
      <c r="K369" t="str">
        <f t="shared" si="82"/>
        <v>Bajo biomasa</v>
      </c>
      <c r="L369" t="str">
        <f t="shared" si="83"/>
        <v>soil</v>
      </c>
      <c r="M369">
        <v>2.6941000000000002</v>
      </c>
      <c r="N369">
        <f t="shared" si="80"/>
        <v>2.6941000000000002</v>
      </c>
      <c r="O369">
        <v>1.6715500000000001</v>
      </c>
      <c r="P369">
        <v>0.98704000000000003</v>
      </c>
      <c r="Q369">
        <v>2E-3</v>
      </c>
      <c r="R369">
        <v>0</v>
      </c>
      <c r="S369">
        <v>23.9</v>
      </c>
      <c r="T369">
        <v>23.618500000000001</v>
      </c>
      <c r="U369">
        <v>84.6083</v>
      </c>
    </row>
    <row r="370" spans="1:21" hidden="1" x14ac:dyDescent="0.3">
      <c r="A370">
        <v>675</v>
      </c>
      <c r="B370">
        <v>13</v>
      </c>
      <c r="C370" s="1">
        <v>44803.446504629632</v>
      </c>
      <c r="D370" t="s">
        <v>9</v>
      </c>
      <c r="E370" s="5">
        <f t="shared" si="74"/>
        <v>2022</v>
      </c>
      <c r="F370" s="5">
        <f t="shared" si="75"/>
        <v>8</v>
      </c>
      <c r="G370" s="5">
        <f t="shared" si="76"/>
        <v>8</v>
      </c>
      <c r="H370" s="5" t="str">
        <f t="shared" si="77"/>
        <v>summer</v>
      </c>
      <c r="I370" s="5">
        <f t="shared" si="78"/>
        <v>36</v>
      </c>
      <c r="J370" s="5">
        <f t="shared" si="79"/>
        <v>16</v>
      </c>
      <c r="K370" t="str">
        <f t="shared" si="82"/>
        <v>Suelo desnudo</v>
      </c>
      <c r="L370" t="str">
        <f t="shared" si="83"/>
        <v>soil</v>
      </c>
      <c r="M370">
        <v>3.2501199999999999</v>
      </c>
      <c r="N370">
        <f t="shared" si="80"/>
        <v>3.2501199999999999</v>
      </c>
      <c r="O370">
        <v>1.44875</v>
      </c>
      <c r="P370">
        <v>0.99412999999999996</v>
      </c>
      <c r="Q370">
        <v>1E-3</v>
      </c>
      <c r="S370">
        <v>24.2</v>
      </c>
      <c r="T370">
        <v>23.808700000000002</v>
      </c>
      <c r="U370">
        <v>84.619200000000006</v>
      </c>
    </row>
    <row r="371" spans="1:21" hidden="1" x14ac:dyDescent="0.3">
      <c r="A371">
        <v>677</v>
      </c>
      <c r="B371">
        <v>15</v>
      </c>
      <c r="C371" s="1">
        <v>44803.450671296298</v>
      </c>
      <c r="D371" t="s">
        <v>9</v>
      </c>
      <c r="E371" s="5">
        <f t="shared" si="74"/>
        <v>2022</v>
      </c>
      <c r="F371" s="5">
        <f t="shared" si="75"/>
        <v>8</v>
      </c>
      <c r="G371" s="5">
        <f t="shared" si="76"/>
        <v>8</v>
      </c>
      <c r="H371" s="5" t="str">
        <f t="shared" si="77"/>
        <v>summer</v>
      </c>
      <c r="I371" s="5">
        <f t="shared" si="78"/>
        <v>36</v>
      </c>
      <c r="J371" s="5">
        <f t="shared" si="79"/>
        <v>16</v>
      </c>
      <c r="K371" t="str">
        <f t="shared" si="82"/>
        <v>Suelo desnudo</v>
      </c>
      <c r="L371" t="str">
        <f t="shared" si="83"/>
        <v>soil</v>
      </c>
      <c r="M371">
        <v>3.03931</v>
      </c>
      <c r="N371">
        <f t="shared" si="80"/>
        <v>3.03931</v>
      </c>
      <c r="O371">
        <v>1.4135800000000001</v>
      </c>
      <c r="P371">
        <v>0.99577000000000004</v>
      </c>
      <c r="Q371">
        <v>1E-3</v>
      </c>
      <c r="S371">
        <v>24.9</v>
      </c>
      <c r="T371">
        <v>24.5242</v>
      </c>
      <c r="U371">
        <v>84.635800000000003</v>
      </c>
    </row>
    <row r="372" spans="1:21" hidden="1" x14ac:dyDescent="0.3">
      <c r="A372">
        <v>678</v>
      </c>
      <c r="B372">
        <v>16</v>
      </c>
      <c r="C372" s="1">
        <v>44803.45275462963</v>
      </c>
      <c r="D372" t="s">
        <v>9</v>
      </c>
      <c r="E372" s="5">
        <f t="shared" si="74"/>
        <v>2022</v>
      </c>
      <c r="F372" s="5">
        <f t="shared" si="75"/>
        <v>8</v>
      </c>
      <c r="G372" s="5">
        <f t="shared" si="76"/>
        <v>8</v>
      </c>
      <c r="H372" s="5" t="str">
        <f t="shared" si="77"/>
        <v>summer</v>
      </c>
      <c r="I372" s="5">
        <f t="shared" si="78"/>
        <v>36</v>
      </c>
      <c r="J372" s="5">
        <f t="shared" si="79"/>
        <v>16</v>
      </c>
      <c r="K372" t="str">
        <f t="shared" si="82"/>
        <v>Suelo desnudo</v>
      </c>
      <c r="L372" t="str">
        <f t="shared" si="83"/>
        <v>soil</v>
      </c>
      <c r="M372">
        <v>4.4474400000000003</v>
      </c>
      <c r="N372">
        <f t="shared" si="80"/>
        <v>4.4474400000000003</v>
      </c>
      <c r="O372">
        <v>1.3307800000000001</v>
      </c>
      <c r="P372">
        <v>0.99756</v>
      </c>
      <c r="S372">
        <v>24.9</v>
      </c>
      <c r="T372">
        <v>24.873999999999999</v>
      </c>
      <c r="U372">
        <v>84.6404</v>
      </c>
    </row>
    <row r="373" spans="1:21" hidden="1" x14ac:dyDescent="0.3">
      <c r="A373">
        <v>679</v>
      </c>
      <c r="B373">
        <v>17</v>
      </c>
      <c r="C373" s="1">
        <v>44803.455081018517</v>
      </c>
      <c r="D373" t="s">
        <v>9</v>
      </c>
      <c r="E373" s="5">
        <f t="shared" si="74"/>
        <v>2022</v>
      </c>
      <c r="F373" s="5">
        <f t="shared" si="75"/>
        <v>8</v>
      </c>
      <c r="G373" s="5">
        <f t="shared" si="76"/>
        <v>8</v>
      </c>
      <c r="H373" s="5" t="str">
        <f t="shared" si="77"/>
        <v>summer</v>
      </c>
      <c r="I373" s="5">
        <f t="shared" si="78"/>
        <v>36</v>
      </c>
      <c r="J373" s="5">
        <f t="shared" si="79"/>
        <v>16</v>
      </c>
      <c r="K373" t="str">
        <f t="shared" si="82"/>
        <v>Bajo biomasa</v>
      </c>
      <c r="L373" t="str">
        <f t="shared" si="83"/>
        <v>soil</v>
      </c>
      <c r="M373">
        <v>4.38171</v>
      </c>
      <c r="N373">
        <f t="shared" si="80"/>
        <v>4.38171</v>
      </c>
      <c r="O373">
        <v>1.36669</v>
      </c>
      <c r="P373">
        <v>0.99639999999999995</v>
      </c>
      <c r="Q373">
        <v>5.0000000000000001E-3</v>
      </c>
      <c r="S373">
        <v>25.2</v>
      </c>
      <c r="T373">
        <v>24.816700000000001</v>
      </c>
      <c r="U373">
        <v>84.643500000000003</v>
      </c>
    </row>
    <row r="374" spans="1:21" hidden="1" x14ac:dyDescent="0.3">
      <c r="A374">
        <v>681</v>
      </c>
      <c r="B374">
        <v>19</v>
      </c>
      <c r="C374" s="1">
        <v>44803.459270833337</v>
      </c>
      <c r="D374" t="s">
        <v>9</v>
      </c>
      <c r="E374" s="5">
        <f t="shared" si="74"/>
        <v>2022</v>
      </c>
      <c r="F374" s="5">
        <f t="shared" si="75"/>
        <v>8</v>
      </c>
      <c r="G374" s="5">
        <f t="shared" si="76"/>
        <v>8</v>
      </c>
      <c r="H374" s="5" t="str">
        <f t="shared" si="77"/>
        <v>summer</v>
      </c>
      <c r="I374" s="5">
        <f t="shared" si="78"/>
        <v>36</v>
      </c>
      <c r="J374" s="5">
        <f t="shared" si="79"/>
        <v>16</v>
      </c>
      <c r="K374" t="str">
        <f t="shared" si="82"/>
        <v>Bajo biomasa</v>
      </c>
      <c r="L374" t="str">
        <f t="shared" si="83"/>
        <v>soil</v>
      </c>
      <c r="M374">
        <v>5.2138</v>
      </c>
      <c r="N374">
        <f t="shared" si="80"/>
        <v>5.2138</v>
      </c>
      <c r="O374">
        <v>1.31193</v>
      </c>
      <c r="P374">
        <v>0.99826000000000004</v>
      </c>
      <c r="Q374">
        <v>1E-3</v>
      </c>
      <c r="R374">
        <v>2.9020000000000001E-2</v>
      </c>
      <c r="S374">
        <v>25.5091</v>
      </c>
      <c r="T374">
        <v>24.684899999999999</v>
      </c>
      <c r="U374">
        <v>84.642099999999999</v>
      </c>
    </row>
    <row r="375" spans="1:21" hidden="1" x14ac:dyDescent="0.3">
      <c r="A375">
        <v>682</v>
      </c>
      <c r="B375">
        <v>20</v>
      </c>
      <c r="C375" s="1">
        <v>44803.461377314816</v>
      </c>
      <c r="D375" t="s">
        <v>9</v>
      </c>
      <c r="E375" s="5">
        <f t="shared" si="74"/>
        <v>2022</v>
      </c>
      <c r="F375" s="5">
        <f t="shared" si="75"/>
        <v>8</v>
      </c>
      <c r="G375" s="5">
        <f t="shared" si="76"/>
        <v>8</v>
      </c>
      <c r="H375" s="5" t="str">
        <f t="shared" si="77"/>
        <v>summer</v>
      </c>
      <c r="I375" s="5">
        <f t="shared" si="78"/>
        <v>36</v>
      </c>
      <c r="J375" s="5">
        <f t="shared" si="79"/>
        <v>16</v>
      </c>
      <c r="K375" t="str">
        <f t="shared" si="82"/>
        <v>Bajo biomasa</v>
      </c>
      <c r="L375" t="str">
        <f t="shared" si="83"/>
        <v>soil</v>
      </c>
      <c r="M375">
        <v>8.5297900000000002</v>
      </c>
      <c r="N375">
        <f t="shared" si="80"/>
        <v>8.5297900000000002</v>
      </c>
      <c r="O375">
        <v>1.28721</v>
      </c>
      <c r="P375">
        <v>0.99839</v>
      </c>
      <c r="T375">
        <v>24.753900000000002</v>
      </c>
      <c r="U375">
        <v>84.640500000000003</v>
      </c>
    </row>
    <row r="376" spans="1:21" hidden="1" x14ac:dyDescent="0.3">
      <c r="A376">
        <v>684</v>
      </c>
      <c r="B376">
        <v>22</v>
      </c>
      <c r="C376" s="1">
        <v>44803.465532407405</v>
      </c>
      <c r="D376" t="s">
        <v>9</v>
      </c>
      <c r="E376" s="5">
        <f t="shared" si="74"/>
        <v>2022</v>
      </c>
      <c r="F376" s="5">
        <f t="shared" si="75"/>
        <v>8</v>
      </c>
      <c r="G376" s="5">
        <f t="shared" si="76"/>
        <v>8</v>
      </c>
      <c r="H376" s="5" t="str">
        <f t="shared" si="77"/>
        <v>summer</v>
      </c>
      <c r="I376" s="5">
        <f t="shared" si="78"/>
        <v>36</v>
      </c>
      <c r="J376" s="5">
        <f t="shared" si="79"/>
        <v>16</v>
      </c>
      <c r="K376" t="str">
        <f t="shared" si="82"/>
        <v>Suelo desnudo</v>
      </c>
      <c r="L376" t="str">
        <f t="shared" si="83"/>
        <v>soil</v>
      </c>
      <c r="M376">
        <v>1.1455299999999999</v>
      </c>
      <c r="N376" t="e">
        <f t="shared" si="80"/>
        <v>#N/A</v>
      </c>
      <c r="O376">
        <v>3.2721200000000001</v>
      </c>
      <c r="P376">
        <v>0.92449999999999999</v>
      </c>
      <c r="Q376">
        <v>1E-3</v>
      </c>
      <c r="S376">
        <v>25.4</v>
      </c>
      <c r="T376">
        <v>25.630299999999998</v>
      </c>
      <c r="U376">
        <v>84.641499999999994</v>
      </c>
    </row>
    <row r="377" spans="1:21" hidden="1" x14ac:dyDescent="0.3">
      <c r="A377">
        <v>685</v>
      </c>
      <c r="B377">
        <v>23</v>
      </c>
      <c r="C377" s="1">
        <v>44803.467604166668</v>
      </c>
      <c r="D377" t="s">
        <v>9</v>
      </c>
      <c r="E377" s="5">
        <f t="shared" si="74"/>
        <v>2022</v>
      </c>
      <c r="F377" s="5">
        <f t="shared" si="75"/>
        <v>8</v>
      </c>
      <c r="G377" s="5">
        <f t="shared" si="76"/>
        <v>8</v>
      </c>
      <c r="H377" s="5" t="str">
        <f t="shared" si="77"/>
        <v>summer</v>
      </c>
      <c r="I377" s="5">
        <f t="shared" si="78"/>
        <v>36</v>
      </c>
      <c r="J377" s="5">
        <f t="shared" si="79"/>
        <v>16</v>
      </c>
      <c r="K377" t="str">
        <f t="shared" si="82"/>
        <v>Suelo desnudo</v>
      </c>
      <c r="L377" t="str">
        <f t="shared" si="83"/>
        <v>soil</v>
      </c>
      <c r="M377">
        <v>1.8651899999999999</v>
      </c>
      <c r="N377">
        <f t="shared" si="80"/>
        <v>1.8651899999999999</v>
      </c>
      <c r="O377">
        <v>1.9176800000000001</v>
      </c>
      <c r="P377">
        <v>0.98035000000000005</v>
      </c>
      <c r="S377">
        <v>25.6</v>
      </c>
      <c r="T377">
        <v>25.7897</v>
      </c>
      <c r="U377">
        <v>84.631799999999998</v>
      </c>
    </row>
    <row r="378" spans="1:21" hidden="1" x14ac:dyDescent="0.3">
      <c r="A378">
        <v>686</v>
      </c>
      <c r="B378">
        <v>24</v>
      </c>
      <c r="C378" s="1">
        <v>44803.469699074078</v>
      </c>
      <c r="D378" t="s">
        <v>9</v>
      </c>
      <c r="E378" s="5">
        <f t="shared" si="74"/>
        <v>2022</v>
      </c>
      <c r="F378" s="5">
        <f t="shared" si="75"/>
        <v>8</v>
      </c>
      <c r="G378" s="5">
        <f t="shared" si="76"/>
        <v>8</v>
      </c>
      <c r="H378" s="5" t="str">
        <f t="shared" si="77"/>
        <v>summer</v>
      </c>
      <c r="I378" s="5">
        <f t="shared" si="78"/>
        <v>36</v>
      </c>
      <c r="J378" s="5">
        <f t="shared" si="79"/>
        <v>16</v>
      </c>
      <c r="K378" t="str">
        <f t="shared" si="82"/>
        <v>Suelo desnudo</v>
      </c>
      <c r="L378" t="str">
        <f t="shared" si="83"/>
        <v>soil</v>
      </c>
      <c r="M378">
        <v>2.3160599999999998</v>
      </c>
      <c r="N378">
        <f t="shared" si="80"/>
        <v>2.3160599999999998</v>
      </c>
      <c r="O378">
        <v>1.5283500000000001</v>
      </c>
      <c r="P378">
        <v>0.99195</v>
      </c>
      <c r="Q378">
        <v>2E-3</v>
      </c>
      <c r="S378">
        <v>25.6</v>
      </c>
      <c r="T378">
        <v>25.878299999999999</v>
      </c>
      <c r="U378">
        <v>84.628900000000002</v>
      </c>
    </row>
    <row r="379" spans="1:21" x14ac:dyDescent="0.3">
      <c r="A379">
        <v>687</v>
      </c>
      <c r="B379">
        <v>1</v>
      </c>
      <c r="C379" s="1">
        <v>44803.528506944444</v>
      </c>
      <c r="D379" t="s">
        <v>10</v>
      </c>
      <c r="E379" s="5">
        <f t="shared" si="74"/>
        <v>2022</v>
      </c>
      <c r="F379" s="5">
        <f t="shared" si="75"/>
        <v>8</v>
      </c>
      <c r="G379" s="5">
        <f t="shared" si="76"/>
        <v>8</v>
      </c>
      <c r="H379" s="5" t="str">
        <f t="shared" si="77"/>
        <v>summer</v>
      </c>
      <c r="I379" s="5">
        <f t="shared" si="78"/>
        <v>36</v>
      </c>
      <c r="J379" s="5">
        <f t="shared" si="79"/>
        <v>16</v>
      </c>
      <c r="K379" t="str">
        <f t="shared" ref="K379:K396" si="84">IF(OR(B379=1,B379=2,B379=3,B379=7,B379=8,B379=9,B379=13,B379=14,B379=15),"Bajo copa","Suelo desnudo")</f>
        <v>Bajo copa</v>
      </c>
      <c r="M379">
        <v>5.4169299999999998</v>
      </c>
      <c r="N379">
        <f t="shared" si="80"/>
        <v>5.4169299999999998</v>
      </c>
      <c r="O379">
        <v>1.29267</v>
      </c>
      <c r="P379">
        <v>0.99861</v>
      </c>
      <c r="Q379">
        <v>2E-3</v>
      </c>
      <c r="R379">
        <v>0</v>
      </c>
      <c r="S379">
        <v>27.2</v>
      </c>
      <c r="T379">
        <v>29.651299999999999</v>
      </c>
      <c r="U379">
        <v>83.629800000000003</v>
      </c>
    </row>
    <row r="380" spans="1:21" x14ac:dyDescent="0.3">
      <c r="A380">
        <v>688</v>
      </c>
      <c r="B380">
        <v>2</v>
      </c>
      <c r="C380" s="1">
        <v>44803.530601851853</v>
      </c>
      <c r="D380" t="s">
        <v>10</v>
      </c>
      <c r="E380" s="5">
        <f t="shared" si="74"/>
        <v>2022</v>
      </c>
      <c r="F380" s="5">
        <f t="shared" si="75"/>
        <v>8</v>
      </c>
      <c r="G380" s="5">
        <f t="shared" si="76"/>
        <v>8</v>
      </c>
      <c r="H380" s="5" t="str">
        <f t="shared" si="77"/>
        <v>summer</v>
      </c>
      <c r="I380" s="5">
        <f t="shared" si="78"/>
        <v>36</v>
      </c>
      <c r="J380" s="5">
        <f t="shared" si="79"/>
        <v>16</v>
      </c>
      <c r="K380" t="str">
        <f t="shared" si="84"/>
        <v>Bajo copa</v>
      </c>
      <c r="M380">
        <v>4.4864199999999999</v>
      </c>
      <c r="N380">
        <f t="shared" si="80"/>
        <v>4.4864199999999999</v>
      </c>
      <c r="O380">
        <v>1.34453</v>
      </c>
      <c r="P380">
        <v>0.99744999999999995</v>
      </c>
      <c r="Q380">
        <v>2E-3</v>
      </c>
      <c r="R380">
        <v>0</v>
      </c>
      <c r="S380">
        <v>27.685500000000001</v>
      </c>
      <c r="T380">
        <v>29.3932</v>
      </c>
      <c r="U380">
        <v>83.643100000000004</v>
      </c>
    </row>
    <row r="381" spans="1:21" x14ac:dyDescent="0.3">
      <c r="A381">
        <v>689</v>
      </c>
      <c r="B381">
        <v>3</v>
      </c>
      <c r="C381" s="1">
        <v>44803.532696759263</v>
      </c>
      <c r="D381" t="s">
        <v>10</v>
      </c>
      <c r="E381" s="5">
        <f t="shared" si="74"/>
        <v>2022</v>
      </c>
      <c r="F381" s="5">
        <f t="shared" si="75"/>
        <v>8</v>
      </c>
      <c r="G381" s="5">
        <f t="shared" si="76"/>
        <v>8</v>
      </c>
      <c r="H381" s="5" t="str">
        <f t="shared" si="77"/>
        <v>summer</v>
      </c>
      <c r="I381" s="5">
        <f t="shared" si="78"/>
        <v>36</v>
      </c>
      <c r="J381" s="5">
        <f t="shared" si="79"/>
        <v>16</v>
      </c>
      <c r="K381" t="str">
        <f t="shared" si="84"/>
        <v>Bajo copa</v>
      </c>
      <c r="M381">
        <v>2.0244499999999999</v>
      </c>
      <c r="N381">
        <f t="shared" si="80"/>
        <v>2.0244499999999999</v>
      </c>
      <c r="O381">
        <v>1.68062</v>
      </c>
      <c r="P381">
        <v>0.9839</v>
      </c>
      <c r="Q381">
        <v>1E-3</v>
      </c>
      <c r="S381">
        <v>27.8</v>
      </c>
      <c r="T381">
        <v>29.403300000000002</v>
      </c>
      <c r="U381">
        <v>83.659300000000002</v>
      </c>
    </row>
    <row r="382" spans="1:21" x14ac:dyDescent="0.3">
      <c r="A382">
        <v>690</v>
      </c>
      <c r="B382">
        <v>4</v>
      </c>
      <c r="C382" s="1">
        <v>44803.537326388891</v>
      </c>
      <c r="D382" t="s">
        <v>10</v>
      </c>
      <c r="E382" s="5">
        <f t="shared" si="74"/>
        <v>2022</v>
      </c>
      <c r="F382" s="5">
        <f t="shared" si="75"/>
        <v>8</v>
      </c>
      <c r="G382" s="5">
        <f t="shared" si="76"/>
        <v>8</v>
      </c>
      <c r="H382" s="5" t="str">
        <f t="shared" si="77"/>
        <v>summer</v>
      </c>
      <c r="I382" s="5">
        <f t="shared" si="78"/>
        <v>36</v>
      </c>
      <c r="J382" s="5">
        <f t="shared" si="79"/>
        <v>16</v>
      </c>
      <c r="K382" t="str">
        <f t="shared" si="84"/>
        <v>Suelo desnudo</v>
      </c>
      <c r="M382">
        <v>3.7679</v>
      </c>
      <c r="N382">
        <f t="shared" si="80"/>
        <v>3.7679</v>
      </c>
      <c r="O382">
        <v>1.3513200000000001</v>
      </c>
      <c r="P382">
        <v>0.99744999999999995</v>
      </c>
      <c r="S382">
        <v>30.4</v>
      </c>
      <c r="T382">
        <v>31.903500000000001</v>
      </c>
      <c r="U382">
        <v>83.6631</v>
      </c>
    </row>
    <row r="383" spans="1:21" x14ac:dyDescent="0.3">
      <c r="A383">
        <v>691</v>
      </c>
      <c r="B383">
        <v>5</v>
      </c>
      <c r="C383" s="1">
        <v>44803.539479166669</v>
      </c>
      <c r="D383" t="s">
        <v>10</v>
      </c>
      <c r="E383" s="5">
        <f t="shared" si="74"/>
        <v>2022</v>
      </c>
      <c r="F383" s="5">
        <f t="shared" si="75"/>
        <v>8</v>
      </c>
      <c r="G383" s="5">
        <f t="shared" si="76"/>
        <v>8</v>
      </c>
      <c r="H383" s="5" t="str">
        <f t="shared" si="77"/>
        <v>summer</v>
      </c>
      <c r="I383" s="5">
        <f t="shared" si="78"/>
        <v>36</v>
      </c>
      <c r="J383" s="5">
        <f t="shared" si="79"/>
        <v>16</v>
      </c>
      <c r="K383" t="str">
        <f t="shared" si="84"/>
        <v>Suelo desnudo</v>
      </c>
      <c r="M383">
        <v>4.0727500000000001</v>
      </c>
      <c r="N383">
        <f t="shared" si="80"/>
        <v>4.0727500000000001</v>
      </c>
      <c r="O383">
        <v>1.3433999999999999</v>
      </c>
      <c r="P383">
        <v>0.99789000000000005</v>
      </c>
      <c r="Q383">
        <v>5.0000000000000001E-3</v>
      </c>
      <c r="S383">
        <v>31.1</v>
      </c>
      <c r="T383">
        <v>31.7654</v>
      </c>
      <c r="U383">
        <v>83.670299999999997</v>
      </c>
    </row>
    <row r="384" spans="1:21" x14ac:dyDescent="0.3">
      <c r="A384">
        <v>692</v>
      </c>
      <c r="B384">
        <v>6</v>
      </c>
      <c r="C384" s="1">
        <v>44803.541909722226</v>
      </c>
      <c r="D384" t="s">
        <v>10</v>
      </c>
      <c r="E384" s="5">
        <f t="shared" si="74"/>
        <v>2022</v>
      </c>
      <c r="F384" s="5">
        <f t="shared" si="75"/>
        <v>8</v>
      </c>
      <c r="G384" s="5">
        <f t="shared" si="76"/>
        <v>8</v>
      </c>
      <c r="H384" s="5" t="str">
        <f t="shared" si="77"/>
        <v>summer</v>
      </c>
      <c r="I384" s="5">
        <f t="shared" si="78"/>
        <v>36</v>
      </c>
      <c r="J384" s="5">
        <f t="shared" si="79"/>
        <v>16</v>
      </c>
      <c r="K384" t="str">
        <f t="shared" si="84"/>
        <v>Suelo desnudo</v>
      </c>
      <c r="M384">
        <v>2.7002700000000002</v>
      </c>
      <c r="N384">
        <f t="shared" si="80"/>
        <v>2.7002700000000002</v>
      </c>
      <c r="O384">
        <v>1.4013800000000001</v>
      </c>
      <c r="P384">
        <v>0.99639</v>
      </c>
      <c r="Q384">
        <v>1E-3</v>
      </c>
      <c r="S384">
        <v>32.1</v>
      </c>
      <c r="T384">
        <v>32.563000000000002</v>
      </c>
      <c r="U384">
        <v>83.677999999999997</v>
      </c>
    </row>
    <row r="385" spans="1:21" x14ac:dyDescent="0.3">
      <c r="A385">
        <v>693</v>
      </c>
      <c r="B385">
        <v>10</v>
      </c>
      <c r="C385" s="1">
        <v>44803.545034722221</v>
      </c>
      <c r="D385" t="s">
        <v>10</v>
      </c>
      <c r="E385" s="5">
        <f t="shared" si="74"/>
        <v>2022</v>
      </c>
      <c r="F385" s="5">
        <f t="shared" si="75"/>
        <v>8</v>
      </c>
      <c r="G385" s="5">
        <f t="shared" si="76"/>
        <v>8</v>
      </c>
      <c r="H385" s="5" t="str">
        <f t="shared" si="77"/>
        <v>summer</v>
      </c>
      <c r="I385" s="5">
        <f t="shared" si="78"/>
        <v>36</v>
      </c>
      <c r="J385" s="5">
        <f t="shared" si="79"/>
        <v>16</v>
      </c>
      <c r="K385" t="str">
        <f t="shared" si="84"/>
        <v>Suelo desnudo</v>
      </c>
      <c r="M385">
        <v>4.3506099999999996</v>
      </c>
      <c r="N385">
        <f t="shared" si="80"/>
        <v>4.3506099999999996</v>
      </c>
      <c r="O385">
        <v>1.37524</v>
      </c>
      <c r="P385">
        <v>0.99651999999999996</v>
      </c>
      <c r="T385">
        <v>31.218299999999999</v>
      </c>
      <c r="U385">
        <v>83.695099999999996</v>
      </c>
    </row>
    <row r="386" spans="1:21" x14ac:dyDescent="0.3">
      <c r="A386">
        <v>694</v>
      </c>
      <c r="B386">
        <v>11</v>
      </c>
      <c r="C386" s="1">
        <v>44803.547210648147</v>
      </c>
      <c r="D386" t="s">
        <v>10</v>
      </c>
      <c r="E386" s="5">
        <f t="shared" si="74"/>
        <v>2022</v>
      </c>
      <c r="F386" s="5">
        <f t="shared" si="75"/>
        <v>8</v>
      </c>
      <c r="G386" s="5">
        <f t="shared" si="76"/>
        <v>8</v>
      </c>
      <c r="H386" s="5" t="str">
        <f t="shared" si="77"/>
        <v>summer</v>
      </c>
      <c r="I386" s="5">
        <f t="shared" si="78"/>
        <v>36</v>
      </c>
      <c r="J386" s="5">
        <f t="shared" si="79"/>
        <v>16</v>
      </c>
      <c r="K386" t="str">
        <f t="shared" si="84"/>
        <v>Suelo desnudo</v>
      </c>
      <c r="M386">
        <v>3.4950999999999999</v>
      </c>
      <c r="N386">
        <f t="shared" si="80"/>
        <v>3.4950999999999999</v>
      </c>
      <c r="O386">
        <v>1.35066</v>
      </c>
      <c r="P386">
        <v>0.99772000000000005</v>
      </c>
      <c r="Q386">
        <v>4.0000000000000001E-3</v>
      </c>
      <c r="R386">
        <v>2.0300000000000001E-3</v>
      </c>
      <c r="S386">
        <v>32.700000000000003</v>
      </c>
      <c r="T386">
        <v>32.244500000000002</v>
      </c>
      <c r="U386">
        <v>83.700199999999995</v>
      </c>
    </row>
    <row r="387" spans="1:21" x14ac:dyDescent="0.3">
      <c r="A387">
        <v>695</v>
      </c>
      <c r="B387">
        <v>12</v>
      </c>
      <c r="C387" s="1">
        <v>44803.549421296295</v>
      </c>
      <c r="D387" t="s">
        <v>10</v>
      </c>
      <c r="E387" s="5">
        <f t="shared" si="74"/>
        <v>2022</v>
      </c>
      <c r="F387" s="5">
        <f t="shared" si="75"/>
        <v>8</v>
      </c>
      <c r="G387" s="5">
        <f t="shared" si="76"/>
        <v>8</v>
      </c>
      <c r="H387" s="5" t="str">
        <f t="shared" si="77"/>
        <v>summer</v>
      </c>
      <c r="I387" s="5">
        <f t="shared" si="78"/>
        <v>36</v>
      </c>
      <c r="J387" s="5">
        <f t="shared" si="79"/>
        <v>16</v>
      </c>
      <c r="K387" t="str">
        <f t="shared" si="84"/>
        <v>Suelo desnudo</v>
      </c>
      <c r="M387">
        <v>1.7683899999999999</v>
      </c>
      <c r="N387">
        <f t="shared" si="80"/>
        <v>1.7683899999999999</v>
      </c>
      <c r="O387">
        <v>1.5269900000000001</v>
      </c>
      <c r="P387">
        <v>0.99351999999999996</v>
      </c>
      <c r="S387">
        <v>33.1</v>
      </c>
      <c r="T387">
        <v>32.418500000000002</v>
      </c>
      <c r="U387">
        <v>83.689700000000002</v>
      </c>
    </row>
    <row r="388" spans="1:21" x14ac:dyDescent="0.3">
      <c r="A388">
        <v>696</v>
      </c>
      <c r="B388">
        <v>7</v>
      </c>
      <c r="C388" s="1">
        <v>44803.551782407405</v>
      </c>
      <c r="D388" t="s">
        <v>10</v>
      </c>
      <c r="E388" s="5">
        <f t="shared" si="74"/>
        <v>2022</v>
      </c>
      <c r="F388" s="5">
        <f t="shared" si="75"/>
        <v>8</v>
      </c>
      <c r="G388" s="5">
        <f t="shared" si="76"/>
        <v>8</v>
      </c>
      <c r="H388" s="5" t="str">
        <f t="shared" si="77"/>
        <v>summer</v>
      </c>
      <c r="I388" s="5">
        <f t="shared" si="78"/>
        <v>36</v>
      </c>
      <c r="J388" s="5">
        <f t="shared" si="79"/>
        <v>16</v>
      </c>
      <c r="K388" t="str">
        <f t="shared" si="84"/>
        <v>Bajo copa</v>
      </c>
      <c r="M388">
        <v>9.2116600000000002</v>
      </c>
      <c r="N388">
        <f t="shared" si="80"/>
        <v>9.2116600000000002</v>
      </c>
      <c r="O388">
        <v>1.2621</v>
      </c>
      <c r="P388">
        <v>0.99944999999999995</v>
      </c>
      <c r="T388">
        <v>32.567700000000002</v>
      </c>
      <c r="U388">
        <v>83.697199999999995</v>
      </c>
    </row>
    <row r="389" spans="1:21" x14ac:dyDescent="0.3">
      <c r="A389">
        <v>697</v>
      </c>
      <c r="B389">
        <v>8</v>
      </c>
      <c r="C389" s="1">
        <v>44803.554097222222</v>
      </c>
      <c r="D389" t="s">
        <v>10</v>
      </c>
      <c r="E389" s="5">
        <f t="shared" si="74"/>
        <v>2022</v>
      </c>
      <c r="F389" s="5">
        <f t="shared" si="75"/>
        <v>8</v>
      </c>
      <c r="G389" s="5">
        <f t="shared" si="76"/>
        <v>8</v>
      </c>
      <c r="H389" s="5" t="str">
        <f t="shared" si="77"/>
        <v>summer</v>
      </c>
      <c r="I389" s="5">
        <f t="shared" si="78"/>
        <v>36</v>
      </c>
      <c r="J389" s="5">
        <f t="shared" si="79"/>
        <v>16</v>
      </c>
      <c r="K389" t="str">
        <f t="shared" si="84"/>
        <v>Bajo copa</v>
      </c>
      <c r="M389">
        <v>5.6566700000000001</v>
      </c>
      <c r="N389">
        <f t="shared" si="80"/>
        <v>5.6566700000000001</v>
      </c>
      <c r="O389">
        <v>1.2830900000000001</v>
      </c>
      <c r="P389">
        <v>0.99897999999999998</v>
      </c>
      <c r="Q389">
        <v>2E-3</v>
      </c>
      <c r="S389">
        <v>33.4</v>
      </c>
      <c r="T389">
        <v>32.244700000000002</v>
      </c>
      <c r="U389">
        <v>83.683300000000003</v>
      </c>
    </row>
    <row r="390" spans="1:21" x14ac:dyDescent="0.3">
      <c r="A390">
        <v>698</v>
      </c>
      <c r="B390">
        <v>9</v>
      </c>
      <c r="C390" s="1">
        <v>44803.556307870371</v>
      </c>
      <c r="D390" t="s">
        <v>10</v>
      </c>
      <c r="E390" s="5">
        <f t="shared" si="74"/>
        <v>2022</v>
      </c>
      <c r="F390" s="5">
        <f t="shared" si="75"/>
        <v>8</v>
      </c>
      <c r="G390" s="5">
        <f t="shared" si="76"/>
        <v>8</v>
      </c>
      <c r="H390" s="5" t="str">
        <f t="shared" si="77"/>
        <v>summer</v>
      </c>
      <c r="I390" s="5">
        <f t="shared" si="78"/>
        <v>36</v>
      </c>
      <c r="J390" s="5">
        <f t="shared" si="79"/>
        <v>16</v>
      </c>
      <c r="K390" t="str">
        <f t="shared" si="84"/>
        <v>Bajo copa</v>
      </c>
      <c r="M390">
        <v>3.4354800000000001</v>
      </c>
      <c r="N390">
        <f t="shared" si="80"/>
        <v>3.4354800000000001</v>
      </c>
      <c r="O390">
        <v>1.3639300000000001</v>
      </c>
      <c r="P390">
        <v>0.99695</v>
      </c>
      <c r="S390">
        <v>33.1</v>
      </c>
      <c r="T390">
        <v>31.588899999999999</v>
      </c>
      <c r="U390">
        <v>83.680499999999995</v>
      </c>
    </row>
    <row r="391" spans="1:21" x14ac:dyDescent="0.3">
      <c r="A391">
        <v>699</v>
      </c>
      <c r="B391">
        <v>13</v>
      </c>
      <c r="C391" s="1">
        <v>44803.558865740742</v>
      </c>
      <c r="D391" t="s">
        <v>10</v>
      </c>
      <c r="E391" s="5">
        <f t="shared" si="74"/>
        <v>2022</v>
      </c>
      <c r="F391" s="5">
        <f t="shared" si="75"/>
        <v>8</v>
      </c>
      <c r="G391" s="5">
        <f t="shared" si="76"/>
        <v>8</v>
      </c>
      <c r="H391" s="5" t="str">
        <f t="shared" si="77"/>
        <v>summer</v>
      </c>
      <c r="I391" s="5">
        <f t="shared" si="78"/>
        <v>36</v>
      </c>
      <c r="J391" s="5">
        <f t="shared" si="79"/>
        <v>16</v>
      </c>
      <c r="K391" t="str">
        <f t="shared" si="84"/>
        <v>Bajo copa</v>
      </c>
      <c r="M391">
        <v>6.0796900000000003</v>
      </c>
      <c r="N391">
        <f t="shared" si="80"/>
        <v>6.0796900000000003</v>
      </c>
      <c r="O391">
        <v>1.3647100000000001</v>
      </c>
      <c r="P391">
        <v>0.99594000000000005</v>
      </c>
      <c r="Q391">
        <v>3.0000000000000001E-3</v>
      </c>
      <c r="S391">
        <v>32.700000000000003</v>
      </c>
      <c r="T391">
        <v>30.527699999999999</v>
      </c>
      <c r="U391">
        <v>83.664299999999997</v>
      </c>
    </row>
    <row r="392" spans="1:21" x14ac:dyDescent="0.3">
      <c r="A392">
        <v>700</v>
      </c>
      <c r="B392">
        <v>14</v>
      </c>
      <c r="C392" s="1">
        <v>44803.560983796298</v>
      </c>
      <c r="D392" t="s">
        <v>10</v>
      </c>
      <c r="E392" s="5">
        <f t="shared" si="74"/>
        <v>2022</v>
      </c>
      <c r="F392" s="5">
        <f t="shared" si="75"/>
        <v>8</v>
      </c>
      <c r="G392" s="5">
        <f t="shared" si="76"/>
        <v>8</v>
      </c>
      <c r="H392" s="5" t="str">
        <f t="shared" si="77"/>
        <v>summer</v>
      </c>
      <c r="I392" s="5">
        <f t="shared" si="78"/>
        <v>36</v>
      </c>
      <c r="J392" s="5">
        <f t="shared" si="79"/>
        <v>16</v>
      </c>
      <c r="K392" t="str">
        <f t="shared" si="84"/>
        <v>Bajo copa</v>
      </c>
      <c r="M392">
        <v>5.6850300000000002</v>
      </c>
      <c r="N392">
        <f t="shared" si="80"/>
        <v>5.6850300000000002</v>
      </c>
      <c r="O392">
        <v>1.29572</v>
      </c>
      <c r="P392">
        <v>0.99870999999999999</v>
      </c>
      <c r="Q392">
        <v>3.0000000000000001E-3</v>
      </c>
      <c r="R392">
        <v>0</v>
      </c>
      <c r="S392">
        <v>31.907299999999999</v>
      </c>
      <c r="T392">
        <v>30.735800000000001</v>
      </c>
      <c r="U392">
        <v>83.659700000000001</v>
      </c>
    </row>
    <row r="393" spans="1:21" x14ac:dyDescent="0.3">
      <c r="A393">
        <v>701</v>
      </c>
      <c r="B393">
        <v>15</v>
      </c>
      <c r="C393" s="1">
        <v>44803.563113425924</v>
      </c>
      <c r="D393" t="s">
        <v>10</v>
      </c>
      <c r="E393" s="5">
        <f t="shared" si="74"/>
        <v>2022</v>
      </c>
      <c r="F393" s="5">
        <f t="shared" si="75"/>
        <v>8</v>
      </c>
      <c r="G393" s="5">
        <f t="shared" si="76"/>
        <v>8</v>
      </c>
      <c r="H393" s="5" t="str">
        <f t="shared" si="77"/>
        <v>summer</v>
      </c>
      <c r="I393" s="5">
        <f t="shared" si="78"/>
        <v>36</v>
      </c>
      <c r="J393" s="5">
        <f t="shared" si="79"/>
        <v>16</v>
      </c>
      <c r="K393" t="str">
        <f t="shared" si="84"/>
        <v>Bajo copa</v>
      </c>
      <c r="M393">
        <v>4.5693200000000003</v>
      </c>
      <c r="N393">
        <f t="shared" si="80"/>
        <v>4.5693200000000003</v>
      </c>
      <c r="O393">
        <v>1.3092900000000001</v>
      </c>
      <c r="P393">
        <v>0.99821000000000004</v>
      </c>
      <c r="T393">
        <v>29.8261</v>
      </c>
      <c r="U393">
        <v>83.663799999999995</v>
      </c>
    </row>
    <row r="394" spans="1:21" x14ac:dyDescent="0.3">
      <c r="A394">
        <v>702</v>
      </c>
      <c r="B394">
        <v>16</v>
      </c>
      <c r="C394" s="1">
        <v>44803.565613425926</v>
      </c>
      <c r="D394" t="s">
        <v>10</v>
      </c>
      <c r="E394" s="5">
        <f t="shared" si="74"/>
        <v>2022</v>
      </c>
      <c r="F394" s="5">
        <f t="shared" si="75"/>
        <v>8</v>
      </c>
      <c r="G394" s="5">
        <f t="shared" si="76"/>
        <v>8</v>
      </c>
      <c r="H394" s="5" t="str">
        <f t="shared" si="77"/>
        <v>summer</v>
      </c>
      <c r="I394" s="5">
        <f t="shared" si="78"/>
        <v>36</v>
      </c>
      <c r="J394" s="5">
        <f t="shared" si="79"/>
        <v>16</v>
      </c>
      <c r="K394" t="str">
        <f t="shared" si="84"/>
        <v>Suelo desnudo</v>
      </c>
      <c r="M394">
        <v>5.4596499999999999</v>
      </c>
      <c r="N394">
        <f t="shared" si="80"/>
        <v>5.4596499999999999</v>
      </c>
      <c r="O394">
        <v>1.30128</v>
      </c>
      <c r="P394">
        <v>0.99814999999999998</v>
      </c>
      <c r="S394">
        <v>31.1</v>
      </c>
      <c r="T394">
        <v>30.236000000000001</v>
      </c>
      <c r="U394">
        <v>83.636600000000001</v>
      </c>
    </row>
    <row r="395" spans="1:21" x14ac:dyDescent="0.3">
      <c r="A395">
        <v>703</v>
      </c>
      <c r="B395">
        <v>17</v>
      </c>
      <c r="C395" s="1">
        <v>44803.567754629628</v>
      </c>
      <c r="D395" t="s">
        <v>10</v>
      </c>
      <c r="E395" s="5">
        <f t="shared" si="74"/>
        <v>2022</v>
      </c>
      <c r="F395" s="5">
        <f t="shared" si="75"/>
        <v>8</v>
      </c>
      <c r="G395" s="5">
        <f t="shared" si="76"/>
        <v>8</v>
      </c>
      <c r="H395" s="5" t="str">
        <f t="shared" si="77"/>
        <v>summer</v>
      </c>
      <c r="I395" s="5">
        <f t="shared" si="78"/>
        <v>36</v>
      </c>
      <c r="J395" s="5">
        <f t="shared" si="79"/>
        <v>16</v>
      </c>
      <c r="K395" t="str">
        <f t="shared" si="84"/>
        <v>Suelo desnudo</v>
      </c>
      <c r="M395">
        <v>4.0232400000000004</v>
      </c>
      <c r="N395">
        <f t="shared" si="80"/>
        <v>4.0232400000000004</v>
      </c>
      <c r="O395">
        <v>1.2916700000000001</v>
      </c>
      <c r="P395">
        <v>0.99885000000000002</v>
      </c>
      <c r="Q395">
        <v>4.0000000000000001E-3</v>
      </c>
      <c r="S395">
        <v>31.5</v>
      </c>
      <c r="T395">
        <v>31.659500000000001</v>
      </c>
      <c r="U395">
        <v>83.638800000000003</v>
      </c>
    </row>
    <row r="396" spans="1:21" x14ac:dyDescent="0.3">
      <c r="A396">
        <v>704</v>
      </c>
      <c r="B396">
        <v>18</v>
      </c>
      <c r="C396" s="1">
        <v>44803.569849537038</v>
      </c>
      <c r="D396" t="s">
        <v>10</v>
      </c>
      <c r="E396" s="5">
        <f t="shared" si="74"/>
        <v>2022</v>
      </c>
      <c r="F396" s="5">
        <f t="shared" si="75"/>
        <v>8</v>
      </c>
      <c r="G396" s="5">
        <f t="shared" si="76"/>
        <v>8</v>
      </c>
      <c r="H396" s="5" t="str">
        <f t="shared" si="77"/>
        <v>summer</v>
      </c>
      <c r="I396" s="5">
        <f t="shared" si="78"/>
        <v>36</v>
      </c>
      <c r="J396" s="5">
        <f t="shared" si="79"/>
        <v>16</v>
      </c>
      <c r="K396" t="str">
        <f t="shared" si="84"/>
        <v>Suelo desnudo</v>
      </c>
      <c r="M396">
        <v>3.5426600000000001</v>
      </c>
      <c r="N396">
        <f t="shared" si="80"/>
        <v>3.5426600000000001</v>
      </c>
      <c r="O396">
        <v>1.3076000000000001</v>
      </c>
      <c r="P396">
        <v>0.99866999999999995</v>
      </c>
      <c r="T396">
        <v>30.332899999999999</v>
      </c>
      <c r="U396">
        <v>83.621499999999997</v>
      </c>
    </row>
    <row r="397" spans="1:21" hidden="1" x14ac:dyDescent="0.3">
      <c r="A397">
        <v>705</v>
      </c>
      <c r="B397">
        <v>1</v>
      </c>
      <c r="C397" s="1">
        <v>44833.430659722224</v>
      </c>
      <c r="D397" t="s">
        <v>9</v>
      </c>
      <c r="E397" s="5">
        <f t="shared" si="74"/>
        <v>2022</v>
      </c>
      <c r="F397" s="5">
        <f t="shared" si="75"/>
        <v>9</v>
      </c>
      <c r="G397" s="5">
        <f t="shared" si="76"/>
        <v>9</v>
      </c>
      <c r="H397" s="5" t="str">
        <f t="shared" si="77"/>
        <v>summer</v>
      </c>
      <c r="I397" s="5">
        <f t="shared" si="78"/>
        <v>40</v>
      </c>
      <c r="J397" s="5">
        <f t="shared" si="79"/>
        <v>20</v>
      </c>
      <c r="K397" t="str">
        <f t="shared" ref="K397:K413" si="85">IF(OR(B397=1,B397=2,B397=3,B397=4,B397=9,B397=10,B397=11,B397=12,B397=17,B397=18,B397=19,B397=20),"Bajo biomasa","Suelo desnudo")</f>
        <v>Bajo biomasa</v>
      </c>
      <c r="L397" t="str">
        <f t="shared" ref="L397:L413" si="86">IF(OR(B397=4,B397=7,B397=10,B397=14,B397=18,B397=21),"tree","soil")</f>
        <v>soil</v>
      </c>
      <c r="M397">
        <v>1.42733</v>
      </c>
      <c r="N397">
        <f t="shared" si="80"/>
        <v>1.42733</v>
      </c>
      <c r="O397">
        <v>1.9141300000000001</v>
      </c>
      <c r="P397">
        <v>0.98314000000000001</v>
      </c>
      <c r="Q397">
        <v>2E-3</v>
      </c>
      <c r="R397">
        <v>0</v>
      </c>
      <c r="S397">
        <v>18.2727</v>
      </c>
      <c r="T397">
        <v>15.634499999999999</v>
      </c>
      <c r="U397">
        <v>83.283100000000005</v>
      </c>
    </row>
    <row r="398" spans="1:21" hidden="1" x14ac:dyDescent="0.3">
      <c r="A398">
        <v>706</v>
      </c>
      <c r="B398">
        <v>2</v>
      </c>
      <c r="C398" s="1">
        <v>44833.43273148148</v>
      </c>
      <c r="D398" t="s">
        <v>9</v>
      </c>
      <c r="E398" s="5">
        <f t="shared" si="74"/>
        <v>2022</v>
      </c>
      <c r="F398" s="5">
        <f t="shared" si="75"/>
        <v>9</v>
      </c>
      <c r="G398" s="5">
        <f t="shared" si="76"/>
        <v>9</v>
      </c>
      <c r="H398" s="5" t="str">
        <f t="shared" si="77"/>
        <v>summer</v>
      </c>
      <c r="I398" s="5">
        <f t="shared" si="78"/>
        <v>40</v>
      </c>
      <c r="J398" s="5">
        <f t="shared" si="79"/>
        <v>20</v>
      </c>
      <c r="K398" t="str">
        <f t="shared" si="85"/>
        <v>Bajo biomasa</v>
      </c>
      <c r="L398" t="str">
        <f t="shared" si="86"/>
        <v>soil</v>
      </c>
      <c r="M398">
        <v>3.6913499999999999</v>
      </c>
      <c r="N398">
        <f t="shared" si="80"/>
        <v>3.6913499999999999</v>
      </c>
      <c r="O398">
        <v>1.4061399999999999</v>
      </c>
      <c r="P398">
        <v>0.99563000000000001</v>
      </c>
      <c r="Q398">
        <v>3.0000000000000001E-3</v>
      </c>
      <c r="R398">
        <v>3.9199999999999999E-3</v>
      </c>
      <c r="S398">
        <v>18.066400000000002</v>
      </c>
      <c r="T398">
        <v>15.897500000000001</v>
      </c>
      <c r="U398">
        <v>83.287300000000002</v>
      </c>
    </row>
    <row r="399" spans="1:21" hidden="1" x14ac:dyDescent="0.3">
      <c r="A399">
        <v>707</v>
      </c>
      <c r="B399">
        <v>3</v>
      </c>
      <c r="C399" s="1">
        <v>44833.435243055559</v>
      </c>
      <c r="D399" t="s">
        <v>9</v>
      </c>
      <c r="E399" s="5">
        <f t="shared" si="74"/>
        <v>2022</v>
      </c>
      <c r="F399" s="5">
        <f t="shared" si="75"/>
        <v>9</v>
      </c>
      <c r="G399" s="5">
        <f t="shared" si="76"/>
        <v>9</v>
      </c>
      <c r="H399" s="5" t="str">
        <f t="shared" si="77"/>
        <v>summer</v>
      </c>
      <c r="I399" s="5">
        <f t="shared" si="78"/>
        <v>40</v>
      </c>
      <c r="J399" s="5">
        <f t="shared" si="79"/>
        <v>20</v>
      </c>
      <c r="K399" t="str">
        <f t="shared" si="85"/>
        <v>Bajo biomasa</v>
      </c>
      <c r="L399" t="str">
        <f t="shared" si="86"/>
        <v>soil</v>
      </c>
      <c r="M399">
        <v>4.1492599999999999</v>
      </c>
      <c r="N399">
        <f t="shared" si="80"/>
        <v>4.1492599999999999</v>
      </c>
      <c r="O399">
        <v>1.37317</v>
      </c>
      <c r="P399">
        <v>0.99658999999999998</v>
      </c>
      <c r="Q399">
        <v>4.0000000000000002E-4</v>
      </c>
      <c r="R399">
        <v>4.2979999999999997E-2</v>
      </c>
      <c r="S399">
        <v>17.1891</v>
      </c>
      <c r="T399">
        <v>16.434899999999999</v>
      </c>
      <c r="U399">
        <v>83.261600000000001</v>
      </c>
    </row>
    <row r="400" spans="1:21" hidden="1" x14ac:dyDescent="0.3">
      <c r="A400">
        <v>709</v>
      </c>
      <c r="B400">
        <v>5</v>
      </c>
      <c r="C400" s="1">
        <v>44833.439398148148</v>
      </c>
      <c r="D400" t="s">
        <v>9</v>
      </c>
      <c r="E400" s="5">
        <f t="shared" si="74"/>
        <v>2022</v>
      </c>
      <c r="F400" s="5">
        <f t="shared" si="75"/>
        <v>9</v>
      </c>
      <c r="G400" s="5">
        <f t="shared" si="76"/>
        <v>9</v>
      </c>
      <c r="H400" s="5" t="str">
        <f t="shared" si="77"/>
        <v>summer</v>
      </c>
      <c r="I400" s="5">
        <f t="shared" si="78"/>
        <v>40</v>
      </c>
      <c r="J400" s="5">
        <f t="shared" si="79"/>
        <v>20</v>
      </c>
      <c r="K400" t="str">
        <f t="shared" si="85"/>
        <v>Suelo desnudo</v>
      </c>
      <c r="L400" t="str">
        <f t="shared" si="86"/>
        <v>soil</v>
      </c>
      <c r="M400">
        <v>3.31758</v>
      </c>
      <c r="N400">
        <f t="shared" si="80"/>
        <v>3.31758</v>
      </c>
      <c r="O400">
        <v>1.5932299999999999</v>
      </c>
      <c r="P400">
        <v>0.99136999999999997</v>
      </c>
      <c r="Q400">
        <v>6.7000000000000002E-4</v>
      </c>
      <c r="R400">
        <v>0</v>
      </c>
      <c r="S400">
        <v>16.5091</v>
      </c>
      <c r="T400">
        <v>16.604600000000001</v>
      </c>
      <c r="U400">
        <v>83.272099999999995</v>
      </c>
    </row>
    <row r="401" spans="1:21" hidden="1" x14ac:dyDescent="0.3">
      <c r="A401">
        <v>710</v>
      </c>
      <c r="B401">
        <v>6</v>
      </c>
      <c r="C401" s="1">
        <v>44833.441469907404</v>
      </c>
      <c r="D401" t="s">
        <v>9</v>
      </c>
      <c r="E401" s="5">
        <f t="shared" si="74"/>
        <v>2022</v>
      </c>
      <c r="F401" s="5">
        <f t="shared" si="75"/>
        <v>9</v>
      </c>
      <c r="G401" s="5">
        <f t="shared" si="76"/>
        <v>9</v>
      </c>
      <c r="H401" s="5" t="str">
        <f t="shared" si="77"/>
        <v>summer</v>
      </c>
      <c r="I401" s="5">
        <f t="shared" si="78"/>
        <v>40</v>
      </c>
      <c r="J401" s="5">
        <f t="shared" si="79"/>
        <v>20</v>
      </c>
      <c r="K401" t="str">
        <f t="shared" si="85"/>
        <v>Suelo desnudo</v>
      </c>
      <c r="L401" t="str">
        <f t="shared" si="86"/>
        <v>soil</v>
      </c>
      <c r="M401">
        <v>2.98306</v>
      </c>
      <c r="N401">
        <f t="shared" si="80"/>
        <v>2.98306</v>
      </c>
      <c r="O401">
        <v>1.5630200000000001</v>
      </c>
      <c r="P401">
        <v>0.99228000000000005</v>
      </c>
      <c r="S401">
        <v>16.5</v>
      </c>
      <c r="T401">
        <v>16.602</v>
      </c>
      <c r="U401">
        <v>83.2834</v>
      </c>
    </row>
    <row r="402" spans="1:21" hidden="1" x14ac:dyDescent="0.3">
      <c r="A402">
        <v>712</v>
      </c>
      <c r="B402">
        <v>8</v>
      </c>
      <c r="C402" s="1">
        <v>44833.445613425924</v>
      </c>
      <c r="D402" t="s">
        <v>9</v>
      </c>
      <c r="E402" s="5">
        <f t="shared" si="74"/>
        <v>2022</v>
      </c>
      <c r="F402" s="5">
        <f t="shared" si="75"/>
        <v>9</v>
      </c>
      <c r="G402" s="5">
        <f t="shared" si="76"/>
        <v>9</v>
      </c>
      <c r="H402" s="5" t="str">
        <f t="shared" si="77"/>
        <v>summer</v>
      </c>
      <c r="I402" s="5">
        <f t="shared" si="78"/>
        <v>40</v>
      </c>
      <c r="J402" s="5">
        <f t="shared" si="79"/>
        <v>20</v>
      </c>
      <c r="K402" t="str">
        <f t="shared" si="85"/>
        <v>Suelo desnudo</v>
      </c>
      <c r="L402" t="str">
        <f t="shared" si="86"/>
        <v>soil</v>
      </c>
      <c r="M402">
        <v>2.6864699999999999</v>
      </c>
      <c r="N402">
        <f t="shared" si="80"/>
        <v>2.6864699999999999</v>
      </c>
      <c r="O402">
        <v>1.44661</v>
      </c>
      <c r="P402">
        <v>0.99492000000000003</v>
      </c>
      <c r="Q402">
        <v>3.3E-4</v>
      </c>
      <c r="R402">
        <v>0</v>
      </c>
      <c r="S402">
        <v>16.7</v>
      </c>
      <c r="T402">
        <v>17.081499999999998</v>
      </c>
      <c r="U402">
        <v>83.277600000000007</v>
      </c>
    </row>
    <row r="403" spans="1:21" hidden="1" x14ac:dyDescent="0.3">
      <c r="A403">
        <v>713</v>
      </c>
      <c r="B403">
        <v>9</v>
      </c>
      <c r="C403" s="1">
        <v>44833.447824074072</v>
      </c>
      <c r="D403" t="s">
        <v>9</v>
      </c>
      <c r="E403" s="5">
        <f t="shared" si="74"/>
        <v>2022</v>
      </c>
      <c r="F403" s="5">
        <f t="shared" si="75"/>
        <v>9</v>
      </c>
      <c r="G403" s="5">
        <f t="shared" si="76"/>
        <v>9</v>
      </c>
      <c r="H403" s="5" t="str">
        <f t="shared" si="77"/>
        <v>summer</v>
      </c>
      <c r="I403" s="5">
        <f t="shared" si="78"/>
        <v>40</v>
      </c>
      <c r="J403" s="5">
        <f t="shared" si="79"/>
        <v>20</v>
      </c>
      <c r="K403" t="str">
        <f t="shared" si="85"/>
        <v>Bajo biomasa</v>
      </c>
      <c r="L403" t="str">
        <f t="shared" si="86"/>
        <v>soil</v>
      </c>
      <c r="M403">
        <v>2.2971200000000001</v>
      </c>
      <c r="N403">
        <f t="shared" si="80"/>
        <v>2.2971200000000001</v>
      </c>
      <c r="O403">
        <v>1.6817500000000001</v>
      </c>
      <c r="P403">
        <v>0.98765999999999998</v>
      </c>
      <c r="Q403">
        <v>2E-3</v>
      </c>
      <c r="R403">
        <v>0</v>
      </c>
      <c r="S403">
        <v>16.7</v>
      </c>
      <c r="T403">
        <v>16.8612</v>
      </c>
      <c r="U403">
        <v>83.301199999999994</v>
      </c>
    </row>
    <row r="404" spans="1:21" hidden="1" x14ac:dyDescent="0.3">
      <c r="A404">
        <v>715</v>
      </c>
      <c r="B404">
        <v>11</v>
      </c>
      <c r="C404" s="1">
        <v>44833.452002314814</v>
      </c>
      <c r="D404" t="s">
        <v>9</v>
      </c>
      <c r="E404" s="5">
        <f t="shared" ref="E404:E467" si="87">YEAR(C404)</f>
        <v>2022</v>
      </c>
      <c r="F404" s="5">
        <f t="shared" ref="F404:F467" si="88">MONTH(C404)</f>
        <v>9</v>
      </c>
      <c r="G404" s="5">
        <f t="shared" ref="G404:G467" si="89">F404</f>
        <v>9</v>
      </c>
      <c r="H404" s="5" t="str">
        <f t="shared" ref="H404:H467" si="90">IF(OR(F404=1,F404=2,F404=3),"winter",IF(OR(F404=4,F404=5,F404=6),"spring",IF(OR(F404=7,F404=8,F404=9),"summer","autumn")))</f>
        <v>summer</v>
      </c>
      <c r="I404" s="5">
        <f t="shared" ref="I404:I467" si="91">WEEKNUM(C404)</f>
        <v>40</v>
      </c>
      <c r="J404" s="5">
        <f t="shared" ref="J404:J467" si="92">I404-20</f>
        <v>20</v>
      </c>
      <c r="K404" t="str">
        <f t="shared" si="85"/>
        <v>Bajo biomasa</v>
      </c>
      <c r="L404" t="str">
        <f t="shared" si="86"/>
        <v>soil</v>
      </c>
      <c r="M404">
        <v>2.5427499999999998</v>
      </c>
      <c r="N404">
        <f t="shared" ref="N404:N467" si="93">IF(P404&gt;0.95,M404,NA())</f>
        <v>2.5427499999999998</v>
      </c>
      <c r="O404">
        <v>1.76718</v>
      </c>
      <c r="P404">
        <v>0.98743999999999998</v>
      </c>
      <c r="Q404">
        <v>2E-3</v>
      </c>
      <c r="R404">
        <v>0</v>
      </c>
      <c r="S404">
        <v>16.3</v>
      </c>
      <c r="T404">
        <v>15.651999999999999</v>
      </c>
      <c r="U404">
        <v>83.298000000000002</v>
      </c>
    </row>
    <row r="405" spans="1:21" hidden="1" x14ac:dyDescent="0.3">
      <c r="A405">
        <v>716</v>
      </c>
      <c r="B405">
        <v>12</v>
      </c>
      <c r="C405" s="1">
        <v>44833.454062500001</v>
      </c>
      <c r="D405" t="s">
        <v>9</v>
      </c>
      <c r="E405" s="5">
        <f t="shared" si="87"/>
        <v>2022</v>
      </c>
      <c r="F405" s="5">
        <f t="shared" si="88"/>
        <v>9</v>
      </c>
      <c r="G405" s="5">
        <f t="shared" si="89"/>
        <v>9</v>
      </c>
      <c r="H405" s="5" t="str">
        <f t="shared" si="90"/>
        <v>summer</v>
      </c>
      <c r="I405" s="5">
        <f t="shared" si="91"/>
        <v>40</v>
      </c>
      <c r="J405" s="5">
        <f t="shared" si="92"/>
        <v>20</v>
      </c>
      <c r="K405" t="str">
        <f t="shared" si="85"/>
        <v>Bajo biomasa</v>
      </c>
      <c r="L405" t="str">
        <f t="shared" si="86"/>
        <v>soil</v>
      </c>
      <c r="M405">
        <v>3.0939100000000002</v>
      </c>
      <c r="N405">
        <f t="shared" si="93"/>
        <v>3.0939100000000002</v>
      </c>
      <c r="O405">
        <v>1.50925</v>
      </c>
      <c r="P405">
        <v>0.99307999999999996</v>
      </c>
      <c r="Q405">
        <v>5.0000000000000001E-3</v>
      </c>
      <c r="R405">
        <v>1.6420000000000001E-2</v>
      </c>
      <c r="S405">
        <v>16.252700000000001</v>
      </c>
      <c r="T405">
        <v>15.7287</v>
      </c>
      <c r="U405">
        <v>83.319100000000006</v>
      </c>
    </row>
    <row r="406" spans="1:21" hidden="1" x14ac:dyDescent="0.3">
      <c r="A406">
        <v>717</v>
      </c>
      <c r="B406">
        <v>13</v>
      </c>
      <c r="C406" s="1">
        <v>44833.456134259257</v>
      </c>
      <c r="D406" t="s">
        <v>9</v>
      </c>
      <c r="E406" s="5">
        <f t="shared" si="87"/>
        <v>2022</v>
      </c>
      <c r="F406" s="5">
        <f t="shared" si="88"/>
        <v>9</v>
      </c>
      <c r="G406" s="5">
        <f t="shared" si="89"/>
        <v>9</v>
      </c>
      <c r="H406" s="5" t="str">
        <f t="shared" si="90"/>
        <v>summer</v>
      </c>
      <c r="I406" s="5">
        <f t="shared" si="91"/>
        <v>40</v>
      </c>
      <c r="J406" s="5">
        <f t="shared" si="92"/>
        <v>20</v>
      </c>
      <c r="K406" t="str">
        <f t="shared" si="85"/>
        <v>Suelo desnudo</v>
      </c>
      <c r="L406" t="str">
        <f t="shared" si="86"/>
        <v>soil</v>
      </c>
      <c r="M406">
        <v>1.8704099999999999</v>
      </c>
      <c r="N406">
        <f t="shared" si="93"/>
        <v>1.8704099999999999</v>
      </c>
      <c r="O406">
        <v>1.59843</v>
      </c>
      <c r="P406">
        <v>0.99170999999999998</v>
      </c>
      <c r="Q406">
        <v>2E-3</v>
      </c>
      <c r="R406">
        <v>0</v>
      </c>
      <c r="S406">
        <v>16.246400000000001</v>
      </c>
      <c r="T406">
        <v>15.917199999999999</v>
      </c>
      <c r="U406">
        <v>83.318399999999997</v>
      </c>
    </row>
    <row r="407" spans="1:21" hidden="1" x14ac:dyDescent="0.3">
      <c r="A407">
        <v>719</v>
      </c>
      <c r="B407">
        <v>15</v>
      </c>
      <c r="C407" s="1">
        <v>44833.460312499999</v>
      </c>
      <c r="D407" t="s">
        <v>9</v>
      </c>
      <c r="E407" s="5">
        <f t="shared" si="87"/>
        <v>2022</v>
      </c>
      <c r="F407" s="5">
        <f t="shared" si="88"/>
        <v>9</v>
      </c>
      <c r="G407" s="5">
        <f t="shared" si="89"/>
        <v>9</v>
      </c>
      <c r="H407" s="5" t="str">
        <f t="shared" si="90"/>
        <v>summer</v>
      </c>
      <c r="I407" s="5">
        <f t="shared" si="91"/>
        <v>40</v>
      </c>
      <c r="J407" s="5">
        <f t="shared" si="92"/>
        <v>20</v>
      </c>
      <c r="K407" t="str">
        <f t="shared" si="85"/>
        <v>Suelo desnudo</v>
      </c>
      <c r="L407" t="str">
        <f t="shared" si="86"/>
        <v>soil</v>
      </c>
      <c r="M407">
        <v>3.7584900000000001</v>
      </c>
      <c r="N407">
        <f t="shared" si="93"/>
        <v>3.7584900000000001</v>
      </c>
      <c r="O407">
        <v>1.4036599999999999</v>
      </c>
      <c r="P407">
        <v>0.99631000000000003</v>
      </c>
      <c r="Q407">
        <v>4.0000000000000001E-3</v>
      </c>
      <c r="R407">
        <v>6.0000000000000001E-3</v>
      </c>
      <c r="S407">
        <v>16.3</v>
      </c>
      <c r="T407">
        <v>15.9861</v>
      </c>
      <c r="U407">
        <v>83.325599999999994</v>
      </c>
    </row>
    <row r="408" spans="1:21" hidden="1" x14ac:dyDescent="0.3">
      <c r="A408">
        <v>720</v>
      </c>
      <c r="B408">
        <v>17</v>
      </c>
      <c r="C408" s="1">
        <v>44833.462407407409</v>
      </c>
      <c r="D408" t="s">
        <v>9</v>
      </c>
      <c r="E408" s="5">
        <f t="shared" si="87"/>
        <v>2022</v>
      </c>
      <c r="F408" s="5">
        <f t="shared" si="88"/>
        <v>9</v>
      </c>
      <c r="G408" s="5">
        <f t="shared" si="89"/>
        <v>9</v>
      </c>
      <c r="H408" s="5" t="str">
        <f t="shared" si="90"/>
        <v>summer</v>
      </c>
      <c r="I408" s="5">
        <f t="shared" si="91"/>
        <v>40</v>
      </c>
      <c r="J408" s="5">
        <f t="shared" si="92"/>
        <v>20</v>
      </c>
      <c r="K408" t="str">
        <f t="shared" si="85"/>
        <v>Bajo biomasa</v>
      </c>
      <c r="L408" t="str">
        <f t="shared" si="86"/>
        <v>soil</v>
      </c>
      <c r="M408">
        <v>3.8942600000000001</v>
      </c>
      <c r="N408">
        <f t="shared" si="93"/>
        <v>3.8942600000000001</v>
      </c>
      <c r="O408">
        <v>1.32368</v>
      </c>
      <c r="P408">
        <v>0.99744999999999995</v>
      </c>
      <c r="Q408">
        <v>3.0000000000000001E-3</v>
      </c>
      <c r="R408">
        <v>0</v>
      </c>
      <c r="S408">
        <v>16.3</v>
      </c>
      <c r="T408">
        <v>15.8742</v>
      </c>
      <c r="U408">
        <v>83.318799999999996</v>
      </c>
    </row>
    <row r="409" spans="1:21" hidden="1" x14ac:dyDescent="0.3">
      <c r="A409">
        <v>722</v>
      </c>
      <c r="B409">
        <v>19</v>
      </c>
      <c r="C409" s="1">
        <v>44833.468148148146</v>
      </c>
      <c r="D409" t="s">
        <v>9</v>
      </c>
      <c r="E409" s="5">
        <f t="shared" si="87"/>
        <v>2022</v>
      </c>
      <c r="F409" s="5">
        <f t="shared" si="88"/>
        <v>9</v>
      </c>
      <c r="G409" s="5">
        <f t="shared" si="89"/>
        <v>9</v>
      </c>
      <c r="H409" s="5" t="str">
        <f t="shared" si="90"/>
        <v>summer</v>
      </c>
      <c r="I409" s="5">
        <f t="shared" si="91"/>
        <v>40</v>
      </c>
      <c r="J409" s="5">
        <f t="shared" si="92"/>
        <v>20</v>
      </c>
      <c r="K409" t="str">
        <f t="shared" si="85"/>
        <v>Bajo biomasa</v>
      </c>
      <c r="L409" t="str">
        <f t="shared" si="86"/>
        <v>soil</v>
      </c>
      <c r="M409">
        <v>2.3397199999999998</v>
      </c>
      <c r="N409">
        <f t="shared" si="93"/>
        <v>2.3397199999999998</v>
      </c>
      <c r="O409">
        <v>1.4786600000000001</v>
      </c>
      <c r="P409">
        <v>0.99490999999999996</v>
      </c>
      <c r="Q409">
        <v>2E-3</v>
      </c>
      <c r="R409">
        <v>0</v>
      </c>
      <c r="S409">
        <v>16.262699999999999</v>
      </c>
      <c r="T409">
        <v>16.4023</v>
      </c>
      <c r="U409">
        <v>83.311700000000002</v>
      </c>
    </row>
    <row r="410" spans="1:21" hidden="1" x14ac:dyDescent="0.3">
      <c r="A410">
        <v>723</v>
      </c>
      <c r="B410">
        <v>20</v>
      </c>
      <c r="C410" s="1">
        <v>44833.470231481479</v>
      </c>
      <c r="D410" t="s">
        <v>9</v>
      </c>
      <c r="E410" s="5">
        <f t="shared" si="87"/>
        <v>2022</v>
      </c>
      <c r="F410" s="5">
        <f t="shared" si="88"/>
        <v>9</v>
      </c>
      <c r="G410" s="5">
        <f t="shared" si="89"/>
        <v>9</v>
      </c>
      <c r="H410" s="5" t="str">
        <f t="shared" si="90"/>
        <v>summer</v>
      </c>
      <c r="I410" s="5">
        <f t="shared" si="91"/>
        <v>40</v>
      </c>
      <c r="J410" s="5">
        <f t="shared" si="92"/>
        <v>20</v>
      </c>
      <c r="K410" t="str">
        <f t="shared" si="85"/>
        <v>Bajo biomasa</v>
      </c>
      <c r="L410" t="str">
        <f t="shared" si="86"/>
        <v>soil</v>
      </c>
      <c r="M410">
        <v>2.4313400000000001</v>
      </c>
      <c r="N410">
        <f t="shared" si="93"/>
        <v>2.4313400000000001</v>
      </c>
      <c r="O410">
        <v>1.4883500000000001</v>
      </c>
      <c r="P410">
        <v>0.99468000000000001</v>
      </c>
      <c r="Q410">
        <v>2E-3</v>
      </c>
      <c r="R410">
        <v>0</v>
      </c>
      <c r="S410">
        <v>16.3</v>
      </c>
      <c r="T410">
        <v>16.001799999999999</v>
      </c>
      <c r="U410">
        <v>83.325000000000003</v>
      </c>
    </row>
    <row r="411" spans="1:21" hidden="1" x14ac:dyDescent="0.3">
      <c r="A411">
        <v>725</v>
      </c>
      <c r="B411">
        <v>22</v>
      </c>
      <c r="C411" s="1">
        <v>44833.474398148152</v>
      </c>
      <c r="D411" t="s">
        <v>9</v>
      </c>
      <c r="E411" s="5">
        <f t="shared" si="87"/>
        <v>2022</v>
      </c>
      <c r="F411" s="5">
        <f t="shared" si="88"/>
        <v>9</v>
      </c>
      <c r="G411" s="5">
        <f t="shared" si="89"/>
        <v>9</v>
      </c>
      <c r="H411" s="5" t="str">
        <f t="shared" si="90"/>
        <v>summer</v>
      </c>
      <c r="I411" s="5">
        <f t="shared" si="91"/>
        <v>40</v>
      </c>
      <c r="J411" s="5">
        <f t="shared" si="92"/>
        <v>20</v>
      </c>
      <c r="K411" t="str">
        <f t="shared" si="85"/>
        <v>Suelo desnudo</v>
      </c>
      <c r="L411" t="str">
        <f t="shared" si="86"/>
        <v>soil</v>
      </c>
      <c r="M411">
        <v>2.5525899999999999</v>
      </c>
      <c r="N411">
        <f t="shared" si="93"/>
        <v>2.5525899999999999</v>
      </c>
      <c r="O411">
        <v>1.3832100000000001</v>
      </c>
      <c r="P411">
        <v>0.99716000000000005</v>
      </c>
      <c r="Q411">
        <v>3.0000000000000001E-3</v>
      </c>
      <c r="R411">
        <v>0</v>
      </c>
      <c r="S411">
        <v>16.3</v>
      </c>
      <c r="T411">
        <v>16.662299999999998</v>
      </c>
      <c r="U411">
        <v>83.326300000000003</v>
      </c>
    </row>
    <row r="412" spans="1:21" hidden="1" x14ac:dyDescent="0.3">
      <c r="A412">
        <v>726</v>
      </c>
      <c r="B412">
        <v>23</v>
      </c>
      <c r="C412" s="1">
        <v>44833.476458333331</v>
      </c>
      <c r="D412" t="s">
        <v>9</v>
      </c>
      <c r="E412" s="5">
        <f t="shared" si="87"/>
        <v>2022</v>
      </c>
      <c r="F412" s="5">
        <f t="shared" si="88"/>
        <v>9</v>
      </c>
      <c r="G412" s="5">
        <f t="shared" si="89"/>
        <v>9</v>
      </c>
      <c r="H412" s="5" t="str">
        <f t="shared" si="90"/>
        <v>summer</v>
      </c>
      <c r="I412" s="5">
        <f t="shared" si="91"/>
        <v>40</v>
      </c>
      <c r="J412" s="5">
        <f t="shared" si="92"/>
        <v>20</v>
      </c>
      <c r="K412" t="str">
        <f t="shared" si="85"/>
        <v>Suelo desnudo</v>
      </c>
      <c r="L412" t="str">
        <f t="shared" si="86"/>
        <v>soil</v>
      </c>
      <c r="M412">
        <v>2.7035499999999999</v>
      </c>
      <c r="N412">
        <f t="shared" si="93"/>
        <v>2.7035499999999999</v>
      </c>
      <c r="O412">
        <v>1.35582</v>
      </c>
      <c r="P412">
        <v>0.99753000000000003</v>
      </c>
      <c r="Q412">
        <v>3.0000000000000001E-3</v>
      </c>
      <c r="R412">
        <v>0</v>
      </c>
      <c r="S412">
        <v>16.3</v>
      </c>
      <c r="T412">
        <v>17.102799999999998</v>
      </c>
      <c r="U412">
        <v>83.313500000000005</v>
      </c>
    </row>
    <row r="413" spans="1:21" hidden="1" x14ac:dyDescent="0.3">
      <c r="A413">
        <v>727</v>
      </c>
      <c r="B413">
        <v>24</v>
      </c>
      <c r="C413" s="1">
        <v>44833.478541666664</v>
      </c>
      <c r="D413" t="s">
        <v>9</v>
      </c>
      <c r="E413" s="5">
        <f t="shared" si="87"/>
        <v>2022</v>
      </c>
      <c r="F413" s="5">
        <f t="shared" si="88"/>
        <v>9</v>
      </c>
      <c r="G413" s="5">
        <f t="shared" si="89"/>
        <v>9</v>
      </c>
      <c r="H413" s="5" t="str">
        <f t="shared" si="90"/>
        <v>summer</v>
      </c>
      <c r="I413" s="5">
        <f t="shared" si="91"/>
        <v>40</v>
      </c>
      <c r="J413" s="5">
        <f t="shared" si="92"/>
        <v>20</v>
      </c>
      <c r="K413" t="str">
        <f t="shared" si="85"/>
        <v>Suelo desnudo</v>
      </c>
      <c r="L413" t="str">
        <f t="shared" si="86"/>
        <v>soil</v>
      </c>
      <c r="M413">
        <v>3.1349200000000002</v>
      </c>
      <c r="N413">
        <f t="shared" si="93"/>
        <v>3.1349200000000002</v>
      </c>
      <c r="O413">
        <v>1.3361499999999999</v>
      </c>
      <c r="P413">
        <v>0.998</v>
      </c>
      <c r="Q413">
        <v>4.0000000000000001E-3</v>
      </c>
      <c r="R413">
        <v>0</v>
      </c>
      <c r="S413">
        <v>16.3</v>
      </c>
      <c r="T413">
        <v>16.979800000000001</v>
      </c>
      <c r="U413">
        <v>83.310900000000004</v>
      </c>
    </row>
    <row r="414" spans="1:21" x14ac:dyDescent="0.3">
      <c r="A414">
        <v>728</v>
      </c>
      <c r="B414">
        <v>1</v>
      </c>
      <c r="C414" s="1">
        <v>44833.525150462963</v>
      </c>
      <c r="D414" t="s">
        <v>10</v>
      </c>
      <c r="E414" s="5">
        <f t="shared" si="87"/>
        <v>2022</v>
      </c>
      <c r="F414" s="5">
        <f t="shared" si="88"/>
        <v>9</v>
      </c>
      <c r="G414" s="5">
        <f t="shared" si="89"/>
        <v>9</v>
      </c>
      <c r="H414" s="5" t="str">
        <f t="shared" si="90"/>
        <v>summer</v>
      </c>
      <c r="I414" s="5">
        <f t="shared" si="91"/>
        <v>40</v>
      </c>
      <c r="J414" s="5">
        <f t="shared" si="92"/>
        <v>20</v>
      </c>
      <c r="K414" t="str">
        <f t="shared" ref="K414:K430" si="94">IF(OR(B414=1,B414=2,B414=3,B414=7,B414=8,B414=9,B414=13,B414=14,B414=15),"Bajo copa","Suelo desnudo")</f>
        <v>Bajo copa</v>
      </c>
      <c r="M414">
        <v>5.3611199999999997</v>
      </c>
      <c r="N414">
        <f t="shared" si="93"/>
        <v>5.3611199999999997</v>
      </c>
      <c r="O414">
        <v>1.4005099999999999</v>
      </c>
      <c r="P414">
        <v>0.99509999999999998</v>
      </c>
      <c r="Q414">
        <v>2E-3</v>
      </c>
      <c r="S414">
        <v>21</v>
      </c>
      <c r="T414">
        <v>21.569400000000002</v>
      </c>
      <c r="U414">
        <v>82.271500000000003</v>
      </c>
    </row>
    <row r="415" spans="1:21" x14ac:dyDescent="0.3">
      <c r="A415">
        <v>729</v>
      </c>
      <c r="B415">
        <v>2</v>
      </c>
      <c r="C415" s="1">
        <v>44833.527222222219</v>
      </c>
      <c r="D415" t="s">
        <v>10</v>
      </c>
      <c r="E415" s="5">
        <f t="shared" si="87"/>
        <v>2022</v>
      </c>
      <c r="F415" s="5">
        <f t="shared" si="88"/>
        <v>9</v>
      </c>
      <c r="G415" s="5">
        <f t="shared" si="89"/>
        <v>9</v>
      </c>
      <c r="H415" s="5" t="str">
        <f t="shared" si="90"/>
        <v>summer</v>
      </c>
      <c r="I415" s="5">
        <f t="shared" si="91"/>
        <v>40</v>
      </c>
      <c r="J415" s="5">
        <f t="shared" si="92"/>
        <v>20</v>
      </c>
      <c r="K415" t="str">
        <f t="shared" si="94"/>
        <v>Bajo copa</v>
      </c>
      <c r="M415">
        <v>4.0748600000000001</v>
      </c>
      <c r="N415">
        <f t="shared" si="93"/>
        <v>4.0748600000000001</v>
      </c>
      <c r="O415">
        <v>1.4645699999999999</v>
      </c>
      <c r="P415">
        <v>0.99480000000000002</v>
      </c>
      <c r="Q415">
        <v>1E-3</v>
      </c>
      <c r="R415">
        <v>0</v>
      </c>
      <c r="S415">
        <v>21.469100000000001</v>
      </c>
      <c r="T415">
        <v>21.304500000000001</v>
      </c>
      <c r="U415">
        <v>82.267399999999995</v>
      </c>
    </row>
    <row r="416" spans="1:21" x14ac:dyDescent="0.3">
      <c r="A416">
        <v>730</v>
      </c>
      <c r="B416">
        <v>3</v>
      </c>
      <c r="C416" s="1">
        <v>44833.529293981483</v>
      </c>
      <c r="D416" t="s">
        <v>10</v>
      </c>
      <c r="E416" s="5">
        <f t="shared" si="87"/>
        <v>2022</v>
      </c>
      <c r="F416" s="5">
        <f t="shared" si="88"/>
        <v>9</v>
      </c>
      <c r="G416" s="5">
        <f t="shared" si="89"/>
        <v>9</v>
      </c>
      <c r="H416" s="5" t="str">
        <f t="shared" si="90"/>
        <v>summer</v>
      </c>
      <c r="I416" s="5">
        <f t="shared" si="91"/>
        <v>40</v>
      </c>
      <c r="J416" s="5">
        <f t="shared" si="92"/>
        <v>20</v>
      </c>
      <c r="K416" t="str">
        <f t="shared" si="94"/>
        <v>Bajo copa</v>
      </c>
      <c r="M416">
        <v>2.3875000000000002</v>
      </c>
      <c r="N416">
        <f t="shared" si="93"/>
        <v>2.3875000000000002</v>
      </c>
      <c r="O416">
        <v>2.0646900000000001</v>
      </c>
      <c r="P416">
        <v>0.97624</v>
      </c>
      <c r="Q416">
        <v>1E-3</v>
      </c>
      <c r="S416">
        <v>21.6</v>
      </c>
      <c r="T416">
        <v>20.416</v>
      </c>
      <c r="U416">
        <v>82.277299999999997</v>
      </c>
    </row>
    <row r="417" spans="1:21" x14ac:dyDescent="0.3">
      <c r="A417">
        <v>731</v>
      </c>
      <c r="B417">
        <v>4</v>
      </c>
      <c r="C417" s="1">
        <v>44833.531446759262</v>
      </c>
      <c r="D417" t="s">
        <v>10</v>
      </c>
      <c r="E417" s="5">
        <f t="shared" si="87"/>
        <v>2022</v>
      </c>
      <c r="F417" s="5">
        <f t="shared" si="88"/>
        <v>9</v>
      </c>
      <c r="G417" s="5">
        <f t="shared" si="89"/>
        <v>9</v>
      </c>
      <c r="H417" s="5" t="str">
        <f t="shared" si="90"/>
        <v>summer</v>
      </c>
      <c r="I417" s="5">
        <f t="shared" si="91"/>
        <v>40</v>
      </c>
      <c r="J417" s="5">
        <f t="shared" si="92"/>
        <v>20</v>
      </c>
      <c r="K417" t="str">
        <f t="shared" si="94"/>
        <v>Suelo desnudo</v>
      </c>
      <c r="M417">
        <v>1.3308899999999999</v>
      </c>
      <c r="N417">
        <f t="shared" si="93"/>
        <v>1.3308899999999999</v>
      </c>
      <c r="O417">
        <v>2.1663299999999999</v>
      </c>
      <c r="P417">
        <v>0.97126000000000001</v>
      </c>
      <c r="Q417">
        <v>1E-3</v>
      </c>
      <c r="R417">
        <v>0</v>
      </c>
      <c r="S417">
        <v>21.569099999999999</v>
      </c>
      <c r="T417">
        <v>20.421299999999999</v>
      </c>
      <c r="U417">
        <v>82.282499999999999</v>
      </c>
    </row>
    <row r="418" spans="1:21" x14ac:dyDescent="0.3">
      <c r="A418">
        <v>732</v>
      </c>
      <c r="B418">
        <v>5</v>
      </c>
      <c r="C418" s="1">
        <v>44833.533506944441</v>
      </c>
      <c r="D418" t="s">
        <v>10</v>
      </c>
      <c r="E418" s="5">
        <f t="shared" si="87"/>
        <v>2022</v>
      </c>
      <c r="F418" s="5">
        <f t="shared" si="88"/>
        <v>9</v>
      </c>
      <c r="G418" s="5">
        <f t="shared" si="89"/>
        <v>9</v>
      </c>
      <c r="H418" s="5" t="str">
        <f t="shared" si="90"/>
        <v>summer</v>
      </c>
      <c r="I418" s="5">
        <f t="shared" si="91"/>
        <v>40</v>
      </c>
      <c r="J418" s="5">
        <f t="shared" si="92"/>
        <v>20</v>
      </c>
      <c r="K418" t="str">
        <f t="shared" si="94"/>
        <v>Suelo desnudo</v>
      </c>
      <c r="M418">
        <v>1.71465</v>
      </c>
      <c r="N418">
        <f t="shared" si="93"/>
        <v>1.71465</v>
      </c>
      <c r="O418">
        <v>1.99861</v>
      </c>
      <c r="P418">
        <v>0.98053000000000001</v>
      </c>
      <c r="Q418">
        <v>1E-3</v>
      </c>
      <c r="R418">
        <v>0</v>
      </c>
      <c r="S418">
        <v>22.172699999999999</v>
      </c>
      <c r="T418">
        <v>20.758800000000001</v>
      </c>
      <c r="U418">
        <v>82.297899999999998</v>
      </c>
    </row>
    <row r="419" spans="1:21" x14ac:dyDescent="0.3">
      <c r="A419">
        <v>733</v>
      </c>
      <c r="B419">
        <v>6</v>
      </c>
      <c r="C419" s="1">
        <v>44833.535578703704</v>
      </c>
      <c r="D419" t="s">
        <v>10</v>
      </c>
      <c r="E419" s="5">
        <f t="shared" si="87"/>
        <v>2022</v>
      </c>
      <c r="F419" s="5">
        <f t="shared" si="88"/>
        <v>9</v>
      </c>
      <c r="G419" s="5">
        <f t="shared" si="89"/>
        <v>9</v>
      </c>
      <c r="H419" s="5" t="str">
        <f t="shared" si="90"/>
        <v>summer</v>
      </c>
      <c r="I419" s="5">
        <f t="shared" si="91"/>
        <v>40</v>
      </c>
      <c r="J419" s="5">
        <f t="shared" si="92"/>
        <v>20</v>
      </c>
      <c r="K419" t="str">
        <f t="shared" si="94"/>
        <v>Suelo desnudo</v>
      </c>
      <c r="M419">
        <v>1.3146</v>
      </c>
      <c r="N419" t="e">
        <f t="shared" si="93"/>
        <v>#N/A</v>
      </c>
      <c r="O419">
        <v>2.73509</v>
      </c>
      <c r="P419">
        <v>0.94655999999999996</v>
      </c>
      <c r="Q419">
        <v>2E-3</v>
      </c>
      <c r="R419">
        <v>0</v>
      </c>
      <c r="S419">
        <v>22.836400000000001</v>
      </c>
      <c r="T419">
        <v>19.952999999999999</v>
      </c>
      <c r="U419">
        <v>82.294700000000006</v>
      </c>
    </row>
    <row r="420" spans="1:21" x14ac:dyDescent="0.3">
      <c r="A420">
        <v>734</v>
      </c>
      <c r="B420">
        <v>10</v>
      </c>
      <c r="C420" s="1">
        <v>44833.538495370369</v>
      </c>
      <c r="D420" t="s">
        <v>10</v>
      </c>
      <c r="E420" s="5">
        <f t="shared" si="87"/>
        <v>2022</v>
      </c>
      <c r="F420" s="5">
        <f t="shared" si="88"/>
        <v>9</v>
      </c>
      <c r="G420" s="5">
        <f t="shared" si="89"/>
        <v>9</v>
      </c>
      <c r="H420" s="5" t="str">
        <f t="shared" si="90"/>
        <v>summer</v>
      </c>
      <c r="I420" s="5">
        <f t="shared" si="91"/>
        <v>40</v>
      </c>
      <c r="J420" s="5">
        <f t="shared" si="92"/>
        <v>20</v>
      </c>
      <c r="K420" t="str">
        <f t="shared" si="94"/>
        <v>Suelo desnudo</v>
      </c>
      <c r="M420">
        <v>1.57751</v>
      </c>
      <c r="N420">
        <f t="shared" si="93"/>
        <v>1.57751</v>
      </c>
      <c r="O420">
        <v>1.7442200000000001</v>
      </c>
      <c r="P420">
        <v>0.98601000000000005</v>
      </c>
      <c r="Q420">
        <v>1E-3</v>
      </c>
      <c r="S420">
        <v>22.9</v>
      </c>
      <c r="T420">
        <v>18.950500000000002</v>
      </c>
      <c r="U420">
        <v>82.303399999999996</v>
      </c>
    </row>
    <row r="421" spans="1:21" x14ac:dyDescent="0.3">
      <c r="A421">
        <v>735</v>
      </c>
      <c r="B421">
        <v>11</v>
      </c>
      <c r="C421" s="1">
        <v>44833.540590277778</v>
      </c>
      <c r="D421" t="s">
        <v>10</v>
      </c>
      <c r="E421" s="5">
        <f t="shared" si="87"/>
        <v>2022</v>
      </c>
      <c r="F421" s="5">
        <f t="shared" si="88"/>
        <v>9</v>
      </c>
      <c r="G421" s="5">
        <f t="shared" si="89"/>
        <v>9</v>
      </c>
      <c r="H421" s="5" t="str">
        <f t="shared" si="90"/>
        <v>summer</v>
      </c>
      <c r="I421" s="5">
        <f t="shared" si="91"/>
        <v>40</v>
      </c>
      <c r="J421" s="5">
        <f t="shared" si="92"/>
        <v>20</v>
      </c>
      <c r="K421" t="str">
        <f t="shared" si="94"/>
        <v>Suelo desnudo</v>
      </c>
      <c r="M421">
        <v>1.2557400000000001</v>
      </c>
      <c r="N421">
        <f t="shared" si="93"/>
        <v>1.2557400000000001</v>
      </c>
      <c r="O421">
        <v>2.5517599999999998</v>
      </c>
      <c r="P421">
        <v>0.96086000000000005</v>
      </c>
      <c r="Q421">
        <v>3.7299999999999998E-3</v>
      </c>
      <c r="R421">
        <v>0</v>
      </c>
      <c r="S421">
        <v>22.796399999999998</v>
      </c>
      <c r="T421">
        <v>18.443200000000001</v>
      </c>
      <c r="U421">
        <v>82.307900000000004</v>
      </c>
    </row>
    <row r="422" spans="1:21" x14ac:dyDescent="0.3">
      <c r="A422">
        <v>737</v>
      </c>
      <c r="B422">
        <v>7</v>
      </c>
      <c r="C422" s="1">
        <v>44833.544872685183</v>
      </c>
      <c r="D422" t="s">
        <v>10</v>
      </c>
      <c r="E422" s="5">
        <f t="shared" si="87"/>
        <v>2022</v>
      </c>
      <c r="F422" s="5">
        <f t="shared" si="88"/>
        <v>9</v>
      </c>
      <c r="G422" s="5">
        <f t="shared" si="89"/>
        <v>9</v>
      </c>
      <c r="H422" s="5" t="str">
        <f t="shared" si="90"/>
        <v>summer</v>
      </c>
      <c r="I422" s="5">
        <f t="shared" si="91"/>
        <v>40</v>
      </c>
      <c r="J422" s="5">
        <f t="shared" si="92"/>
        <v>20</v>
      </c>
      <c r="K422" t="str">
        <f t="shared" si="94"/>
        <v>Bajo copa</v>
      </c>
      <c r="M422">
        <v>3.4604200000000001</v>
      </c>
      <c r="N422">
        <f t="shared" si="93"/>
        <v>3.4604200000000001</v>
      </c>
      <c r="O422">
        <v>1.4240900000000001</v>
      </c>
      <c r="P422">
        <v>0.99546000000000001</v>
      </c>
      <c r="S422">
        <v>22.9</v>
      </c>
      <c r="T422">
        <v>18.809899999999999</v>
      </c>
      <c r="U422">
        <v>82.300700000000006</v>
      </c>
    </row>
    <row r="423" spans="1:21" x14ac:dyDescent="0.3">
      <c r="A423">
        <v>738</v>
      </c>
      <c r="B423">
        <v>8</v>
      </c>
      <c r="C423" s="1">
        <v>44833.546944444446</v>
      </c>
      <c r="D423" t="s">
        <v>10</v>
      </c>
      <c r="E423" s="5">
        <f t="shared" si="87"/>
        <v>2022</v>
      </c>
      <c r="F423" s="5">
        <f t="shared" si="88"/>
        <v>9</v>
      </c>
      <c r="G423" s="5">
        <f t="shared" si="89"/>
        <v>9</v>
      </c>
      <c r="H423" s="5" t="str">
        <f t="shared" si="90"/>
        <v>summer</v>
      </c>
      <c r="I423" s="5">
        <f t="shared" si="91"/>
        <v>40</v>
      </c>
      <c r="J423" s="5">
        <f t="shared" si="92"/>
        <v>20</v>
      </c>
      <c r="K423" t="str">
        <f t="shared" si="94"/>
        <v>Bajo copa</v>
      </c>
      <c r="M423">
        <v>3.4193799999999999</v>
      </c>
      <c r="N423">
        <f t="shared" si="93"/>
        <v>3.4193799999999999</v>
      </c>
      <c r="O423">
        <v>1.62154</v>
      </c>
      <c r="P423">
        <v>0.98877000000000004</v>
      </c>
      <c r="S423">
        <v>22.4</v>
      </c>
      <c r="T423">
        <v>19.768799999999999</v>
      </c>
      <c r="U423">
        <v>82.275400000000005</v>
      </c>
    </row>
    <row r="424" spans="1:21" x14ac:dyDescent="0.3">
      <c r="A424">
        <v>739</v>
      </c>
      <c r="B424">
        <v>9</v>
      </c>
      <c r="C424" s="1">
        <v>44833.549004629633</v>
      </c>
      <c r="D424" t="s">
        <v>10</v>
      </c>
      <c r="E424" s="5">
        <f t="shared" si="87"/>
        <v>2022</v>
      </c>
      <c r="F424" s="5">
        <f t="shared" si="88"/>
        <v>9</v>
      </c>
      <c r="G424" s="5">
        <f t="shared" si="89"/>
        <v>9</v>
      </c>
      <c r="H424" s="5" t="str">
        <f t="shared" si="90"/>
        <v>summer</v>
      </c>
      <c r="I424" s="5">
        <f t="shared" si="91"/>
        <v>40</v>
      </c>
      <c r="J424" s="5">
        <f t="shared" si="92"/>
        <v>20</v>
      </c>
      <c r="K424" t="str">
        <f t="shared" si="94"/>
        <v>Bajo copa</v>
      </c>
      <c r="M424">
        <v>3.0112199999999998</v>
      </c>
      <c r="N424">
        <f t="shared" si="93"/>
        <v>3.0112199999999998</v>
      </c>
      <c r="O424">
        <v>1.55959</v>
      </c>
      <c r="P424">
        <v>0.99229000000000001</v>
      </c>
      <c r="Q424">
        <v>2E-3</v>
      </c>
      <c r="S424">
        <v>22.1</v>
      </c>
      <c r="T424">
        <v>19.221499999999999</v>
      </c>
      <c r="U424">
        <v>82.280100000000004</v>
      </c>
    </row>
    <row r="425" spans="1:21" x14ac:dyDescent="0.3">
      <c r="A425">
        <v>740</v>
      </c>
      <c r="B425">
        <v>13</v>
      </c>
      <c r="C425" s="1">
        <v>44833.55133101852</v>
      </c>
      <c r="D425" t="s">
        <v>10</v>
      </c>
      <c r="E425" s="5">
        <f t="shared" si="87"/>
        <v>2022</v>
      </c>
      <c r="F425" s="5">
        <f t="shared" si="88"/>
        <v>9</v>
      </c>
      <c r="G425" s="5">
        <f t="shared" si="89"/>
        <v>9</v>
      </c>
      <c r="H425" s="5" t="str">
        <f t="shared" si="90"/>
        <v>summer</v>
      </c>
      <c r="I425" s="5">
        <f t="shared" si="91"/>
        <v>40</v>
      </c>
      <c r="J425" s="5">
        <f t="shared" si="92"/>
        <v>20</v>
      </c>
      <c r="K425" t="str">
        <f t="shared" si="94"/>
        <v>Bajo copa</v>
      </c>
      <c r="M425">
        <v>3.9645000000000001</v>
      </c>
      <c r="N425">
        <f t="shared" si="93"/>
        <v>3.9645000000000001</v>
      </c>
      <c r="O425">
        <v>1.57809</v>
      </c>
      <c r="P425">
        <v>0.99036000000000002</v>
      </c>
      <c r="Q425">
        <v>4.0000000000000001E-3</v>
      </c>
      <c r="R425">
        <v>9.3000000000000005E-4</v>
      </c>
      <c r="S425">
        <v>21.761800000000001</v>
      </c>
      <c r="T425">
        <v>18.97</v>
      </c>
      <c r="U425">
        <v>82.273700000000005</v>
      </c>
    </row>
    <row r="426" spans="1:21" x14ac:dyDescent="0.3">
      <c r="A426">
        <v>741</v>
      </c>
      <c r="B426">
        <v>14</v>
      </c>
      <c r="C426" s="1">
        <v>44833.553425925929</v>
      </c>
      <c r="D426" t="s">
        <v>10</v>
      </c>
      <c r="E426" s="5">
        <f t="shared" si="87"/>
        <v>2022</v>
      </c>
      <c r="F426" s="5">
        <f t="shared" si="88"/>
        <v>9</v>
      </c>
      <c r="G426" s="5">
        <f t="shared" si="89"/>
        <v>9</v>
      </c>
      <c r="H426" s="5" t="str">
        <f t="shared" si="90"/>
        <v>summer</v>
      </c>
      <c r="I426" s="5">
        <f t="shared" si="91"/>
        <v>40</v>
      </c>
      <c r="J426" s="5">
        <f t="shared" si="92"/>
        <v>20</v>
      </c>
      <c r="K426" t="str">
        <f t="shared" si="94"/>
        <v>Bajo copa</v>
      </c>
      <c r="M426">
        <v>1.7129099999999999</v>
      </c>
      <c r="N426">
        <f t="shared" si="93"/>
        <v>1.7129099999999999</v>
      </c>
      <c r="O426">
        <v>2.36103</v>
      </c>
      <c r="P426">
        <v>0.96809999999999996</v>
      </c>
      <c r="Q426">
        <v>3.0000000000000001E-3</v>
      </c>
      <c r="R426">
        <v>0</v>
      </c>
      <c r="S426">
        <v>21.5291</v>
      </c>
      <c r="T426">
        <v>19.093499999999999</v>
      </c>
      <c r="U426">
        <v>82.28</v>
      </c>
    </row>
    <row r="427" spans="1:21" x14ac:dyDescent="0.3">
      <c r="A427">
        <v>742</v>
      </c>
      <c r="B427">
        <v>15</v>
      </c>
      <c r="C427" s="1">
        <v>44833.555486111109</v>
      </c>
      <c r="D427" t="s">
        <v>10</v>
      </c>
      <c r="E427" s="5">
        <f t="shared" si="87"/>
        <v>2022</v>
      </c>
      <c r="F427" s="5">
        <f t="shared" si="88"/>
        <v>9</v>
      </c>
      <c r="G427" s="5">
        <f t="shared" si="89"/>
        <v>9</v>
      </c>
      <c r="H427" s="5" t="str">
        <f t="shared" si="90"/>
        <v>summer</v>
      </c>
      <c r="I427" s="5">
        <f t="shared" si="91"/>
        <v>40</v>
      </c>
      <c r="J427" s="5">
        <f t="shared" si="92"/>
        <v>20</v>
      </c>
      <c r="K427" t="str">
        <f t="shared" si="94"/>
        <v>Bajo copa</v>
      </c>
      <c r="M427">
        <v>2.2673800000000002</v>
      </c>
      <c r="N427">
        <f t="shared" si="93"/>
        <v>2.2673800000000002</v>
      </c>
      <c r="O427">
        <v>2.4301200000000001</v>
      </c>
      <c r="P427">
        <v>0.96208000000000005</v>
      </c>
      <c r="Q427">
        <v>2E-3</v>
      </c>
      <c r="R427">
        <v>0</v>
      </c>
      <c r="S427">
        <v>21.163599999999999</v>
      </c>
      <c r="T427">
        <v>18.798200000000001</v>
      </c>
      <c r="U427">
        <v>82.2654</v>
      </c>
    </row>
    <row r="428" spans="1:21" x14ac:dyDescent="0.3">
      <c r="A428">
        <v>743</v>
      </c>
      <c r="B428">
        <v>16</v>
      </c>
      <c r="C428" s="1">
        <v>44833.557650462964</v>
      </c>
      <c r="D428" t="s">
        <v>10</v>
      </c>
      <c r="E428" s="5">
        <f t="shared" si="87"/>
        <v>2022</v>
      </c>
      <c r="F428" s="5">
        <f t="shared" si="88"/>
        <v>9</v>
      </c>
      <c r="G428" s="5">
        <f t="shared" si="89"/>
        <v>9</v>
      </c>
      <c r="H428" s="5" t="str">
        <f t="shared" si="90"/>
        <v>summer</v>
      </c>
      <c r="I428" s="5">
        <f t="shared" si="91"/>
        <v>40</v>
      </c>
      <c r="J428" s="5">
        <f t="shared" si="92"/>
        <v>20</v>
      </c>
      <c r="K428" t="str">
        <f t="shared" si="94"/>
        <v>Suelo desnudo</v>
      </c>
      <c r="M428">
        <v>1.44336</v>
      </c>
      <c r="N428" t="e">
        <f t="shared" si="93"/>
        <v>#N/A</v>
      </c>
      <c r="O428">
        <v>2.8024499999999999</v>
      </c>
      <c r="P428">
        <v>0.94062999999999997</v>
      </c>
      <c r="S428">
        <v>21.1</v>
      </c>
      <c r="T428">
        <v>18.387799999999999</v>
      </c>
      <c r="U428">
        <v>82.252700000000004</v>
      </c>
    </row>
    <row r="429" spans="1:21" x14ac:dyDescent="0.3">
      <c r="A429">
        <v>744</v>
      </c>
      <c r="B429">
        <v>17</v>
      </c>
      <c r="C429" s="1">
        <v>44833.55972222222</v>
      </c>
      <c r="D429" t="s">
        <v>10</v>
      </c>
      <c r="E429" s="5">
        <f t="shared" si="87"/>
        <v>2022</v>
      </c>
      <c r="F429" s="5">
        <f t="shared" si="88"/>
        <v>9</v>
      </c>
      <c r="G429" s="5">
        <f t="shared" si="89"/>
        <v>9</v>
      </c>
      <c r="H429" s="5" t="str">
        <f t="shared" si="90"/>
        <v>summer</v>
      </c>
      <c r="I429" s="5">
        <f t="shared" si="91"/>
        <v>40</v>
      </c>
      <c r="J429" s="5">
        <f t="shared" si="92"/>
        <v>20</v>
      </c>
      <c r="K429" t="str">
        <f t="shared" si="94"/>
        <v>Suelo desnudo</v>
      </c>
      <c r="M429">
        <v>1.3729899999999999</v>
      </c>
      <c r="N429">
        <f t="shared" si="93"/>
        <v>1.3729899999999999</v>
      </c>
      <c r="O429">
        <v>2.5682100000000001</v>
      </c>
      <c r="P429">
        <v>0.95082999999999995</v>
      </c>
      <c r="Q429">
        <v>3.0000000000000001E-3</v>
      </c>
      <c r="R429">
        <v>0</v>
      </c>
      <c r="S429">
        <v>21.1</v>
      </c>
      <c r="T429">
        <v>18.5761</v>
      </c>
      <c r="U429">
        <v>82.233099999999993</v>
      </c>
    </row>
    <row r="430" spans="1:21" x14ac:dyDescent="0.3">
      <c r="A430">
        <v>745</v>
      </c>
      <c r="B430">
        <v>18</v>
      </c>
      <c r="C430" s="1">
        <v>44833.561805555553</v>
      </c>
      <c r="D430" t="s">
        <v>10</v>
      </c>
      <c r="E430" s="5">
        <f t="shared" si="87"/>
        <v>2022</v>
      </c>
      <c r="F430" s="5">
        <f t="shared" si="88"/>
        <v>9</v>
      </c>
      <c r="G430" s="5">
        <f t="shared" si="89"/>
        <v>9</v>
      </c>
      <c r="H430" s="5" t="str">
        <f t="shared" si="90"/>
        <v>summer</v>
      </c>
      <c r="I430" s="5">
        <f t="shared" si="91"/>
        <v>40</v>
      </c>
      <c r="J430" s="5">
        <f t="shared" si="92"/>
        <v>20</v>
      </c>
      <c r="K430" t="str">
        <f t="shared" si="94"/>
        <v>Suelo desnudo</v>
      </c>
      <c r="M430">
        <v>1.4238</v>
      </c>
      <c r="N430" t="e">
        <f t="shared" si="93"/>
        <v>#N/A</v>
      </c>
      <c r="O430">
        <v>2.8102900000000002</v>
      </c>
      <c r="P430">
        <v>0.91234000000000004</v>
      </c>
      <c r="Q430">
        <v>2E-3</v>
      </c>
      <c r="R430">
        <v>0</v>
      </c>
      <c r="S430">
        <v>21.1</v>
      </c>
      <c r="T430">
        <v>18.602499999999999</v>
      </c>
      <c r="U430">
        <v>82.238900000000001</v>
      </c>
    </row>
    <row r="431" spans="1:21" hidden="1" x14ac:dyDescent="0.3">
      <c r="A431">
        <v>747</v>
      </c>
      <c r="B431">
        <v>2</v>
      </c>
      <c r="C431" s="1">
        <v>44839.436249999999</v>
      </c>
      <c r="D431" t="s">
        <v>20</v>
      </c>
      <c r="E431" s="5">
        <f t="shared" si="87"/>
        <v>2022</v>
      </c>
      <c r="F431" s="5">
        <f t="shared" si="88"/>
        <v>10</v>
      </c>
      <c r="G431" s="5">
        <f t="shared" si="89"/>
        <v>10</v>
      </c>
      <c r="H431" s="5" t="str">
        <f t="shared" si="90"/>
        <v>autumn</v>
      </c>
      <c r="I431" s="5">
        <f t="shared" si="91"/>
        <v>41</v>
      </c>
      <c r="J431" s="5">
        <f t="shared" si="92"/>
        <v>21</v>
      </c>
      <c r="K431" t="str">
        <f t="shared" ref="K431:K446" si="95">IF(OR(B431=1,B431=2,B431=3,B431=4,B431=9,B431=10,B431=11,B431=12,B431=17,B431=18,B431=19,B431=20),"Bajo biomasa","Suelo desnudo")</f>
        <v>Bajo biomasa</v>
      </c>
      <c r="L431" t="str">
        <f t="shared" ref="L431:L446" si="96">IF(OR(B431=1,B431=7,B431=12,B431=16,B431=17,B431=24),"tree","soil")</f>
        <v>soil</v>
      </c>
      <c r="M431">
        <v>1.9052100000000001</v>
      </c>
      <c r="N431">
        <f t="shared" si="93"/>
        <v>1.9052100000000001</v>
      </c>
      <c r="O431">
        <v>1.7503299999999999</v>
      </c>
      <c r="P431">
        <v>0.98546</v>
      </c>
      <c r="Q431">
        <v>2E-3</v>
      </c>
      <c r="R431">
        <v>0</v>
      </c>
      <c r="S431">
        <v>19.058199999999999</v>
      </c>
      <c r="T431">
        <v>17.3873</v>
      </c>
      <c r="U431">
        <v>88.763999999999996</v>
      </c>
    </row>
    <row r="432" spans="1:21" hidden="1" x14ac:dyDescent="0.3">
      <c r="A432">
        <v>748</v>
      </c>
      <c r="B432">
        <v>3</v>
      </c>
      <c r="C432" s="1">
        <v>44839.438321759262</v>
      </c>
      <c r="D432" t="s">
        <v>20</v>
      </c>
      <c r="E432" s="5">
        <f t="shared" si="87"/>
        <v>2022</v>
      </c>
      <c r="F432" s="5">
        <f t="shared" si="88"/>
        <v>10</v>
      </c>
      <c r="G432" s="5">
        <f t="shared" si="89"/>
        <v>10</v>
      </c>
      <c r="H432" s="5" t="str">
        <f t="shared" si="90"/>
        <v>autumn</v>
      </c>
      <c r="I432" s="5">
        <f t="shared" si="91"/>
        <v>41</v>
      </c>
      <c r="J432" s="5">
        <f t="shared" si="92"/>
        <v>21</v>
      </c>
      <c r="K432" t="str">
        <f t="shared" si="95"/>
        <v>Bajo biomasa</v>
      </c>
      <c r="L432" t="str">
        <f t="shared" si="96"/>
        <v>soil</v>
      </c>
      <c r="M432">
        <v>1.31412</v>
      </c>
      <c r="N432">
        <f t="shared" si="93"/>
        <v>1.31412</v>
      </c>
      <c r="O432">
        <v>1.76624</v>
      </c>
      <c r="P432">
        <v>0.98594999999999999</v>
      </c>
      <c r="Q432">
        <v>2E-3</v>
      </c>
      <c r="R432">
        <v>0</v>
      </c>
      <c r="S432">
        <v>19.0091</v>
      </c>
      <c r="T432">
        <v>17.117000000000001</v>
      </c>
      <c r="U432">
        <v>88.768199999999993</v>
      </c>
    </row>
    <row r="433" spans="1:21" hidden="1" x14ac:dyDescent="0.3">
      <c r="A433">
        <v>749</v>
      </c>
      <c r="B433">
        <v>4</v>
      </c>
      <c r="C433" s="1">
        <v>44839.440416666665</v>
      </c>
      <c r="D433" t="s">
        <v>20</v>
      </c>
      <c r="E433" s="5">
        <f t="shared" si="87"/>
        <v>2022</v>
      </c>
      <c r="F433" s="5">
        <f t="shared" si="88"/>
        <v>10</v>
      </c>
      <c r="G433" s="5">
        <f t="shared" si="89"/>
        <v>10</v>
      </c>
      <c r="H433" s="5" t="str">
        <f t="shared" si="90"/>
        <v>autumn</v>
      </c>
      <c r="I433" s="5">
        <f t="shared" si="91"/>
        <v>41</v>
      </c>
      <c r="J433" s="5">
        <f t="shared" si="92"/>
        <v>21</v>
      </c>
      <c r="K433" t="str">
        <f t="shared" si="95"/>
        <v>Bajo biomasa</v>
      </c>
      <c r="L433" t="str">
        <f t="shared" si="96"/>
        <v>soil</v>
      </c>
      <c r="M433">
        <v>1.88351</v>
      </c>
      <c r="N433">
        <f t="shared" si="93"/>
        <v>1.88351</v>
      </c>
      <c r="O433">
        <v>1.58914</v>
      </c>
      <c r="P433">
        <v>0.98892000000000002</v>
      </c>
      <c r="Q433">
        <v>2E-3</v>
      </c>
      <c r="R433">
        <v>0</v>
      </c>
      <c r="S433">
        <v>18.899999999999999</v>
      </c>
      <c r="T433">
        <v>17.0886</v>
      </c>
      <c r="U433">
        <v>88.774199999999993</v>
      </c>
    </row>
    <row r="434" spans="1:21" hidden="1" x14ac:dyDescent="0.3">
      <c r="A434">
        <v>750</v>
      </c>
      <c r="B434">
        <v>5</v>
      </c>
      <c r="C434" s="1">
        <v>44839.442499999997</v>
      </c>
      <c r="D434" t="s">
        <v>20</v>
      </c>
      <c r="E434" s="5">
        <f t="shared" si="87"/>
        <v>2022</v>
      </c>
      <c r="F434" s="5">
        <f t="shared" si="88"/>
        <v>10</v>
      </c>
      <c r="G434" s="5">
        <f t="shared" si="89"/>
        <v>10</v>
      </c>
      <c r="H434" s="5" t="str">
        <f t="shared" si="90"/>
        <v>autumn</v>
      </c>
      <c r="I434" s="5">
        <f t="shared" si="91"/>
        <v>41</v>
      </c>
      <c r="J434" s="5">
        <f t="shared" si="92"/>
        <v>21</v>
      </c>
      <c r="K434" t="str">
        <f t="shared" si="95"/>
        <v>Suelo desnudo</v>
      </c>
      <c r="L434" t="str">
        <f t="shared" si="96"/>
        <v>soil</v>
      </c>
      <c r="M434">
        <v>1.18208</v>
      </c>
      <c r="N434">
        <f t="shared" si="93"/>
        <v>1.18208</v>
      </c>
      <c r="O434">
        <v>2.35345</v>
      </c>
      <c r="P434">
        <v>0.96677000000000002</v>
      </c>
      <c r="Q434">
        <v>2E-3</v>
      </c>
      <c r="R434">
        <v>0</v>
      </c>
      <c r="S434">
        <v>18.8</v>
      </c>
      <c r="T434">
        <v>17.579799999999999</v>
      </c>
      <c r="U434">
        <v>88.776300000000006</v>
      </c>
    </row>
    <row r="435" spans="1:21" hidden="1" x14ac:dyDescent="0.3">
      <c r="A435">
        <v>751</v>
      </c>
      <c r="B435">
        <v>6</v>
      </c>
      <c r="C435" s="1">
        <v>44839.445034722223</v>
      </c>
      <c r="D435" t="s">
        <v>20</v>
      </c>
      <c r="E435" s="5">
        <f t="shared" si="87"/>
        <v>2022</v>
      </c>
      <c r="F435" s="5">
        <f t="shared" si="88"/>
        <v>10</v>
      </c>
      <c r="G435" s="5">
        <f t="shared" si="89"/>
        <v>10</v>
      </c>
      <c r="H435" s="5" t="str">
        <f t="shared" si="90"/>
        <v>autumn</v>
      </c>
      <c r="I435" s="5">
        <f t="shared" si="91"/>
        <v>41</v>
      </c>
      <c r="J435" s="5">
        <f t="shared" si="92"/>
        <v>21</v>
      </c>
      <c r="K435" t="str">
        <f t="shared" si="95"/>
        <v>Suelo desnudo</v>
      </c>
      <c r="L435" t="str">
        <f t="shared" si="96"/>
        <v>soil</v>
      </c>
      <c r="M435">
        <v>3.4478</v>
      </c>
      <c r="N435">
        <f t="shared" si="93"/>
        <v>3.4478</v>
      </c>
      <c r="O435">
        <v>1.47695</v>
      </c>
      <c r="P435">
        <v>0.99360999999999999</v>
      </c>
      <c r="Q435">
        <v>2E-3</v>
      </c>
      <c r="R435">
        <v>0</v>
      </c>
      <c r="S435">
        <v>18.8</v>
      </c>
      <c r="T435">
        <v>18.150700000000001</v>
      </c>
      <c r="U435">
        <v>88.784700000000001</v>
      </c>
    </row>
    <row r="436" spans="1:21" hidden="1" x14ac:dyDescent="0.3">
      <c r="A436">
        <v>753</v>
      </c>
      <c r="B436">
        <v>8</v>
      </c>
      <c r="C436" s="1">
        <v>44839.449247685188</v>
      </c>
      <c r="D436" t="s">
        <v>20</v>
      </c>
      <c r="E436" s="5">
        <f t="shared" si="87"/>
        <v>2022</v>
      </c>
      <c r="F436" s="5">
        <f t="shared" si="88"/>
        <v>10</v>
      </c>
      <c r="G436" s="5">
        <f t="shared" si="89"/>
        <v>10</v>
      </c>
      <c r="H436" s="5" t="str">
        <f t="shared" si="90"/>
        <v>autumn</v>
      </c>
      <c r="I436" s="5">
        <f t="shared" si="91"/>
        <v>41</v>
      </c>
      <c r="J436" s="5">
        <f t="shared" si="92"/>
        <v>21</v>
      </c>
      <c r="K436" t="str">
        <f t="shared" si="95"/>
        <v>Suelo desnudo</v>
      </c>
      <c r="L436" t="str">
        <f t="shared" si="96"/>
        <v>soil</v>
      </c>
      <c r="M436">
        <v>3.6085799999999999</v>
      </c>
      <c r="N436">
        <f t="shared" si="93"/>
        <v>3.6085799999999999</v>
      </c>
      <c r="O436">
        <v>1.3324199999999999</v>
      </c>
      <c r="P436">
        <v>0.99675999999999998</v>
      </c>
      <c r="Q436">
        <v>2E-3</v>
      </c>
      <c r="R436">
        <v>0</v>
      </c>
      <c r="S436">
        <v>19.230899999999998</v>
      </c>
      <c r="T436">
        <v>19.360299999999999</v>
      </c>
      <c r="U436">
        <v>88.789299999999997</v>
      </c>
    </row>
    <row r="437" spans="1:21" hidden="1" x14ac:dyDescent="0.3">
      <c r="A437">
        <v>754</v>
      </c>
      <c r="B437">
        <v>9</v>
      </c>
      <c r="C437" s="1">
        <v>44839.451412037037</v>
      </c>
      <c r="D437" t="s">
        <v>20</v>
      </c>
      <c r="E437" s="5">
        <f t="shared" si="87"/>
        <v>2022</v>
      </c>
      <c r="F437" s="5">
        <f t="shared" si="88"/>
        <v>10</v>
      </c>
      <c r="G437" s="5">
        <f t="shared" si="89"/>
        <v>10</v>
      </c>
      <c r="H437" s="5" t="str">
        <f t="shared" si="90"/>
        <v>autumn</v>
      </c>
      <c r="I437" s="5">
        <f t="shared" si="91"/>
        <v>41</v>
      </c>
      <c r="J437" s="5">
        <f t="shared" si="92"/>
        <v>21</v>
      </c>
      <c r="K437" t="str">
        <f t="shared" si="95"/>
        <v>Bajo biomasa</v>
      </c>
      <c r="L437" t="str">
        <f t="shared" si="96"/>
        <v>soil</v>
      </c>
      <c r="M437">
        <v>3.4420799999999998</v>
      </c>
      <c r="N437">
        <f t="shared" si="93"/>
        <v>3.4420799999999998</v>
      </c>
      <c r="O437">
        <v>1.50366</v>
      </c>
      <c r="P437">
        <v>0.99295999999999995</v>
      </c>
      <c r="Q437">
        <v>1E-3</v>
      </c>
      <c r="R437">
        <v>0</v>
      </c>
      <c r="S437">
        <v>19.5</v>
      </c>
      <c r="T437">
        <v>19.3094</v>
      </c>
      <c r="U437">
        <v>88.776899999999998</v>
      </c>
    </row>
    <row r="438" spans="1:21" hidden="1" x14ac:dyDescent="0.3">
      <c r="A438">
        <v>755</v>
      </c>
      <c r="B438">
        <v>10</v>
      </c>
      <c r="C438" s="1">
        <v>44839.453645833331</v>
      </c>
      <c r="D438" t="s">
        <v>20</v>
      </c>
      <c r="E438" s="5">
        <f t="shared" si="87"/>
        <v>2022</v>
      </c>
      <c r="F438" s="5">
        <f t="shared" si="88"/>
        <v>10</v>
      </c>
      <c r="G438" s="5">
        <f t="shared" si="89"/>
        <v>10</v>
      </c>
      <c r="H438" s="5" t="str">
        <f t="shared" si="90"/>
        <v>autumn</v>
      </c>
      <c r="I438" s="5">
        <f t="shared" si="91"/>
        <v>41</v>
      </c>
      <c r="J438" s="5">
        <f t="shared" si="92"/>
        <v>21</v>
      </c>
      <c r="K438" t="str">
        <f t="shared" si="95"/>
        <v>Bajo biomasa</v>
      </c>
      <c r="L438" t="str">
        <f t="shared" si="96"/>
        <v>soil</v>
      </c>
      <c r="M438">
        <v>3.34124</v>
      </c>
      <c r="N438">
        <f t="shared" si="93"/>
        <v>3.34124</v>
      </c>
      <c r="O438">
        <v>1.4808600000000001</v>
      </c>
      <c r="P438">
        <v>0.99034</v>
      </c>
      <c r="Q438">
        <v>2E-3</v>
      </c>
      <c r="R438">
        <v>0</v>
      </c>
      <c r="S438">
        <v>19.5</v>
      </c>
      <c r="T438">
        <v>18.5122</v>
      </c>
      <c r="U438">
        <v>88.801400000000001</v>
      </c>
    </row>
    <row r="439" spans="1:21" hidden="1" x14ac:dyDescent="0.3">
      <c r="A439">
        <v>756</v>
      </c>
      <c r="B439">
        <v>11</v>
      </c>
      <c r="C439" s="1">
        <v>44839.455694444441</v>
      </c>
      <c r="D439" t="s">
        <v>20</v>
      </c>
      <c r="E439" s="5">
        <f t="shared" si="87"/>
        <v>2022</v>
      </c>
      <c r="F439" s="5">
        <f t="shared" si="88"/>
        <v>10</v>
      </c>
      <c r="G439" s="5">
        <f t="shared" si="89"/>
        <v>10</v>
      </c>
      <c r="H439" s="5" t="str">
        <f t="shared" si="90"/>
        <v>autumn</v>
      </c>
      <c r="I439" s="5">
        <f t="shared" si="91"/>
        <v>41</v>
      </c>
      <c r="J439" s="5">
        <f t="shared" si="92"/>
        <v>21</v>
      </c>
      <c r="K439" t="str">
        <f t="shared" si="95"/>
        <v>Bajo biomasa</v>
      </c>
      <c r="L439" t="str">
        <f t="shared" si="96"/>
        <v>soil</v>
      </c>
      <c r="M439">
        <v>8.7389799999999997</v>
      </c>
      <c r="N439">
        <f t="shared" si="93"/>
        <v>8.7389799999999997</v>
      </c>
      <c r="O439">
        <v>1.2690699999999999</v>
      </c>
      <c r="P439">
        <v>0.96458999999999995</v>
      </c>
      <c r="Q439">
        <v>2E-3</v>
      </c>
      <c r="R439">
        <v>0</v>
      </c>
      <c r="S439">
        <v>19.3</v>
      </c>
      <c r="T439">
        <v>18.310500000000001</v>
      </c>
      <c r="U439">
        <v>88.802400000000006</v>
      </c>
    </row>
    <row r="440" spans="1:21" hidden="1" x14ac:dyDescent="0.3">
      <c r="A440">
        <v>758</v>
      </c>
      <c r="B440">
        <v>13</v>
      </c>
      <c r="C440" s="1">
        <v>44839.459930555553</v>
      </c>
      <c r="D440" t="s">
        <v>20</v>
      </c>
      <c r="E440" s="5">
        <f t="shared" si="87"/>
        <v>2022</v>
      </c>
      <c r="F440" s="5">
        <f t="shared" si="88"/>
        <v>10</v>
      </c>
      <c r="G440" s="5">
        <f t="shared" si="89"/>
        <v>10</v>
      </c>
      <c r="H440" s="5" t="str">
        <f t="shared" si="90"/>
        <v>autumn</v>
      </c>
      <c r="I440" s="5">
        <f t="shared" si="91"/>
        <v>41</v>
      </c>
      <c r="J440" s="5">
        <f t="shared" si="92"/>
        <v>21</v>
      </c>
      <c r="K440" t="str">
        <f t="shared" si="95"/>
        <v>Suelo desnudo</v>
      </c>
      <c r="L440" t="str">
        <f t="shared" si="96"/>
        <v>soil</v>
      </c>
      <c r="M440">
        <v>1.4621</v>
      </c>
      <c r="N440">
        <f t="shared" si="93"/>
        <v>1.4621</v>
      </c>
      <c r="O440">
        <v>2.7166399999999999</v>
      </c>
      <c r="P440">
        <v>0.95321999999999996</v>
      </c>
      <c r="Q440">
        <v>2E-3</v>
      </c>
      <c r="R440">
        <v>0</v>
      </c>
      <c r="S440">
        <v>19.261800000000001</v>
      </c>
      <c r="T440">
        <v>19.054400000000001</v>
      </c>
      <c r="U440">
        <v>88.808800000000005</v>
      </c>
    </row>
    <row r="441" spans="1:21" hidden="1" x14ac:dyDescent="0.3">
      <c r="A441">
        <v>760</v>
      </c>
      <c r="B441">
        <v>15</v>
      </c>
      <c r="C441" s="1">
        <v>44839.464074074072</v>
      </c>
      <c r="D441" t="s">
        <v>20</v>
      </c>
      <c r="E441" s="5">
        <f t="shared" si="87"/>
        <v>2022</v>
      </c>
      <c r="F441" s="5">
        <f t="shared" si="88"/>
        <v>10</v>
      </c>
      <c r="G441" s="5">
        <f t="shared" si="89"/>
        <v>10</v>
      </c>
      <c r="H441" s="5" t="str">
        <f t="shared" si="90"/>
        <v>autumn</v>
      </c>
      <c r="I441" s="5">
        <f t="shared" si="91"/>
        <v>41</v>
      </c>
      <c r="J441" s="5">
        <f t="shared" si="92"/>
        <v>21</v>
      </c>
      <c r="K441" t="str">
        <f t="shared" si="95"/>
        <v>Suelo desnudo</v>
      </c>
      <c r="L441" t="str">
        <f t="shared" si="96"/>
        <v>soil</v>
      </c>
      <c r="M441">
        <v>1.2679800000000001</v>
      </c>
      <c r="N441">
        <f t="shared" si="93"/>
        <v>1.2679800000000001</v>
      </c>
      <c r="O441">
        <v>2.5685500000000001</v>
      </c>
      <c r="P441">
        <v>0.95323999999999998</v>
      </c>
      <c r="Q441">
        <v>1E-3</v>
      </c>
      <c r="R441">
        <v>0</v>
      </c>
      <c r="S441">
        <v>19.7</v>
      </c>
      <c r="T441">
        <v>19.145499999999998</v>
      </c>
      <c r="U441">
        <v>88.817400000000006</v>
      </c>
    </row>
    <row r="442" spans="1:21" hidden="1" x14ac:dyDescent="0.3">
      <c r="A442">
        <v>763</v>
      </c>
      <c r="B442">
        <v>18</v>
      </c>
      <c r="C442" s="1">
        <v>44839.470289351855</v>
      </c>
      <c r="D442" t="s">
        <v>20</v>
      </c>
      <c r="E442" s="5">
        <f t="shared" si="87"/>
        <v>2022</v>
      </c>
      <c r="F442" s="5">
        <f t="shared" si="88"/>
        <v>10</v>
      </c>
      <c r="G442" s="5">
        <f t="shared" si="89"/>
        <v>10</v>
      </c>
      <c r="H442" s="5" t="str">
        <f t="shared" si="90"/>
        <v>autumn</v>
      </c>
      <c r="I442" s="5">
        <f t="shared" si="91"/>
        <v>41</v>
      </c>
      <c r="J442" s="5">
        <f t="shared" si="92"/>
        <v>21</v>
      </c>
      <c r="K442" t="str">
        <f t="shared" si="95"/>
        <v>Bajo biomasa</v>
      </c>
      <c r="L442" t="str">
        <f t="shared" si="96"/>
        <v>soil</v>
      </c>
      <c r="M442">
        <v>2.3896199999999999</v>
      </c>
      <c r="N442">
        <f t="shared" si="93"/>
        <v>2.3896199999999999</v>
      </c>
      <c r="O442">
        <v>1.7516799999999999</v>
      </c>
      <c r="P442">
        <v>0.98646</v>
      </c>
      <c r="Q442">
        <v>1E-3</v>
      </c>
      <c r="R442">
        <v>0</v>
      </c>
      <c r="S442">
        <v>19.7</v>
      </c>
      <c r="T442">
        <v>19.9605</v>
      </c>
      <c r="U442">
        <v>88.796800000000005</v>
      </c>
    </row>
    <row r="443" spans="1:21" hidden="1" x14ac:dyDescent="0.3">
      <c r="A443">
        <v>764</v>
      </c>
      <c r="B443">
        <v>19</v>
      </c>
      <c r="C443" s="1">
        <v>44839.472361111111</v>
      </c>
      <c r="D443" t="s">
        <v>20</v>
      </c>
      <c r="E443" s="5">
        <f t="shared" si="87"/>
        <v>2022</v>
      </c>
      <c r="F443" s="5">
        <f t="shared" si="88"/>
        <v>10</v>
      </c>
      <c r="G443" s="5">
        <f t="shared" si="89"/>
        <v>10</v>
      </c>
      <c r="H443" s="5" t="str">
        <f t="shared" si="90"/>
        <v>autumn</v>
      </c>
      <c r="I443" s="5">
        <f t="shared" si="91"/>
        <v>41</v>
      </c>
      <c r="J443" s="5">
        <f t="shared" si="92"/>
        <v>21</v>
      </c>
      <c r="K443" t="str">
        <f t="shared" si="95"/>
        <v>Bajo biomasa</v>
      </c>
      <c r="L443" t="str">
        <f t="shared" si="96"/>
        <v>soil</v>
      </c>
      <c r="M443">
        <v>1.0357000000000001</v>
      </c>
      <c r="N443">
        <f t="shared" si="93"/>
        <v>1.0357000000000001</v>
      </c>
      <c r="O443">
        <v>1.90398</v>
      </c>
      <c r="P443">
        <v>0.98204000000000002</v>
      </c>
      <c r="Q443">
        <v>1E-3</v>
      </c>
      <c r="R443">
        <v>0</v>
      </c>
      <c r="S443">
        <v>20.3</v>
      </c>
      <c r="T443">
        <v>19.829699999999999</v>
      </c>
      <c r="U443">
        <v>88.824799999999996</v>
      </c>
    </row>
    <row r="444" spans="1:21" hidden="1" x14ac:dyDescent="0.3">
      <c r="A444">
        <v>765</v>
      </c>
      <c r="B444">
        <v>20</v>
      </c>
      <c r="C444" s="1">
        <v>44839.474444444444</v>
      </c>
      <c r="D444" t="s">
        <v>20</v>
      </c>
      <c r="E444" s="5">
        <f t="shared" si="87"/>
        <v>2022</v>
      </c>
      <c r="F444" s="5">
        <f t="shared" si="88"/>
        <v>10</v>
      </c>
      <c r="G444" s="5">
        <f t="shared" si="89"/>
        <v>10</v>
      </c>
      <c r="H444" s="5" t="str">
        <f t="shared" si="90"/>
        <v>autumn</v>
      </c>
      <c r="I444" s="5">
        <f t="shared" si="91"/>
        <v>41</v>
      </c>
      <c r="J444" s="5">
        <f t="shared" si="92"/>
        <v>21</v>
      </c>
      <c r="K444" t="str">
        <f t="shared" si="95"/>
        <v>Bajo biomasa</v>
      </c>
      <c r="L444" t="str">
        <f t="shared" si="96"/>
        <v>soil</v>
      </c>
      <c r="M444">
        <v>0.88805999999999996</v>
      </c>
      <c r="N444" t="e">
        <f t="shared" si="93"/>
        <v>#N/A</v>
      </c>
      <c r="O444">
        <v>3.2244199999999998</v>
      </c>
      <c r="P444">
        <v>0.91217000000000004</v>
      </c>
      <c r="Q444">
        <v>2E-3</v>
      </c>
      <c r="R444">
        <v>0</v>
      </c>
      <c r="S444">
        <v>20.734500000000001</v>
      </c>
      <c r="T444">
        <v>20.6922</v>
      </c>
      <c r="U444">
        <v>88.803100000000001</v>
      </c>
    </row>
    <row r="445" spans="1:21" hidden="1" x14ac:dyDescent="0.3">
      <c r="A445">
        <v>767</v>
      </c>
      <c r="B445">
        <v>22</v>
      </c>
      <c r="C445" s="1">
        <v>44839.479826388888</v>
      </c>
      <c r="D445" t="s">
        <v>20</v>
      </c>
      <c r="E445" s="5">
        <f t="shared" si="87"/>
        <v>2022</v>
      </c>
      <c r="F445" s="5">
        <f t="shared" si="88"/>
        <v>10</v>
      </c>
      <c r="G445" s="5">
        <f t="shared" si="89"/>
        <v>10</v>
      </c>
      <c r="H445" s="5" t="str">
        <f t="shared" si="90"/>
        <v>autumn</v>
      </c>
      <c r="I445" s="5">
        <f t="shared" si="91"/>
        <v>41</v>
      </c>
      <c r="J445" s="5">
        <f t="shared" si="92"/>
        <v>21</v>
      </c>
      <c r="K445" t="str">
        <f t="shared" si="95"/>
        <v>Suelo desnudo</v>
      </c>
      <c r="L445" t="str">
        <f t="shared" si="96"/>
        <v>soil</v>
      </c>
      <c r="M445">
        <v>1.6950799999999999</v>
      </c>
      <c r="N445">
        <f t="shared" si="93"/>
        <v>1.6950799999999999</v>
      </c>
      <c r="O445">
        <v>2.0943900000000002</v>
      </c>
      <c r="P445">
        <v>0.96875</v>
      </c>
      <c r="Q445">
        <v>2E-3</v>
      </c>
      <c r="R445">
        <v>0</v>
      </c>
      <c r="S445">
        <v>21.0855</v>
      </c>
      <c r="T445">
        <v>19.716899999999999</v>
      </c>
      <c r="U445">
        <v>88.834599999999995</v>
      </c>
    </row>
    <row r="446" spans="1:21" hidden="1" x14ac:dyDescent="0.3">
      <c r="A446">
        <v>768</v>
      </c>
      <c r="B446">
        <v>23</v>
      </c>
      <c r="C446" s="1">
        <v>44839.481898148151</v>
      </c>
      <c r="D446" t="s">
        <v>20</v>
      </c>
      <c r="E446" s="5">
        <f t="shared" si="87"/>
        <v>2022</v>
      </c>
      <c r="F446" s="5">
        <f t="shared" si="88"/>
        <v>10</v>
      </c>
      <c r="G446" s="5">
        <f t="shared" si="89"/>
        <v>10</v>
      </c>
      <c r="H446" s="5" t="str">
        <f t="shared" si="90"/>
        <v>autumn</v>
      </c>
      <c r="I446" s="5">
        <f t="shared" si="91"/>
        <v>41</v>
      </c>
      <c r="J446" s="5">
        <f t="shared" si="92"/>
        <v>21</v>
      </c>
      <c r="K446" t="str">
        <f t="shared" si="95"/>
        <v>Suelo desnudo</v>
      </c>
      <c r="L446" t="str">
        <f t="shared" si="96"/>
        <v>soil</v>
      </c>
      <c r="M446">
        <v>0.85204999999999997</v>
      </c>
      <c r="N446" t="e">
        <f t="shared" si="93"/>
        <v>#N/A</v>
      </c>
      <c r="O446">
        <v>3.1532800000000001</v>
      </c>
      <c r="P446">
        <v>0.93374000000000001</v>
      </c>
      <c r="R446">
        <v>0</v>
      </c>
      <c r="S446">
        <v>20.9</v>
      </c>
      <c r="T446">
        <v>19.865600000000001</v>
      </c>
      <c r="U446">
        <v>88.834400000000002</v>
      </c>
    </row>
    <row r="447" spans="1:21" x14ac:dyDescent="0.3">
      <c r="A447">
        <v>773</v>
      </c>
      <c r="B447">
        <v>4</v>
      </c>
      <c r="C447" s="1">
        <v>44839.532476851855</v>
      </c>
      <c r="D447" t="s">
        <v>19</v>
      </c>
      <c r="E447" s="5">
        <f t="shared" si="87"/>
        <v>2022</v>
      </c>
      <c r="F447" s="5">
        <f t="shared" si="88"/>
        <v>10</v>
      </c>
      <c r="G447" s="5">
        <f t="shared" si="89"/>
        <v>10</v>
      </c>
      <c r="H447" s="5" t="str">
        <f t="shared" si="90"/>
        <v>autumn</v>
      </c>
      <c r="I447" s="5">
        <f t="shared" si="91"/>
        <v>41</v>
      </c>
      <c r="J447" s="5">
        <f t="shared" si="92"/>
        <v>21</v>
      </c>
      <c r="K447" t="str">
        <f t="shared" ref="K447:K453" si="97">IF(OR(B447=1,B447=2,B447=3,B447=7,B447=8,B447=9,B447=13,B447=14,B447=15),"Suelo desnudo","Bajo copa")</f>
        <v>Bajo copa</v>
      </c>
      <c r="M447">
        <v>0.63114999999999999</v>
      </c>
      <c r="N447" t="e">
        <f t="shared" si="93"/>
        <v>#N/A</v>
      </c>
      <c r="O447">
        <v>2.9923600000000001</v>
      </c>
      <c r="P447">
        <v>0.94088000000000005</v>
      </c>
      <c r="Q447">
        <v>1E-3</v>
      </c>
      <c r="R447">
        <v>0</v>
      </c>
      <c r="S447">
        <v>25.9</v>
      </c>
      <c r="T447">
        <v>23.602</v>
      </c>
      <c r="U447">
        <v>85.979600000000005</v>
      </c>
    </row>
    <row r="448" spans="1:21" x14ac:dyDescent="0.3">
      <c r="A448">
        <v>775</v>
      </c>
      <c r="B448">
        <v>6</v>
      </c>
      <c r="C448" s="1">
        <v>44839.536608796298</v>
      </c>
      <c r="D448" t="s">
        <v>19</v>
      </c>
      <c r="E448" s="5">
        <f t="shared" si="87"/>
        <v>2022</v>
      </c>
      <c r="F448" s="5">
        <f t="shared" si="88"/>
        <v>10</v>
      </c>
      <c r="G448" s="5">
        <f t="shared" si="89"/>
        <v>10</v>
      </c>
      <c r="H448" s="5" t="str">
        <f t="shared" si="90"/>
        <v>autumn</v>
      </c>
      <c r="I448" s="5">
        <f t="shared" si="91"/>
        <v>41</v>
      </c>
      <c r="J448" s="5">
        <f t="shared" si="92"/>
        <v>21</v>
      </c>
      <c r="K448" t="str">
        <f t="shared" si="97"/>
        <v>Bajo copa</v>
      </c>
      <c r="M448">
        <v>1.5781000000000001</v>
      </c>
      <c r="N448">
        <f t="shared" si="93"/>
        <v>1.5781000000000001</v>
      </c>
      <c r="O448">
        <v>2.10433</v>
      </c>
      <c r="P448">
        <v>0.97328999999999999</v>
      </c>
      <c r="Q448">
        <v>1E-3</v>
      </c>
      <c r="R448">
        <v>0</v>
      </c>
      <c r="S448">
        <v>24.9</v>
      </c>
      <c r="T448">
        <v>23.889099999999999</v>
      </c>
      <c r="U448">
        <v>85.984700000000004</v>
      </c>
    </row>
    <row r="449" spans="1:21" x14ac:dyDescent="0.3">
      <c r="A449">
        <v>777</v>
      </c>
      <c r="B449">
        <v>8</v>
      </c>
      <c r="C449" s="1">
        <v>44839.540752314817</v>
      </c>
      <c r="D449" t="s">
        <v>19</v>
      </c>
      <c r="E449" s="5">
        <f t="shared" si="87"/>
        <v>2022</v>
      </c>
      <c r="F449" s="5">
        <f t="shared" si="88"/>
        <v>10</v>
      </c>
      <c r="G449" s="5">
        <f t="shared" si="89"/>
        <v>10</v>
      </c>
      <c r="H449" s="5" t="str">
        <f t="shared" si="90"/>
        <v>autumn</v>
      </c>
      <c r="I449" s="5">
        <f t="shared" si="91"/>
        <v>41</v>
      </c>
      <c r="J449" s="5">
        <f t="shared" si="92"/>
        <v>21</v>
      </c>
      <c r="K449" t="str">
        <f t="shared" si="97"/>
        <v>Suelo desnudo</v>
      </c>
      <c r="M449">
        <v>0.90624000000000005</v>
      </c>
      <c r="N449" t="e">
        <f t="shared" si="93"/>
        <v>#N/A</v>
      </c>
      <c r="O449">
        <v>2.84538</v>
      </c>
      <c r="P449">
        <v>0.94791000000000003</v>
      </c>
      <c r="T449">
        <v>26.0364</v>
      </c>
      <c r="U449">
        <v>85.977199999999996</v>
      </c>
    </row>
    <row r="450" spans="1:21" x14ac:dyDescent="0.3">
      <c r="A450">
        <v>778</v>
      </c>
      <c r="B450">
        <v>9</v>
      </c>
      <c r="C450" s="1">
        <v>44839.542916666665</v>
      </c>
      <c r="D450" t="s">
        <v>19</v>
      </c>
      <c r="E450" s="5">
        <f t="shared" si="87"/>
        <v>2022</v>
      </c>
      <c r="F450" s="5">
        <f t="shared" si="88"/>
        <v>10</v>
      </c>
      <c r="G450" s="5">
        <f t="shared" si="89"/>
        <v>10</v>
      </c>
      <c r="H450" s="5" t="str">
        <f t="shared" si="90"/>
        <v>autumn</v>
      </c>
      <c r="I450" s="5">
        <f t="shared" si="91"/>
        <v>41</v>
      </c>
      <c r="J450" s="5">
        <f t="shared" si="92"/>
        <v>21</v>
      </c>
      <c r="K450" t="str">
        <f t="shared" si="97"/>
        <v>Suelo desnudo</v>
      </c>
      <c r="M450">
        <v>0.76090000000000002</v>
      </c>
      <c r="N450" t="e">
        <f t="shared" si="93"/>
        <v>#N/A</v>
      </c>
      <c r="O450">
        <v>3.3721299999999998</v>
      </c>
      <c r="P450">
        <v>0.92264999999999997</v>
      </c>
      <c r="Q450">
        <v>3.0000000000000001E-3</v>
      </c>
      <c r="R450">
        <v>0</v>
      </c>
      <c r="S450">
        <v>26.2</v>
      </c>
      <c r="T450">
        <v>26.238600000000002</v>
      </c>
      <c r="U450">
        <v>85.975200000000001</v>
      </c>
    </row>
    <row r="451" spans="1:21" x14ac:dyDescent="0.3">
      <c r="A451">
        <v>781</v>
      </c>
      <c r="B451">
        <v>12</v>
      </c>
      <c r="C451" s="1">
        <v>44839.549166666664</v>
      </c>
      <c r="D451" t="s">
        <v>19</v>
      </c>
      <c r="E451" s="5">
        <f t="shared" si="87"/>
        <v>2022</v>
      </c>
      <c r="F451" s="5">
        <f t="shared" si="88"/>
        <v>10</v>
      </c>
      <c r="G451" s="5">
        <f t="shared" si="89"/>
        <v>10</v>
      </c>
      <c r="H451" s="5" t="str">
        <f t="shared" si="90"/>
        <v>autumn</v>
      </c>
      <c r="I451" s="5">
        <f t="shared" si="91"/>
        <v>41</v>
      </c>
      <c r="J451" s="5">
        <f t="shared" si="92"/>
        <v>21</v>
      </c>
      <c r="K451" t="str">
        <f t="shared" si="97"/>
        <v>Bajo copa</v>
      </c>
      <c r="M451">
        <v>0.82965999999999995</v>
      </c>
      <c r="N451" t="e">
        <f t="shared" si="93"/>
        <v>#N/A</v>
      </c>
      <c r="O451">
        <v>3.5745</v>
      </c>
      <c r="P451">
        <v>0.91295000000000004</v>
      </c>
      <c r="Q451">
        <v>2E-3</v>
      </c>
      <c r="R451">
        <v>0</v>
      </c>
      <c r="S451">
        <v>26.9</v>
      </c>
      <c r="T451">
        <v>22.909199999999998</v>
      </c>
      <c r="U451">
        <v>86.006699999999995</v>
      </c>
    </row>
    <row r="452" spans="1:21" x14ac:dyDescent="0.3">
      <c r="A452">
        <v>786</v>
      </c>
      <c r="B452">
        <v>17</v>
      </c>
      <c r="C452" s="1">
        <v>44839.559710648151</v>
      </c>
      <c r="D452" t="s">
        <v>19</v>
      </c>
      <c r="E452" s="5">
        <f t="shared" si="87"/>
        <v>2022</v>
      </c>
      <c r="F452" s="5">
        <f t="shared" si="88"/>
        <v>10</v>
      </c>
      <c r="G452" s="5">
        <f t="shared" si="89"/>
        <v>10</v>
      </c>
      <c r="H452" s="5" t="str">
        <f t="shared" si="90"/>
        <v>autumn</v>
      </c>
      <c r="I452" s="5">
        <f t="shared" si="91"/>
        <v>41</v>
      </c>
      <c r="J452" s="5">
        <f t="shared" si="92"/>
        <v>21</v>
      </c>
      <c r="K452" t="str">
        <f t="shared" si="97"/>
        <v>Bajo copa</v>
      </c>
      <c r="M452">
        <v>0.88093999999999995</v>
      </c>
      <c r="N452" t="e">
        <f t="shared" si="93"/>
        <v>#N/A</v>
      </c>
      <c r="O452">
        <v>3.0145300000000002</v>
      </c>
      <c r="P452">
        <v>0.90966999999999998</v>
      </c>
      <c r="Q452">
        <v>2E-3</v>
      </c>
      <c r="R452">
        <v>0</v>
      </c>
      <c r="S452">
        <v>27.2</v>
      </c>
      <c r="T452">
        <v>20.625</v>
      </c>
      <c r="U452">
        <v>85.947699999999998</v>
      </c>
    </row>
    <row r="453" spans="1:21" x14ac:dyDescent="0.3">
      <c r="A453">
        <v>787</v>
      </c>
      <c r="B453">
        <v>18</v>
      </c>
      <c r="C453" s="1">
        <v>44839.562060185184</v>
      </c>
      <c r="D453" t="s">
        <v>19</v>
      </c>
      <c r="E453" s="5">
        <f t="shared" si="87"/>
        <v>2022</v>
      </c>
      <c r="F453" s="5">
        <f t="shared" si="88"/>
        <v>10</v>
      </c>
      <c r="G453" s="5">
        <f t="shared" si="89"/>
        <v>10</v>
      </c>
      <c r="H453" s="5" t="str">
        <f t="shared" si="90"/>
        <v>autumn</v>
      </c>
      <c r="I453" s="5">
        <f t="shared" si="91"/>
        <v>41</v>
      </c>
      <c r="J453" s="5">
        <f t="shared" si="92"/>
        <v>21</v>
      </c>
      <c r="K453" t="str">
        <f t="shared" si="97"/>
        <v>Bajo copa</v>
      </c>
      <c r="M453">
        <v>2.2827099999999998</v>
      </c>
      <c r="N453">
        <f t="shared" si="93"/>
        <v>2.2827099999999998</v>
      </c>
      <c r="O453">
        <v>1.83691</v>
      </c>
      <c r="P453">
        <v>0.98012999999999995</v>
      </c>
      <c r="Q453">
        <v>2E-3</v>
      </c>
      <c r="R453">
        <v>0</v>
      </c>
      <c r="S453">
        <v>25.6</v>
      </c>
      <c r="T453">
        <v>21.324100000000001</v>
      </c>
      <c r="U453">
        <v>85.939499999999995</v>
      </c>
    </row>
    <row r="454" spans="1:21" hidden="1" x14ac:dyDescent="0.3">
      <c r="A454">
        <v>788</v>
      </c>
      <c r="B454">
        <v>1</v>
      </c>
      <c r="C454" s="1">
        <v>44845.405833333331</v>
      </c>
      <c r="D454" t="s">
        <v>9</v>
      </c>
      <c r="E454" s="5">
        <f t="shared" si="87"/>
        <v>2022</v>
      </c>
      <c r="F454" s="5">
        <f t="shared" si="88"/>
        <v>10</v>
      </c>
      <c r="G454" s="5">
        <f t="shared" si="89"/>
        <v>10</v>
      </c>
      <c r="H454" s="5" t="str">
        <f t="shared" si="90"/>
        <v>autumn</v>
      </c>
      <c r="I454" s="5">
        <f t="shared" si="91"/>
        <v>42</v>
      </c>
      <c r="J454" s="5">
        <f t="shared" si="92"/>
        <v>22</v>
      </c>
      <c r="K454" t="str">
        <f t="shared" ref="K454:K471" si="98">IF(OR(B454=1,B454=2,B454=3,B454=4,B454=9,B454=10,B454=11,B454=12,B454=17,B454=18,B454=19,B454=20),"Bajo biomasa","Suelo desnudo")</f>
        <v>Bajo biomasa</v>
      </c>
      <c r="L454" t="str">
        <f t="shared" ref="L454:L471" si="99">IF(OR(B454=4,B454=7,B454=10,B454=14,B454=18,B454=21),"tree","soil")</f>
        <v>soil</v>
      </c>
      <c r="M454">
        <v>2.2624</v>
      </c>
      <c r="N454">
        <f t="shared" si="93"/>
        <v>2.2624</v>
      </c>
      <c r="O454">
        <v>1.7433700000000001</v>
      </c>
      <c r="P454">
        <v>0.98716000000000004</v>
      </c>
      <c r="Q454">
        <v>3.0000000000000001E-3</v>
      </c>
      <c r="R454">
        <v>0</v>
      </c>
      <c r="S454">
        <v>19.7545</v>
      </c>
      <c r="T454">
        <v>14.6631</v>
      </c>
      <c r="U454">
        <v>84.056600000000003</v>
      </c>
    </row>
    <row r="455" spans="1:21" hidden="1" x14ac:dyDescent="0.3">
      <c r="A455">
        <v>789</v>
      </c>
      <c r="B455">
        <v>2</v>
      </c>
      <c r="C455" s="1">
        <v>44845.407893518517</v>
      </c>
      <c r="D455" t="s">
        <v>9</v>
      </c>
      <c r="E455" s="5">
        <f t="shared" si="87"/>
        <v>2022</v>
      </c>
      <c r="F455" s="5">
        <f t="shared" si="88"/>
        <v>10</v>
      </c>
      <c r="G455" s="5">
        <f t="shared" si="89"/>
        <v>10</v>
      </c>
      <c r="H455" s="5" t="str">
        <f t="shared" si="90"/>
        <v>autumn</v>
      </c>
      <c r="I455" s="5">
        <f t="shared" si="91"/>
        <v>42</v>
      </c>
      <c r="J455" s="5">
        <f t="shared" si="92"/>
        <v>22</v>
      </c>
      <c r="K455" t="str">
        <f t="shared" si="98"/>
        <v>Bajo biomasa</v>
      </c>
      <c r="L455" t="str">
        <f t="shared" si="99"/>
        <v>soil</v>
      </c>
      <c r="M455">
        <v>4.5067399999999997</v>
      </c>
      <c r="N455">
        <f t="shared" si="93"/>
        <v>4.5067399999999997</v>
      </c>
      <c r="O455">
        <v>1.33029</v>
      </c>
      <c r="P455">
        <v>0.99751999999999996</v>
      </c>
      <c r="Q455">
        <v>4.4999999999999999E-4</v>
      </c>
      <c r="R455">
        <v>0</v>
      </c>
      <c r="S455">
        <v>18.7409</v>
      </c>
      <c r="T455">
        <v>14.2986</v>
      </c>
      <c r="U455">
        <v>84.052499999999995</v>
      </c>
    </row>
    <row r="456" spans="1:21" hidden="1" x14ac:dyDescent="0.3">
      <c r="A456">
        <v>790</v>
      </c>
      <c r="B456">
        <v>3</v>
      </c>
      <c r="C456" s="1">
        <v>44845.41</v>
      </c>
      <c r="D456" t="s">
        <v>9</v>
      </c>
      <c r="E456" s="5">
        <f t="shared" si="87"/>
        <v>2022</v>
      </c>
      <c r="F456" s="5">
        <f t="shared" si="88"/>
        <v>10</v>
      </c>
      <c r="G456" s="5">
        <f t="shared" si="89"/>
        <v>10</v>
      </c>
      <c r="H456" s="5" t="str">
        <f t="shared" si="90"/>
        <v>autumn</v>
      </c>
      <c r="I456" s="5">
        <f t="shared" si="91"/>
        <v>42</v>
      </c>
      <c r="J456" s="5">
        <f t="shared" si="92"/>
        <v>22</v>
      </c>
      <c r="K456" t="str">
        <f t="shared" si="98"/>
        <v>Bajo biomasa</v>
      </c>
      <c r="L456" t="str">
        <f t="shared" si="99"/>
        <v>soil</v>
      </c>
      <c r="M456">
        <v>3.30192</v>
      </c>
      <c r="N456">
        <f t="shared" si="93"/>
        <v>3.30192</v>
      </c>
      <c r="O456">
        <v>1.45428</v>
      </c>
      <c r="P456">
        <v>0.99406000000000005</v>
      </c>
      <c r="Q456">
        <v>3.0000000000000001E-3</v>
      </c>
      <c r="R456">
        <v>6.6800000000000002E-3</v>
      </c>
      <c r="S456">
        <v>17.327300000000001</v>
      </c>
      <c r="T456">
        <v>14.2895</v>
      </c>
      <c r="U456">
        <v>84.048100000000005</v>
      </c>
    </row>
    <row r="457" spans="1:21" hidden="1" x14ac:dyDescent="0.3">
      <c r="A457">
        <v>792</v>
      </c>
      <c r="B457">
        <v>5</v>
      </c>
      <c r="C457" s="1">
        <v>44845.414166666669</v>
      </c>
      <c r="D457" t="s">
        <v>9</v>
      </c>
      <c r="E457" s="5">
        <f t="shared" si="87"/>
        <v>2022</v>
      </c>
      <c r="F457" s="5">
        <f t="shared" si="88"/>
        <v>10</v>
      </c>
      <c r="G457" s="5">
        <f t="shared" si="89"/>
        <v>10</v>
      </c>
      <c r="H457" s="5" t="str">
        <f t="shared" si="90"/>
        <v>autumn</v>
      </c>
      <c r="I457" s="5">
        <f t="shared" si="91"/>
        <v>42</v>
      </c>
      <c r="J457" s="5">
        <f t="shared" si="92"/>
        <v>22</v>
      </c>
      <c r="K457" t="str">
        <f t="shared" si="98"/>
        <v>Suelo desnudo</v>
      </c>
      <c r="L457" t="str">
        <f t="shared" si="99"/>
        <v>soil</v>
      </c>
      <c r="M457">
        <v>4.5632999999999999</v>
      </c>
      <c r="N457">
        <f t="shared" si="93"/>
        <v>4.5632999999999999</v>
      </c>
      <c r="O457">
        <v>1.38717</v>
      </c>
      <c r="P457">
        <v>0.99585999999999997</v>
      </c>
      <c r="Q457">
        <v>5.9000000000000003E-4</v>
      </c>
      <c r="R457">
        <v>0</v>
      </c>
      <c r="S457">
        <v>15.704499999999999</v>
      </c>
      <c r="T457">
        <v>13.7043</v>
      </c>
      <c r="U457">
        <v>84.026899999999998</v>
      </c>
    </row>
    <row r="458" spans="1:21" hidden="1" x14ac:dyDescent="0.3">
      <c r="A458">
        <v>793</v>
      </c>
      <c r="B458">
        <v>6</v>
      </c>
      <c r="C458" s="1">
        <v>44845.416261574072</v>
      </c>
      <c r="D458" t="s">
        <v>9</v>
      </c>
      <c r="E458" s="5">
        <f t="shared" si="87"/>
        <v>2022</v>
      </c>
      <c r="F458" s="5">
        <f t="shared" si="88"/>
        <v>10</v>
      </c>
      <c r="G458" s="5">
        <f t="shared" si="89"/>
        <v>10</v>
      </c>
      <c r="H458" s="5" t="str">
        <f t="shared" si="90"/>
        <v>autumn</v>
      </c>
      <c r="I458" s="5">
        <f t="shared" si="91"/>
        <v>42</v>
      </c>
      <c r="J458" s="5">
        <f t="shared" si="92"/>
        <v>22</v>
      </c>
      <c r="K458" t="str">
        <f t="shared" si="98"/>
        <v>Suelo desnudo</v>
      </c>
      <c r="L458" t="str">
        <f t="shared" si="99"/>
        <v>soil</v>
      </c>
      <c r="M458">
        <v>3.2363599999999999</v>
      </c>
      <c r="N458">
        <f t="shared" si="93"/>
        <v>3.2363599999999999</v>
      </c>
      <c r="O458">
        <v>1.49454</v>
      </c>
      <c r="P458">
        <v>0.99394000000000005</v>
      </c>
      <c r="Q458">
        <v>1E-3</v>
      </c>
      <c r="R458">
        <v>0</v>
      </c>
      <c r="S458">
        <v>15.5</v>
      </c>
      <c r="T458">
        <v>13.416700000000001</v>
      </c>
      <c r="U458">
        <v>84.017600000000002</v>
      </c>
    </row>
    <row r="459" spans="1:21" hidden="1" x14ac:dyDescent="0.3">
      <c r="A459">
        <v>795</v>
      </c>
      <c r="B459">
        <v>8</v>
      </c>
      <c r="C459" s="1">
        <v>44845.420405092591</v>
      </c>
      <c r="D459" t="s">
        <v>9</v>
      </c>
      <c r="E459" s="5">
        <f t="shared" si="87"/>
        <v>2022</v>
      </c>
      <c r="F459" s="5">
        <f t="shared" si="88"/>
        <v>10</v>
      </c>
      <c r="G459" s="5">
        <f t="shared" si="89"/>
        <v>10</v>
      </c>
      <c r="H459" s="5" t="str">
        <f t="shared" si="90"/>
        <v>autumn</v>
      </c>
      <c r="I459" s="5">
        <f t="shared" si="91"/>
        <v>42</v>
      </c>
      <c r="J459" s="5">
        <f t="shared" si="92"/>
        <v>22</v>
      </c>
      <c r="K459" t="str">
        <f t="shared" si="98"/>
        <v>Suelo desnudo</v>
      </c>
      <c r="L459" t="str">
        <f t="shared" si="99"/>
        <v>soil</v>
      </c>
      <c r="M459">
        <v>2.75766</v>
      </c>
      <c r="N459">
        <f t="shared" si="93"/>
        <v>2.75766</v>
      </c>
      <c r="O459">
        <v>1.5343500000000001</v>
      </c>
      <c r="P459">
        <v>0.99128000000000005</v>
      </c>
      <c r="Q459">
        <v>5.5000000000000003E-4</v>
      </c>
      <c r="R459">
        <v>0</v>
      </c>
      <c r="S459">
        <v>14.96</v>
      </c>
      <c r="T459">
        <v>13.443</v>
      </c>
      <c r="U459">
        <v>84.013900000000007</v>
      </c>
    </row>
    <row r="460" spans="1:21" hidden="1" x14ac:dyDescent="0.3">
      <c r="A460">
        <v>796</v>
      </c>
      <c r="B460">
        <v>9</v>
      </c>
      <c r="C460" s="1">
        <v>44845.422511574077</v>
      </c>
      <c r="D460" t="s">
        <v>9</v>
      </c>
      <c r="E460" s="5">
        <f t="shared" si="87"/>
        <v>2022</v>
      </c>
      <c r="F460" s="5">
        <f t="shared" si="88"/>
        <v>10</v>
      </c>
      <c r="G460" s="5">
        <f t="shared" si="89"/>
        <v>10</v>
      </c>
      <c r="H460" s="5" t="str">
        <f t="shared" si="90"/>
        <v>autumn</v>
      </c>
      <c r="I460" s="5">
        <f t="shared" si="91"/>
        <v>42</v>
      </c>
      <c r="J460" s="5">
        <f t="shared" si="92"/>
        <v>22</v>
      </c>
      <c r="K460" t="str">
        <f t="shared" si="98"/>
        <v>Bajo biomasa</v>
      </c>
      <c r="L460" t="str">
        <f t="shared" si="99"/>
        <v>soil</v>
      </c>
      <c r="M460">
        <v>3.3441200000000002</v>
      </c>
      <c r="N460">
        <f t="shared" si="93"/>
        <v>3.3441200000000002</v>
      </c>
      <c r="O460">
        <v>1.4803599999999999</v>
      </c>
      <c r="P460">
        <v>0.99297000000000002</v>
      </c>
      <c r="Q460">
        <v>3.0000000000000001E-3</v>
      </c>
      <c r="R460">
        <v>0</v>
      </c>
      <c r="S460">
        <v>14.7073</v>
      </c>
      <c r="T460">
        <v>13.422499999999999</v>
      </c>
      <c r="U460">
        <v>84.043099999999995</v>
      </c>
    </row>
    <row r="461" spans="1:21" hidden="1" x14ac:dyDescent="0.3">
      <c r="A461">
        <v>798</v>
      </c>
      <c r="B461">
        <v>11</v>
      </c>
      <c r="C461" s="1">
        <v>44845.42690972222</v>
      </c>
      <c r="D461" t="s">
        <v>9</v>
      </c>
      <c r="E461" s="5">
        <f t="shared" si="87"/>
        <v>2022</v>
      </c>
      <c r="F461" s="5">
        <f t="shared" si="88"/>
        <v>10</v>
      </c>
      <c r="G461" s="5">
        <f t="shared" si="89"/>
        <v>10</v>
      </c>
      <c r="H461" s="5" t="str">
        <f t="shared" si="90"/>
        <v>autumn</v>
      </c>
      <c r="I461" s="5">
        <f t="shared" si="91"/>
        <v>42</v>
      </c>
      <c r="J461" s="5">
        <f t="shared" si="92"/>
        <v>22</v>
      </c>
      <c r="K461" t="str">
        <f t="shared" si="98"/>
        <v>Bajo biomasa</v>
      </c>
      <c r="L461" t="str">
        <f t="shared" si="99"/>
        <v>soil</v>
      </c>
      <c r="M461">
        <v>4.0262200000000004</v>
      </c>
      <c r="N461">
        <f t="shared" si="93"/>
        <v>4.0262200000000004</v>
      </c>
      <c r="O461">
        <v>1.3906700000000001</v>
      </c>
      <c r="P461">
        <v>0.99594000000000005</v>
      </c>
      <c r="Q461">
        <v>3.0000000000000001E-3</v>
      </c>
      <c r="R461">
        <v>0</v>
      </c>
      <c r="S461">
        <v>14.3545</v>
      </c>
      <c r="T461">
        <v>13.3438</v>
      </c>
      <c r="U461">
        <v>84.048199999999994</v>
      </c>
    </row>
    <row r="462" spans="1:21" hidden="1" x14ac:dyDescent="0.3">
      <c r="A462">
        <v>799</v>
      </c>
      <c r="B462">
        <v>12</v>
      </c>
      <c r="C462" s="1">
        <v>44845.428981481484</v>
      </c>
      <c r="D462" t="s">
        <v>9</v>
      </c>
      <c r="E462" s="5">
        <f t="shared" si="87"/>
        <v>2022</v>
      </c>
      <c r="F462" s="5">
        <f t="shared" si="88"/>
        <v>10</v>
      </c>
      <c r="G462" s="5">
        <f t="shared" si="89"/>
        <v>10</v>
      </c>
      <c r="H462" s="5" t="str">
        <f t="shared" si="90"/>
        <v>autumn</v>
      </c>
      <c r="I462" s="5">
        <f t="shared" si="91"/>
        <v>42</v>
      </c>
      <c r="J462" s="5">
        <f t="shared" si="92"/>
        <v>22</v>
      </c>
      <c r="K462" t="str">
        <f t="shared" si="98"/>
        <v>Bajo biomasa</v>
      </c>
      <c r="L462" t="str">
        <f t="shared" si="99"/>
        <v>soil</v>
      </c>
      <c r="M462">
        <v>3.0482800000000001</v>
      </c>
      <c r="N462">
        <f t="shared" si="93"/>
        <v>3.0482800000000001</v>
      </c>
      <c r="O462">
        <v>1.5367</v>
      </c>
      <c r="P462">
        <v>0.99133000000000004</v>
      </c>
      <c r="Q462">
        <v>3.0000000000000001E-3</v>
      </c>
      <c r="R462">
        <v>0</v>
      </c>
      <c r="S462">
        <v>14.290900000000001</v>
      </c>
      <c r="T462">
        <v>13.2074</v>
      </c>
      <c r="U462">
        <v>84.046599999999998</v>
      </c>
    </row>
    <row r="463" spans="1:21" hidden="1" x14ac:dyDescent="0.3">
      <c r="A463">
        <v>800</v>
      </c>
      <c r="B463">
        <v>13</v>
      </c>
      <c r="C463" s="1">
        <v>44845.431064814817</v>
      </c>
      <c r="D463" t="s">
        <v>9</v>
      </c>
      <c r="E463" s="5">
        <f t="shared" si="87"/>
        <v>2022</v>
      </c>
      <c r="F463" s="5">
        <f t="shared" si="88"/>
        <v>10</v>
      </c>
      <c r="G463" s="5">
        <f t="shared" si="89"/>
        <v>10</v>
      </c>
      <c r="H463" s="5" t="str">
        <f t="shared" si="90"/>
        <v>autumn</v>
      </c>
      <c r="I463" s="5">
        <f t="shared" si="91"/>
        <v>42</v>
      </c>
      <c r="J463" s="5">
        <f t="shared" si="92"/>
        <v>22</v>
      </c>
      <c r="K463" t="str">
        <f t="shared" si="98"/>
        <v>Suelo desnudo</v>
      </c>
      <c r="L463" t="str">
        <f t="shared" si="99"/>
        <v>soil</v>
      </c>
      <c r="M463">
        <v>2.1172800000000001</v>
      </c>
      <c r="N463">
        <f t="shared" si="93"/>
        <v>2.1172800000000001</v>
      </c>
      <c r="O463">
        <v>1.6713100000000001</v>
      </c>
      <c r="P463">
        <v>0.98699000000000003</v>
      </c>
      <c r="Q463">
        <v>2E-3</v>
      </c>
      <c r="R463">
        <v>0</v>
      </c>
      <c r="S463">
        <v>14.095499999999999</v>
      </c>
      <c r="T463">
        <v>13.25</v>
      </c>
      <c r="U463">
        <v>84.060299999999998</v>
      </c>
    </row>
    <row r="464" spans="1:21" hidden="1" x14ac:dyDescent="0.3">
      <c r="A464">
        <v>802</v>
      </c>
      <c r="B464">
        <v>15</v>
      </c>
      <c r="C464" s="1">
        <v>44845.435243055559</v>
      </c>
      <c r="D464" t="s">
        <v>9</v>
      </c>
      <c r="E464" s="5">
        <f t="shared" si="87"/>
        <v>2022</v>
      </c>
      <c r="F464" s="5">
        <f t="shared" si="88"/>
        <v>10</v>
      </c>
      <c r="G464" s="5">
        <f t="shared" si="89"/>
        <v>10</v>
      </c>
      <c r="H464" s="5" t="str">
        <f t="shared" si="90"/>
        <v>autumn</v>
      </c>
      <c r="I464" s="5">
        <f t="shared" si="91"/>
        <v>42</v>
      </c>
      <c r="J464" s="5">
        <f t="shared" si="92"/>
        <v>22</v>
      </c>
      <c r="K464" t="str">
        <f t="shared" si="98"/>
        <v>Suelo desnudo</v>
      </c>
      <c r="L464" t="str">
        <f t="shared" si="99"/>
        <v>soil</v>
      </c>
      <c r="M464">
        <v>3.3331599999999999</v>
      </c>
      <c r="N464">
        <f t="shared" si="93"/>
        <v>3.3331599999999999</v>
      </c>
      <c r="O464">
        <v>1.4016599999999999</v>
      </c>
      <c r="P464">
        <v>0.99614000000000003</v>
      </c>
      <c r="Q464">
        <v>3.0000000000000001E-3</v>
      </c>
      <c r="R464">
        <v>0</v>
      </c>
      <c r="S464">
        <v>14.3</v>
      </c>
      <c r="T464">
        <v>14.0349</v>
      </c>
      <c r="U464">
        <v>84.075000000000003</v>
      </c>
    </row>
    <row r="465" spans="1:21" hidden="1" x14ac:dyDescent="0.3">
      <c r="A465">
        <v>803</v>
      </c>
      <c r="B465">
        <v>16</v>
      </c>
      <c r="C465" s="1">
        <v>44845.437337962961</v>
      </c>
      <c r="D465" t="s">
        <v>9</v>
      </c>
      <c r="E465" s="5">
        <f t="shared" si="87"/>
        <v>2022</v>
      </c>
      <c r="F465" s="5">
        <f t="shared" si="88"/>
        <v>10</v>
      </c>
      <c r="G465" s="5">
        <f t="shared" si="89"/>
        <v>10</v>
      </c>
      <c r="H465" s="5" t="str">
        <f t="shared" si="90"/>
        <v>autumn</v>
      </c>
      <c r="I465" s="5">
        <f t="shared" si="91"/>
        <v>42</v>
      </c>
      <c r="J465" s="5">
        <f t="shared" si="92"/>
        <v>22</v>
      </c>
      <c r="K465" t="str">
        <f t="shared" si="98"/>
        <v>Suelo desnudo</v>
      </c>
      <c r="L465" t="str">
        <f t="shared" si="99"/>
        <v>soil</v>
      </c>
      <c r="M465">
        <v>1.61324</v>
      </c>
      <c r="N465">
        <f t="shared" si="93"/>
        <v>1.61324</v>
      </c>
      <c r="O465">
        <v>2.1655700000000002</v>
      </c>
      <c r="P465">
        <v>0.96877000000000002</v>
      </c>
      <c r="Q465">
        <v>3.0000000000000001E-3</v>
      </c>
      <c r="R465">
        <v>0</v>
      </c>
      <c r="S465">
        <v>14.360900000000001</v>
      </c>
      <c r="T465">
        <v>14.4672</v>
      </c>
      <c r="U465">
        <v>84.087199999999996</v>
      </c>
    </row>
    <row r="466" spans="1:21" hidden="1" x14ac:dyDescent="0.3">
      <c r="A466">
        <v>804</v>
      </c>
      <c r="B466">
        <v>17</v>
      </c>
      <c r="C466" s="1">
        <v>44845.43953703704</v>
      </c>
      <c r="D466" t="s">
        <v>9</v>
      </c>
      <c r="E466" s="5">
        <f t="shared" si="87"/>
        <v>2022</v>
      </c>
      <c r="F466" s="5">
        <f t="shared" si="88"/>
        <v>10</v>
      </c>
      <c r="G466" s="5">
        <f t="shared" si="89"/>
        <v>10</v>
      </c>
      <c r="H466" s="5" t="str">
        <f t="shared" si="90"/>
        <v>autumn</v>
      </c>
      <c r="I466" s="5">
        <f t="shared" si="91"/>
        <v>42</v>
      </c>
      <c r="J466" s="5">
        <f t="shared" si="92"/>
        <v>22</v>
      </c>
      <c r="K466" t="str">
        <f t="shared" si="98"/>
        <v>Bajo biomasa</v>
      </c>
      <c r="L466" t="str">
        <f t="shared" si="99"/>
        <v>soil</v>
      </c>
      <c r="M466">
        <v>3.4625400000000002</v>
      </c>
      <c r="N466">
        <f t="shared" si="93"/>
        <v>3.4625400000000002</v>
      </c>
      <c r="O466">
        <v>1.5915699999999999</v>
      </c>
      <c r="P466">
        <v>0.98802000000000001</v>
      </c>
      <c r="Q466">
        <v>2E-3</v>
      </c>
      <c r="R466">
        <v>0</v>
      </c>
      <c r="S466">
        <v>14.54</v>
      </c>
      <c r="T466">
        <v>14.667</v>
      </c>
      <c r="U466">
        <v>84.086399999999998</v>
      </c>
    </row>
    <row r="467" spans="1:21" hidden="1" x14ac:dyDescent="0.3">
      <c r="A467">
        <v>806</v>
      </c>
      <c r="B467">
        <v>19</v>
      </c>
      <c r="C467" s="1">
        <v>44845.443668981483</v>
      </c>
      <c r="D467" t="s">
        <v>9</v>
      </c>
      <c r="E467" s="5">
        <f t="shared" si="87"/>
        <v>2022</v>
      </c>
      <c r="F467" s="5">
        <f t="shared" si="88"/>
        <v>10</v>
      </c>
      <c r="G467" s="5">
        <f t="shared" si="89"/>
        <v>10</v>
      </c>
      <c r="H467" s="5" t="str">
        <f t="shared" si="90"/>
        <v>autumn</v>
      </c>
      <c r="I467" s="5">
        <f t="shared" si="91"/>
        <v>42</v>
      </c>
      <c r="J467" s="5">
        <f t="shared" si="92"/>
        <v>22</v>
      </c>
      <c r="K467" t="str">
        <f t="shared" si="98"/>
        <v>Bajo biomasa</v>
      </c>
      <c r="L467" t="str">
        <f t="shared" si="99"/>
        <v>soil</v>
      </c>
      <c r="M467">
        <v>3.7618399999999999</v>
      </c>
      <c r="N467">
        <f t="shared" si="93"/>
        <v>3.7618399999999999</v>
      </c>
      <c r="O467">
        <v>1.4341600000000001</v>
      </c>
      <c r="P467">
        <v>0.99485000000000001</v>
      </c>
      <c r="Q467">
        <v>2E-3</v>
      </c>
      <c r="R467">
        <v>0</v>
      </c>
      <c r="S467">
        <v>14.7</v>
      </c>
      <c r="T467">
        <v>14.685499999999999</v>
      </c>
      <c r="U467">
        <v>84.093100000000007</v>
      </c>
    </row>
    <row r="468" spans="1:21" hidden="1" x14ac:dyDescent="0.3">
      <c r="A468">
        <v>807</v>
      </c>
      <c r="B468">
        <v>20</v>
      </c>
      <c r="C468" s="1">
        <v>44845.445752314816</v>
      </c>
      <c r="D468" t="s">
        <v>9</v>
      </c>
      <c r="E468" s="5">
        <f t="shared" ref="E468:E531" si="100">YEAR(C468)</f>
        <v>2022</v>
      </c>
      <c r="F468" s="5">
        <f t="shared" ref="F468:F531" si="101">MONTH(C468)</f>
        <v>10</v>
      </c>
      <c r="G468" s="5">
        <f t="shared" ref="G468:G531" si="102">F468</f>
        <v>10</v>
      </c>
      <c r="H468" s="5" t="str">
        <f t="shared" ref="H468:H531" si="103">IF(OR(F468=1,F468=2,F468=3),"winter",IF(OR(F468=4,F468=5,F468=6),"spring",IF(OR(F468=7,F468=8,F468=9),"summer","autumn")))</f>
        <v>autumn</v>
      </c>
      <c r="I468" s="5">
        <f t="shared" ref="I468:I531" si="104">WEEKNUM(C468)</f>
        <v>42</v>
      </c>
      <c r="J468" s="5">
        <f t="shared" ref="J468:J531" si="105">I468-20</f>
        <v>22</v>
      </c>
      <c r="K468" t="str">
        <f t="shared" si="98"/>
        <v>Bajo biomasa</v>
      </c>
      <c r="L468" t="str">
        <f t="shared" si="99"/>
        <v>soil</v>
      </c>
      <c r="M468">
        <v>3.63585</v>
      </c>
      <c r="N468">
        <f t="shared" ref="N468:N531" si="106">IF(P468&gt;0.95,M468,NA())</f>
        <v>3.63585</v>
      </c>
      <c r="O468">
        <v>1.4304300000000001</v>
      </c>
      <c r="P468">
        <v>0.99439</v>
      </c>
      <c r="Q468">
        <v>2E-3</v>
      </c>
      <c r="R468">
        <v>0</v>
      </c>
      <c r="S468">
        <v>14.8345</v>
      </c>
      <c r="T468">
        <v>14.6767</v>
      </c>
      <c r="U468">
        <v>84.088700000000003</v>
      </c>
    </row>
    <row r="469" spans="1:21" hidden="1" x14ac:dyDescent="0.3">
      <c r="A469">
        <v>809</v>
      </c>
      <c r="B469">
        <v>22</v>
      </c>
      <c r="C469" s="1">
        <v>44845.450046296297</v>
      </c>
      <c r="D469" t="s">
        <v>9</v>
      </c>
      <c r="E469" s="5">
        <f t="shared" si="100"/>
        <v>2022</v>
      </c>
      <c r="F469" s="5">
        <f t="shared" si="101"/>
        <v>10</v>
      </c>
      <c r="G469" s="5">
        <f t="shared" si="102"/>
        <v>10</v>
      </c>
      <c r="H469" s="5" t="str">
        <f t="shared" si="103"/>
        <v>autumn</v>
      </c>
      <c r="I469" s="5">
        <f t="shared" si="104"/>
        <v>42</v>
      </c>
      <c r="J469" s="5">
        <f t="shared" si="105"/>
        <v>22</v>
      </c>
      <c r="K469" t="str">
        <f t="shared" si="98"/>
        <v>Suelo desnudo</v>
      </c>
      <c r="L469" t="str">
        <f t="shared" si="99"/>
        <v>soil</v>
      </c>
      <c r="M469">
        <v>2.4718499999999999</v>
      </c>
      <c r="N469">
        <f t="shared" si="106"/>
        <v>2.4718499999999999</v>
      </c>
      <c r="O469">
        <v>1.6734500000000001</v>
      </c>
      <c r="P469">
        <v>0.98980999999999997</v>
      </c>
      <c r="Q469">
        <v>3.0000000000000001E-3</v>
      </c>
      <c r="R469">
        <v>0</v>
      </c>
      <c r="S469">
        <v>14.8545</v>
      </c>
      <c r="T469">
        <v>14.5639</v>
      </c>
      <c r="U469">
        <v>84.105500000000006</v>
      </c>
    </row>
    <row r="470" spans="1:21" hidden="1" x14ac:dyDescent="0.3">
      <c r="A470">
        <v>810</v>
      </c>
      <c r="B470">
        <v>23</v>
      </c>
      <c r="C470" s="1">
        <v>44845.452094907407</v>
      </c>
      <c r="D470" t="s">
        <v>9</v>
      </c>
      <c r="E470" s="5">
        <f t="shared" si="100"/>
        <v>2022</v>
      </c>
      <c r="F470" s="5">
        <f t="shared" si="101"/>
        <v>10</v>
      </c>
      <c r="G470" s="5">
        <f t="shared" si="102"/>
        <v>10</v>
      </c>
      <c r="H470" s="5" t="str">
        <f t="shared" si="103"/>
        <v>autumn</v>
      </c>
      <c r="I470" s="5">
        <f t="shared" si="104"/>
        <v>42</v>
      </c>
      <c r="J470" s="5">
        <f t="shared" si="105"/>
        <v>22</v>
      </c>
      <c r="K470" t="str">
        <f t="shared" si="98"/>
        <v>Suelo desnudo</v>
      </c>
      <c r="L470" t="str">
        <f t="shared" si="99"/>
        <v>soil</v>
      </c>
      <c r="M470">
        <v>2.0183</v>
      </c>
      <c r="N470">
        <f t="shared" si="106"/>
        <v>2.0183</v>
      </c>
      <c r="O470">
        <v>1.7766999999999999</v>
      </c>
      <c r="P470">
        <v>0.98694999999999999</v>
      </c>
      <c r="Q470">
        <v>3.0000000000000001E-3</v>
      </c>
      <c r="R470">
        <v>0</v>
      </c>
      <c r="S470">
        <v>14.974500000000001</v>
      </c>
      <c r="T470">
        <v>14.6464</v>
      </c>
      <c r="U470">
        <v>84.110399999999998</v>
      </c>
    </row>
    <row r="471" spans="1:21" hidden="1" x14ac:dyDescent="0.3">
      <c r="A471">
        <v>811</v>
      </c>
      <c r="B471">
        <v>24</v>
      </c>
      <c r="C471" s="1">
        <v>44845.45417824074</v>
      </c>
      <c r="D471" t="s">
        <v>9</v>
      </c>
      <c r="E471" s="5">
        <f t="shared" si="100"/>
        <v>2022</v>
      </c>
      <c r="F471" s="5">
        <f t="shared" si="101"/>
        <v>10</v>
      </c>
      <c r="G471" s="5">
        <f t="shared" si="102"/>
        <v>10</v>
      </c>
      <c r="H471" s="5" t="str">
        <f t="shared" si="103"/>
        <v>autumn</v>
      </c>
      <c r="I471" s="5">
        <f t="shared" si="104"/>
        <v>42</v>
      </c>
      <c r="J471" s="5">
        <f t="shared" si="105"/>
        <v>22</v>
      </c>
      <c r="K471" t="str">
        <f t="shared" si="98"/>
        <v>Suelo desnudo</v>
      </c>
      <c r="L471" t="str">
        <f t="shared" si="99"/>
        <v>soil</v>
      </c>
      <c r="M471">
        <v>3.1863000000000001</v>
      </c>
      <c r="N471">
        <f t="shared" si="106"/>
        <v>3.1863000000000001</v>
      </c>
      <c r="O471">
        <v>1.44693</v>
      </c>
      <c r="P471">
        <v>0.99487999999999999</v>
      </c>
      <c r="Q471">
        <v>3.0000000000000001E-3</v>
      </c>
      <c r="R471">
        <v>0</v>
      </c>
      <c r="S471">
        <v>15.149100000000001</v>
      </c>
      <c r="T471">
        <v>15.089499999999999</v>
      </c>
      <c r="U471">
        <v>84.11</v>
      </c>
    </row>
    <row r="472" spans="1:21" x14ac:dyDescent="0.3">
      <c r="A472">
        <v>812</v>
      </c>
      <c r="B472">
        <v>1</v>
      </c>
      <c r="C472" s="1">
        <v>44845.498020833336</v>
      </c>
      <c r="D472" t="s">
        <v>10</v>
      </c>
      <c r="E472" s="5">
        <f t="shared" si="100"/>
        <v>2022</v>
      </c>
      <c r="F472" s="5">
        <f t="shared" si="101"/>
        <v>10</v>
      </c>
      <c r="G472" s="5">
        <f t="shared" si="102"/>
        <v>10</v>
      </c>
      <c r="H472" s="5" t="str">
        <f t="shared" si="103"/>
        <v>autumn</v>
      </c>
      <c r="I472" s="5">
        <f t="shared" si="104"/>
        <v>42</v>
      </c>
      <c r="J472" s="5">
        <f t="shared" si="105"/>
        <v>22</v>
      </c>
      <c r="K472" t="str">
        <f t="shared" ref="K472:K489" si="107">IF(OR(B472=1,B472=2,B472=3,B472=7,B472=8,B472=9,B472=13,B472=14,B472=15),"Bajo copa","Suelo desnudo")</f>
        <v>Bajo copa</v>
      </c>
      <c r="M472">
        <v>12.453900000000001</v>
      </c>
      <c r="N472">
        <f t="shared" si="106"/>
        <v>12.453900000000001</v>
      </c>
      <c r="O472">
        <v>1.28721</v>
      </c>
      <c r="P472">
        <v>0.99863999999999997</v>
      </c>
      <c r="S472">
        <v>20.9</v>
      </c>
      <c r="T472">
        <v>17.942399999999999</v>
      </c>
      <c r="U472">
        <v>83.117900000000006</v>
      </c>
    </row>
    <row r="473" spans="1:21" x14ac:dyDescent="0.3">
      <c r="A473">
        <v>813</v>
      </c>
      <c r="B473">
        <v>2</v>
      </c>
      <c r="C473" s="1">
        <v>44845.500393518516</v>
      </c>
      <c r="D473" t="s">
        <v>10</v>
      </c>
      <c r="E473" s="5">
        <f t="shared" si="100"/>
        <v>2022</v>
      </c>
      <c r="F473" s="5">
        <f t="shared" si="101"/>
        <v>10</v>
      </c>
      <c r="G473" s="5">
        <f t="shared" si="102"/>
        <v>10</v>
      </c>
      <c r="H473" s="5" t="str">
        <f t="shared" si="103"/>
        <v>autumn</v>
      </c>
      <c r="I473" s="5">
        <f t="shared" si="104"/>
        <v>42</v>
      </c>
      <c r="J473" s="5">
        <f t="shared" si="105"/>
        <v>22</v>
      </c>
      <c r="K473" t="str">
        <f t="shared" si="107"/>
        <v>Bajo copa</v>
      </c>
      <c r="M473">
        <v>7.5251700000000001</v>
      </c>
      <c r="N473">
        <f t="shared" si="106"/>
        <v>7.5251700000000001</v>
      </c>
      <c r="O473">
        <v>1.30402</v>
      </c>
      <c r="P473">
        <v>0.99856</v>
      </c>
      <c r="S473">
        <v>20.100000000000001</v>
      </c>
      <c r="T473">
        <v>17.190999999999999</v>
      </c>
      <c r="U473">
        <v>83.104100000000003</v>
      </c>
    </row>
    <row r="474" spans="1:21" x14ac:dyDescent="0.3">
      <c r="A474">
        <v>814</v>
      </c>
      <c r="B474">
        <v>3</v>
      </c>
      <c r="C474" s="1">
        <v>44845.502500000002</v>
      </c>
      <c r="D474" t="s">
        <v>10</v>
      </c>
      <c r="E474" s="5">
        <f t="shared" si="100"/>
        <v>2022</v>
      </c>
      <c r="F474" s="5">
        <f t="shared" si="101"/>
        <v>10</v>
      </c>
      <c r="G474" s="5">
        <f t="shared" si="102"/>
        <v>10</v>
      </c>
      <c r="H474" s="5" t="str">
        <f t="shared" si="103"/>
        <v>autumn</v>
      </c>
      <c r="I474" s="5">
        <f t="shared" si="104"/>
        <v>42</v>
      </c>
      <c r="J474" s="5">
        <f t="shared" si="105"/>
        <v>22</v>
      </c>
      <c r="K474" t="str">
        <f t="shared" si="107"/>
        <v>Bajo copa</v>
      </c>
      <c r="M474">
        <v>3.5514399999999999</v>
      </c>
      <c r="N474">
        <f t="shared" si="106"/>
        <v>3.5514399999999999</v>
      </c>
      <c r="O474">
        <v>1.58084</v>
      </c>
      <c r="P474">
        <v>0.99239999999999995</v>
      </c>
      <c r="Q474">
        <v>1E-3</v>
      </c>
      <c r="R474">
        <v>0</v>
      </c>
      <c r="S474">
        <v>19.478200000000001</v>
      </c>
      <c r="T474">
        <v>17.139900000000001</v>
      </c>
      <c r="U474">
        <v>83.133099999999999</v>
      </c>
    </row>
    <row r="475" spans="1:21" x14ac:dyDescent="0.3">
      <c r="A475">
        <v>815</v>
      </c>
      <c r="B475">
        <v>4</v>
      </c>
      <c r="C475" s="1">
        <v>44845.504791666666</v>
      </c>
      <c r="D475" t="s">
        <v>10</v>
      </c>
      <c r="E475" s="5">
        <f t="shared" si="100"/>
        <v>2022</v>
      </c>
      <c r="F475" s="5">
        <f t="shared" si="101"/>
        <v>10</v>
      </c>
      <c r="G475" s="5">
        <f t="shared" si="102"/>
        <v>10</v>
      </c>
      <c r="H475" s="5" t="str">
        <f t="shared" si="103"/>
        <v>autumn</v>
      </c>
      <c r="I475" s="5">
        <f t="shared" si="104"/>
        <v>42</v>
      </c>
      <c r="J475" s="5">
        <f t="shared" si="105"/>
        <v>22</v>
      </c>
      <c r="K475" t="str">
        <f t="shared" si="107"/>
        <v>Suelo desnudo</v>
      </c>
      <c r="M475">
        <v>2.25895</v>
      </c>
      <c r="N475">
        <f t="shared" si="106"/>
        <v>2.25895</v>
      </c>
      <c r="O475">
        <v>1.47007</v>
      </c>
      <c r="P475">
        <v>0.99483999999999995</v>
      </c>
      <c r="Q475">
        <v>3.3999999999999998E-3</v>
      </c>
      <c r="R475">
        <v>7.9269999999999993E-2</v>
      </c>
      <c r="S475">
        <v>19.190899999999999</v>
      </c>
      <c r="T475">
        <v>17.1036</v>
      </c>
      <c r="U475">
        <v>83.127399999999994</v>
      </c>
    </row>
    <row r="476" spans="1:21" x14ac:dyDescent="0.3">
      <c r="A476">
        <v>816</v>
      </c>
      <c r="B476">
        <v>5</v>
      </c>
      <c r="C476" s="1">
        <v>44845.506979166668</v>
      </c>
      <c r="D476" t="s">
        <v>10</v>
      </c>
      <c r="E476" s="5">
        <f t="shared" si="100"/>
        <v>2022</v>
      </c>
      <c r="F476" s="5">
        <f t="shared" si="101"/>
        <v>10</v>
      </c>
      <c r="G476" s="5">
        <f t="shared" si="102"/>
        <v>10</v>
      </c>
      <c r="H476" s="5" t="str">
        <f t="shared" si="103"/>
        <v>autumn</v>
      </c>
      <c r="I476" s="5">
        <f t="shared" si="104"/>
        <v>42</v>
      </c>
      <c r="J476" s="5">
        <f t="shared" si="105"/>
        <v>22</v>
      </c>
      <c r="K476" t="str">
        <f t="shared" si="107"/>
        <v>Suelo desnudo</v>
      </c>
      <c r="M476">
        <v>2.4137599999999999</v>
      </c>
      <c r="N476">
        <f t="shared" si="106"/>
        <v>2.4137599999999999</v>
      </c>
      <c r="O476">
        <v>1.8098700000000001</v>
      </c>
      <c r="P476">
        <v>0.98609000000000002</v>
      </c>
      <c r="Q476">
        <v>2E-3</v>
      </c>
      <c r="R476">
        <v>0</v>
      </c>
      <c r="S476">
        <v>19.3</v>
      </c>
      <c r="T476">
        <v>17.282</v>
      </c>
      <c r="U476">
        <v>83.136700000000005</v>
      </c>
    </row>
    <row r="477" spans="1:21" x14ac:dyDescent="0.3">
      <c r="A477">
        <v>817</v>
      </c>
      <c r="B477">
        <v>6</v>
      </c>
      <c r="C477" s="1">
        <v>44845.509050925924</v>
      </c>
      <c r="D477" t="s">
        <v>10</v>
      </c>
      <c r="E477" s="5">
        <f t="shared" si="100"/>
        <v>2022</v>
      </c>
      <c r="F477" s="5">
        <f t="shared" si="101"/>
        <v>10</v>
      </c>
      <c r="G477" s="5">
        <f t="shared" si="102"/>
        <v>10</v>
      </c>
      <c r="H477" s="5" t="str">
        <f t="shared" si="103"/>
        <v>autumn</v>
      </c>
      <c r="I477" s="5">
        <f t="shared" si="104"/>
        <v>42</v>
      </c>
      <c r="J477" s="5">
        <f t="shared" si="105"/>
        <v>22</v>
      </c>
      <c r="K477" t="str">
        <f t="shared" si="107"/>
        <v>Suelo desnudo</v>
      </c>
      <c r="M477">
        <v>1.75596</v>
      </c>
      <c r="N477">
        <f t="shared" si="106"/>
        <v>1.75596</v>
      </c>
      <c r="O477">
        <v>2.12853</v>
      </c>
      <c r="P477">
        <v>0.97604999999999997</v>
      </c>
      <c r="Q477">
        <v>3.0000000000000001E-3</v>
      </c>
      <c r="R477">
        <v>8.9999999999999993E-3</v>
      </c>
      <c r="S477">
        <v>19.5</v>
      </c>
      <c r="T477">
        <v>17.77</v>
      </c>
      <c r="U477">
        <v>83.153499999999994</v>
      </c>
    </row>
    <row r="478" spans="1:21" x14ac:dyDescent="0.3">
      <c r="A478">
        <v>818</v>
      </c>
      <c r="B478">
        <v>10</v>
      </c>
      <c r="C478" s="1">
        <v>44845.511817129627</v>
      </c>
      <c r="D478" t="s">
        <v>10</v>
      </c>
      <c r="E478" s="5">
        <f t="shared" si="100"/>
        <v>2022</v>
      </c>
      <c r="F478" s="5">
        <f t="shared" si="101"/>
        <v>10</v>
      </c>
      <c r="G478" s="5">
        <f t="shared" si="102"/>
        <v>10</v>
      </c>
      <c r="H478" s="5" t="str">
        <f t="shared" si="103"/>
        <v>autumn</v>
      </c>
      <c r="I478" s="5">
        <f t="shared" si="104"/>
        <v>42</v>
      </c>
      <c r="J478" s="5">
        <f t="shared" si="105"/>
        <v>22</v>
      </c>
      <c r="K478" t="str">
        <f t="shared" si="107"/>
        <v>Suelo desnudo</v>
      </c>
      <c r="M478">
        <v>2.45139</v>
      </c>
      <c r="N478">
        <f t="shared" si="106"/>
        <v>2.45139</v>
      </c>
      <c r="O478">
        <v>1.6975899999999999</v>
      </c>
      <c r="P478">
        <v>0.98767000000000005</v>
      </c>
      <c r="Q478">
        <v>3.0000000000000001E-3</v>
      </c>
      <c r="R478">
        <v>0</v>
      </c>
      <c r="S478">
        <v>19.398199999999999</v>
      </c>
      <c r="T478">
        <v>16.844000000000001</v>
      </c>
      <c r="U478">
        <v>83.163600000000002</v>
      </c>
    </row>
    <row r="479" spans="1:21" x14ac:dyDescent="0.3">
      <c r="A479">
        <v>819</v>
      </c>
      <c r="B479">
        <v>11</v>
      </c>
      <c r="C479" s="1">
        <v>44845.51390046296</v>
      </c>
      <c r="D479" t="s">
        <v>10</v>
      </c>
      <c r="E479" s="5">
        <f t="shared" si="100"/>
        <v>2022</v>
      </c>
      <c r="F479" s="5">
        <f t="shared" si="101"/>
        <v>10</v>
      </c>
      <c r="G479" s="5">
        <f t="shared" si="102"/>
        <v>10</v>
      </c>
      <c r="H479" s="5" t="str">
        <f t="shared" si="103"/>
        <v>autumn</v>
      </c>
      <c r="I479" s="5">
        <f t="shared" si="104"/>
        <v>42</v>
      </c>
      <c r="J479" s="5">
        <f t="shared" si="105"/>
        <v>22</v>
      </c>
      <c r="K479" t="str">
        <f t="shared" si="107"/>
        <v>Suelo desnudo</v>
      </c>
      <c r="M479">
        <v>1.8493599999999999</v>
      </c>
      <c r="N479">
        <f t="shared" si="106"/>
        <v>1.8493599999999999</v>
      </c>
      <c r="O479">
        <v>2.0423300000000002</v>
      </c>
      <c r="P479">
        <v>0.97890999999999995</v>
      </c>
      <c r="Q479">
        <v>3.0000000000000001E-3</v>
      </c>
      <c r="S479">
        <v>19.100000000000001</v>
      </c>
      <c r="T479">
        <v>16.097999999999999</v>
      </c>
      <c r="U479">
        <v>83.173199999999994</v>
      </c>
    </row>
    <row r="480" spans="1:21" x14ac:dyDescent="0.3">
      <c r="A480">
        <v>820</v>
      </c>
      <c r="B480">
        <v>12</v>
      </c>
      <c r="C480" s="1">
        <v>44845.515972222223</v>
      </c>
      <c r="D480" t="s">
        <v>10</v>
      </c>
      <c r="E480" s="5">
        <f t="shared" si="100"/>
        <v>2022</v>
      </c>
      <c r="F480" s="5">
        <f t="shared" si="101"/>
        <v>10</v>
      </c>
      <c r="G480" s="5">
        <f t="shared" si="102"/>
        <v>10</v>
      </c>
      <c r="H480" s="5" t="str">
        <f t="shared" si="103"/>
        <v>autumn</v>
      </c>
      <c r="I480" s="5">
        <f t="shared" si="104"/>
        <v>42</v>
      </c>
      <c r="J480" s="5">
        <f t="shared" si="105"/>
        <v>22</v>
      </c>
      <c r="K480" t="str">
        <f t="shared" si="107"/>
        <v>Suelo desnudo</v>
      </c>
      <c r="M480">
        <v>1.41591</v>
      </c>
      <c r="N480">
        <f t="shared" si="106"/>
        <v>1.41591</v>
      </c>
      <c r="O480">
        <v>2.22634</v>
      </c>
      <c r="P480">
        <v>0.97270000000000001</v>
      </c>
      <c r="Q480">
        <v>5.0000000000000001E-3</v>
      </c>
      <c r="R480">
        <v>6.8500000000000005E-2</v>
      </c>
      <c r="S480">
        <v>18.8</v>
      </c>
      <c r="T480">
        <v>15.7811</v>
      </c>
      <c r="U480">
        <v>83.177300000000002</v>
      </c>
    </row>
    <row r="481" spans="1:21" x14ac:dyDescent="0.3">
      <c r="A481">
        <v>821</v>
      </c>
      <c r="B481">
        <v>7</v>
      </c>
      <c r="C481" s="1">
        <v>44845.518101851849</v>
      </c>
      <c r="D481" t="s">
        <v>10</v>
      </c>
      <c r="E481" s="5">
        <f t="shared" si="100"/>
        <v>2022</v>
      </c>
      <c r="F481" s="5">
        <f t="shared" si="101"/>
        <v>10</v>
      </c>
      <c r="G481" s="5">
        <f t="shared" si="102"/>
        <v>10</v>
      </c>
      <c r="H481" s="5" t="str">
        <f t="shared" si="103"/>
        <v>autumn</v>
      </c>
      <c r="I481" s="5">
        <f t="shared" si="104"/>
        <v>42</v>
      </c>
      <c r="J481" s="5">
        <f t="shared" si="105"/>
        <v>22</v>
      </c>
      <c r="K481" t="str">
        <f t="shared" si="107"/>
        <v>Bajo copa</v>
      </c>
      <c r="M481">
        <v>5.3237300000000003</v>
      </c>
      <c r="N481">
        <f t="shared" si="106"/>
        <v>5.3237300000000003</v>
      </c>
      <c r="O481">
        <v>1.4463299999999999</v>
      </c>
      <c r="P481">
        <v>0.99431000000000003</v>
      </c>
      <c r="Q481">
        <v>3.0000000000000001E-3</v>
      </c>
      <c r="R481">
        <v>0</v>
      </c>
      <c r="S481">
        <v>18.492699999999999</v>
      </c>
      <c r="T481">
        <v>14.880699999999999</v>
      </c>
      <c r="U481">
        <v>83.177499999999995</v>
      </c>
    </row>
    <row r="482" spans="1:21" x14ac:dyDescent="0.3">
      <c r="A482">
        <v>822</v>
      </c>
      <c r="B482">
        <v>8</v>
      </c>
      <c r="C482" s="1">
        <v>44845.520196759258</v>
      </c>
      <c r="D482" t="s">
        <v>10</v>
      </c>
      <c r="E482" s="5">
        <f t="shared" si="100"/>
        <v>2022</v>
      </c>
      <c r="F482" s="5">
        <f t="shared" si="101"/>
        <v>10</v>
      </c>
      <c r="G482" s="5">
        <f t="shared" si="102"/>
        <v>10</v>
      </c>
      <c r="H482" s="5" t="str">
        <f t="shared" si="103"/>
        <v>autumn</v>
      </c>
      <c r="I482" s="5">
        <f t="shared" si="104"/>
        <v>42</v>
      </c>
      <c r="J482" s="5">
        <f t="shared" si="105"/>
        <v>22</v>
      </c>
      <c r="K482" t="str">
        <f t="shared" si="107"/>
        <v>Bajo copa</v>
      </c>
      <c r="M482">
        <v>5.0325199999999999</v>
      </c>
      <c r="N482">
        <f t="shared" si="106"/>
        <v>5.0325199999999999</v>
      </c>
      <c r="O482">
        <v>1.41658</v>
      </c>
      <c r="P482">
        <v>0.99534999999999996</v>
      </c>
      <c r="S482">
        <v>18.100000000000001</v>
      </c>
      <c r="T482">
        <v>14.7531</v>
      </c>
      <c r="U482">
        <v>83.172499999999999</v>
      </c>
    </row>
    <row r="483" spans="1:21" x14ac:dyDescent="0.3">
      <c r="A483">
        <v>823</v>
      </c>
      <c r="B483">
        <v>9</v>
      </c>
      <c r="C483" s="1">
        <v>44845.522268518522</v>
      </c>
      <c r="D483" t="s">
        <v>10</v>
      </c>
      <c r="E483" s="5">
        <f t="shared" si="100"/>
        <v>2022</v>
      </c>
      <c r="F483" s="5">
        <f t="shared" si="101"/>
        <v>10</v>
      </c>
      <c r="G483" s="5">
        <f t="shared" si="102"/>
        <v>10</v>
      </c>
      <c r="H483" s="5" t="str">
        <f t="shared" si="103"/>
        <v>autumn</v>
      </c>
      <c r="I483" s="5">
        <f t="shared" si="104"/>
        <v>42</v>
      </c>
      <c r="J483" s="5">
        <f t="shared" si="105"/>
        <v>22</v>
      </c>
      <c r="K483" t="str">
        <f t="shared" si="107"/>
        <v>Bajo copa</v>
      </c>
      <c r="M483">
        <v>5.0471399999999997</v>
      </c>
      <c r="N483">
        <f t="shared" si="106"/>
        <v>5.0471399999999997</v>
      </c>
      <c r="O483">
        <v>1.47492</v>
      </c>
      <c r="P483">
        <v>0.99287999999999998</v>
      </c>
      <c r="Q483">
        <v>4.0000000000000001E-3</v>
      </c>
      <c r="R483">
        <v>3.2000000000000001E-2</v>
      </c>
      <c r="S483">
        <v>17.592700000000001</v>
      </c>
      <c r="T483">
        <v>14.3453</v>
      </c>
      <c r="U483">
        <v>83.175600000000003</v>
      </c>
    </row>
    <row r="484" spans="1:21" x14ac:dyDescent="0.3">
      <c r="A484">
        <v>824</v>
      </c>
      <c r="B484">
        <v>13</v>
      </c>
      <c r="C484" s="1">
        <v>44845.524687500001</v>
      </c>
      <c r="D484" t="s">
        <v>10</v>
      </c>
      <c r="E484" s="5">
        <f t="shared" si="100"/>
        <v>2022</v>
      </c>
      <c r="F484" s="5">
        <f t="shared" si="101"/>
        <v>10</v>
      </c>
      <c r="G484" s="5">
        <f t="shared" si="102"/>
        <v>10</v>
      </c>
      <c r="H484" s="5" t="str">
        <f t="shared" si="103"/>
        <v>autumn</v>
      </c>
      <c r="I484" s="5">
        <f t="shared" si="104"/>
        <v>42</v>
      </c>
      <c r="J484" s="5">
        <f t="shared" si="105"/>
        <v>22</v>
      </c>
      <c r="K484" t="str">
        <f t="shared" si="107"/>
        <v>Bajo copa</v>
      </c>
      <c r="M484">
        <v>6.0141999999999998</v>
      </c>
      <c r="N484">
        <f t="shared" si="106"/>
        <v>6.0141999999999998</v>
      </c>
      <c r="O484">
        <v>1.39144</v>
      </c>
      <c r="P484">
        <v>0.99612999999999996</v>
      </c>
      <c r="Q484">
        <v>1E-3</v>
      </c>
      <c r="R484">
        <v>3.0439999999999998E-2</v>
      </c>
      <c r="S484">
        <v>17.1691</v>
      </c>
      <c r="T484">
        <v>14.331</v>
      </c>
      <c r="U484">
        <v>83.169600000000003</v>
      </c>
    </row>
    <row r="485" spans="1:21" x14ac:dyDescent="0.3">
      <c r="A485">
        <v>825</v>
      </c>
      <c r="B485">
        <v>14</v>
      </c>
      <c r="C485" s="1">
        <v>44845.526724537034</v>
      </c>
      <c r="D485" t="s">
        <v>10</v>
      </c>
      <c r="E485" s="5">
        <f t="shared" si="100"/>
        <v>2022</v>
      </c>
      <c r="F485" s="5">
        <f t="shared" si="101"/>
        <v>10</v>
      </c>
      <c r="G485" s="5">
        <f t="shared" si="102"/>
        <v>10</v>
      </c>
      <c r="H485" s="5" t="str">
        <f t="shared" si="103"/>
        <v>autumn</v>
      </c>
      <c r="I485" s="5">
        <f t="shared" si="104"/>
        <v>42</v>
      </c>
      <c r="J485" s="5">
        <f t="shared" si="105"/>
        <v>22</v>
      </c>
      <c r="K485" t="str">
        <f t="shared" si="107"/>
        <v>Bajo copa</v>
      </c>
      <c r="M485">
        <v>4.56921</v>
      </c>
      <c r="N485">
        <f t="shared" si="106"/>
        <v>4.56921</v>
      </c>
      <c r="O485">
        <v>1.44699</v>
      </c>
      <c r="P485">
        <v>0.99372000000000005</v>
      </c>
      <c r="Q485">
        <v>1E-3</v>
      </c>
      <c r="R485">
        <v>2.215E-2</v>
      </c>
      <c r="S485">
        <v>16.847300000000001</v>
      </c>
      <c r="T485">
        <v>14.208600000000001</v>
      </c>
      <c r="U485">
        <v>83.167599999999993</v>
      </c>
    </row>
    <row r="486" spans="1:21" x14ac:dyDescent="0.3">
      <c r="A486">
        <v>826</v>
      </c>
      <c r="B486">
        <v>15</v>
      </c>
      <c r="C486" s="1">
        <v>44845.528773148151</v>
      </c>
      <c r="D486" t="s">
        <v>10</v>
      </c>
      <c r="E486" s="5">
        <f t="shared" si="100"/>
        <v>2022</v>
      </c>
      <c r="F486" s="5">
        <f t="shared" si="101"/>
        <v>10</v>
      </c>
      <c r="G486" s="5">
        <f t="shared" si="102"/>
        <v>10</v>
      </c>
      <c r="H486" s="5" t="str">
        <f t="shared" si="103"/>
        <v>autumn</v>
      </c>
      <c r="I486" s="5">
        <f t="shared" si="104"/>
        <v>42</v>
      </c>
      <c r="J486" s="5">
        <f t="shared" si="105"/>
        <v>22</v>
      </c>
      <c r="K486" t="str">
        <f t="shared" si="107"/>
        <v>Bajo copa</v>
      </c>
      <c r="M486">
        <v>3.17028</v>
      </c>
      <c r="N486">
        <f t="shared" si="106"/>
        <v>3.17028</v>
      </c>
      <c r="O486">
        <v>2.0788700000000002</v>
      </c>
      <c r="P486">
        <v>0.97772999999999999</v>
      </c>
      <c r="Q486">
        <v>3.0000000000000001E-3</v>
      </c>
      <c r="R486">
        <v>0</v>
      </c>
      <c r="S486">
        <v>16.514500000000002</v>
      </c>
      <c r="T486">
        <v>14.112</v>
      </c>
      <c r="U486">
        <v>83.166700000000006</v>
      </c>
    </row>
    <row r="487" spans="1:21" x14ac:dyDescent="0.3">
      <c r="A487">
        <v>827</v>
      </c>
      <c r="B487">
        <v>16</v>
      </c>
      <c r="C487" s="1">
        <v>44845.530844907407</v>
      </c>
      <c r="D487" t="s">
        <v>10</v>
      </c>
      <c r="E487" s="5">
        <f t="shared" si="100"/>
        <v>2022</v>
      </c>
      <c r="F487" s="5">
        <f t="shared" si="101"/>
        <v>10</v>
      </c>
      <c r="G487" s="5">
        <f t="shared" si="102"/>
        <v>10</v>
      </c>
      <c r="H487" s="5" t="str">
        <f t="shared" si="103"/>
        <v>autumn</v>
      </c>
      <c r="I487" s="5">
        <f t="shared" si="104"/>
        <v>42</v>
      </c>
      <c r="J487" s="5">
        <f t="shared" si="105"/>
        <v>22</v>
      </c>
      <c r="K487" t="str">
        <f t="shared" si="107"/>
        <v>Suelo desnudo</v>
      </c>
      <c r="M487">
        <v>2.4080900000000001</v>
      </c>
      <c r="N487">
        <f t="shared" si="106"/>
        <v>2.4080900000000001</v>
      </c>
      <c r="O487">
        <v>2.2984100000000001</v>
      </c>
      <c r="P487">
        <v>0.96111000000000002</v>
      </c>
      <c r="Q487">
        <v>1E-3</v>
      </c>
      <c r="R487">
        <v>0</v>
      </c>
      <c r="S487">
        <v>16.2</v>
      </c>
      <c r="T487">
        <v>14.109500000000001</v>
      </c>
      <c r="U487">
        <v>83.142799999999994</v>
      </c>
    </row>
    <row r="488" spans="1:21" x14ac:dyDescent="0.3">
      <c r="A488">
        <v>828</v>
      </c>
      <c r="B488">
        <v>17</v>
      </c>
      <c r="C488" s="1">
        <v>44845.532916666663</v>
      </c>
      <c r="D488" t="s">
        <v>10</v>
      </c>
      <c r="E488" s="5">
        <f t="shared" si="100"/>
        <v>2022</v>
      </c>
      <c r="F488" s="5">
        <f t="shared" si="101"/>
        <v>10</v>
      </c>
      <c r="G488" s="5">
        <f t="shared" si="102"/>
        <v>10</v>
      </c>
      <c r="H488" s="5" t="str">
        <f t="shared" si="103"/>
        <v>autumn</v>
      </c>
      <c r="I488" s="5">
        <f t="shared" si="104"/>
        <v>42</v>
      </c>
      <c r="J488" s="5">
        <f t="shared" si="105"/>
        <v>22</v>
      </c>
      <c r="K488" t="str">
        <f t="shared" si="107"/>
        <v>Suelo desnudo</v>
      </c>
      <c r="M488">
        <v>1.69295</v>
      </c>
      <c r="N488">
        <f t="shared" si="106"/>
        <v>1.69295</v>
      </c>
      <c r="O488">
        <v>2.40144</v>
      </c>
      <c r="P488">
        <v>0.95521999999999996</v>
      </c>
      <c r="Q488">
        <v>5.0000000000000001E-3</v>
      </c>
      <c r="R488">
        <v>3.023E-2</v>
      </c>
      <c r="S488">
        <v>16.271799999999999</v>
      </c>
      <c r="T488">
        <v>14.312799999999999</v>
      </c>
      <c r="U488">
        <v>83.156499999999994</v>
      </c>
    </row>
    <row r="489" spans="1:21" x14ac:dyDescent="0.3">
      <c r="A489">
        <v>829</v>
      </c>
      <c r="B489">
        <v>18</v>
      </c>
      <c r="C489" s="1">
        <v>44845.535000000003</v>
      </c>
      <c r="D489" t="s">
        <v>10</v>
      </c>
      <c r="E489" s="5">
        <f t="shared" si="100"/>
        <v>2022</v>
      </c>
      <c r="F489" s="5">
        <f t="shared" si="101"/>
        <v>10</v>
      </c>
      <c r="G489" s="5">
        <f t="shared" si="102"/>
        <v>10</v>
      </c>
      <c r="H489" s="5" t="str">
        <f t="shared" si="103"/>
        <v>autumn</v>
      </c>
      <c r="I489" s="5">
        <f t="shared" si="104"/>
        <v>42</v>
      </c>
      <c r="J489" s="5">
        <f t="shared" si="105"/>
        <v>22</v>
      </c>
      <c r="K489" t="str">
        <f t="shared" si="107"/>
        <v>Suelo desnudo</v>
      </c>
      <c r="M489">
        <v>1.63391</v>
      </c>
      <c r="N489" t="e">
        <f t="shared" si="106"/>
        <v>#N/A</v>
      </c>
      <c r="O489">
        <v>2.6742400000000002</v>
      </c>
      <c r="P489">
        <v>0.93100000000000005</v>
      </c>
      <c r="Q489">
        <v>4.0000000000000001E-3</v>
      </c>
      <c r="S489">
        <v>16.3</v>
      </c>
      <c r="T489">
        <v>14.848000000000001</v>
      </c>
      <c r="U489">
        <v>83.1584</v>
      </c>
    </row>
    <row r="490" spans="1:21" hidden="1" x14ac:dyDescent="0.3">
      <c r="A490">
        <v>831</v>
      </c>
      <c r="B490">
        <v>2</v>
      </c>
      <c r="C490" s="1">
        <v>44854.409317129626</v>
      </c>
      <c r="D490" t="s">
        <v>20</v>
      </c>
      <c r="E490" s="5">
        <f t="shared" si="100"/>
        <v>2022</v>
      </c>
      <c r="F490" s="5">
        <f t="shared" si="101"/>
        <v>10</v>
      </c>
      <c r="G490" s="5">
        <f t="shared" si="102"/>
        <v>10</v>
      </c>
      <c r="H490" s="5" t="str">
        <f t="shared" si="103"/>
        <v>autumn</v>
      </c>
      <c r="I490" s="5">
        <f t="shared" si="104"/>
        <v>43</v>
      </c>
      <c r="J490" s="5">
        <f t="shared" si="105"/>
        <v>23</v>
      </c>
      <c r="K490" t="str">
        <f t="shared" ref="K490:K506" si="108">IF(OR(B490=1,B490=2,B490=3,B490=4,B490=9,B490=10,B490=11,B490=12,B490=17,B490=18,B490=19,B490=20),"Bajo biomasa","Suelo desnudo")</f>
        <v>Bajo biomasa</v>
      </c>
      <c r="L490" t="str">
        <f t="shared" ref="L490:L506" si="109">IF(OR(B490=1,B490=7,B490=12,B490=16,B490=17,B490=24),"tree","soil")</f>
        <v>soil</v>
      </c>
      <c r="M490">
        <v>5.86111</v>
      </c>
      <c r="N490">
        <f t="shared" si="106"/>
        <v>5.86111</v>
      </c>
      <c r="O490">
        <v>1.27576</v>
      </c>
      <c r="P490">
        <v>0.99765999999999999</v>
      </c>
      <c r="Q490">
        <v>3.0000000000000001E-3</v>
      </c>
      <c r="R490">
        <v>0</v>
      </c>
      <c r="S490">
        <v>22.1</v>
      </c>
      <c r="T490">
        <v>21.643599999999999</v>
      </c>
      <c r="U490">
        <v>88.363900000000001</v>
      </c>
    </row>
    <row r="491" spans="1:21" hidden="1" x14ac:dyDescent="0.3">
      <c r="A491">
        <v>832</v>
      </c>
      <c r="B491">
        <v>3</v>
      </c>
      <c r="C491" s="1">
        <v>44854.411412037036</v>
      </c>
      <c r="D491" t="s">
        <v>20</v>
      </c>
      <c r="E491" s="5">
        <f t="shared" si="100"/>
        <v>2022</v>
      </c>
      <c r="F491" s="5">
        <f t="shared" si="101"/>
        <v>10</v>
      </c>
      <c r="G491" s="5">
        <f t="shared" si="102"/>
        <v>10</v>
      </c>
      <c r="H491" s="5" t="str">
        <f t="shared" si="103"/>
        <v>autumn</v>
      </c>
      <c r="I491" s="5">
        <f t="shared" si="104"/>
        <v>43</v>
      </c>
      <c r="J491" s="5">
        <f t="shared" si="105"/>
        <v>23</v>
      </c>
      <c r="K491" t="str">
        <f t="shared" si="108"/>
        <v>Bajo biomasa</v>
      </c>
      <c r="L491" t="str">
        <f t="shared" si="109"/>
        <v>soil</v>
      </c>
      <c r="M491">
        <v>2.2682099999999998</v>
      </c>
      <c r="N491">
        <f t="shared" si="106"/>
        <v>2.2682099999999998</v>
      </c>
      <c r="O491">
        <v>1.55053</v>
      </c>
      <c r="P491">
        <v>0.99187999999999998</v>
      </c>
      <c r="R491">
        <v>0</v>
      </c>
      <c r="S491">
        <v>21.9</v>
      </c>
      <c r="T491">
        <v>21.6416</v>
      </c>
      <c r="U491">
        <v>88.375799999999998</v>
      </c>
    </row>
    <row r="492" spans="1:21" hidden="1" x14ac:dyDescent="0.3">
      <c r="A492">
        <v>833</v>
      </c>
      <c r="B492">
        <v>4</v>
      </c>
      <c r="C492" s="1">
        <v>44854.413483796299</v>
      </c>
      <c r="D492" t="s">
        <v>20</v>
      </c>
      <c r="E492" s="5">
        <f t="shared" si="100"/>
        <v>2022</v>
      </c>
      <c r="F492" s="5">
        <f t="shared" si="101"/>
        <v>10</v>
      </c>
      <c r="G492" s="5">
        <f t="shared" si="102"/>
        <v>10</v>
      </c>
      <c r="H492" s="5" t="str">
        <f t="shared" si="103"/>
        <v>autumn</v>
      </c>
      <c r="I492" s="5">
        <f t="shared" si="104"/>
        <v>43</v>
      </c>
      <c r="J492" s="5">
        <f t="shared" si="105"/>
        <v>23</v>
      </c>
      <c r="K492" t="str">
        <f t="shared" si="108"/>
        <v>Bajo biomasa</v>
      </c>
      <c r="L492" t="str">
        <f t="shared" si="109"/>
        <v>soil</v>
      </c>
      <c r="M492">
        <v>3.9031400000000001</v>
      </c>
      <c r="N492">
        <f t="shared" si="106"/>
        <v>3.9031400000000001</v>
      </c>
      <c r="O492">
        <v>1.4243399999999999</v>
      </c>
      <c r="P492">
        <v>0.99363999999999997</v>
      </c>
      <c r="Q492">
        <v>4.0000000000000001E-3</v>
      </c>
      <c r="R492">
        <v>0</v>
      </c>
      <c r="S492">
        <v>21.9</v>
      </c>
      <c r="T492">
        <v>21.622900000000001</v>
      </c>
      <c r="U492">
        <v>88.377799999999993</v>
      </c>
    </row>
    <row r="493" spans="1:21" hidden="1" x14ac:dyDescent="0.3">
      <c r="A493">
        <v>834</v>
      </c>
      <c r="B493">
        <v>5</v>
      </c>
      <c r="C493" s="1">
        <v>44854.415578703702</v>
      </c>
      <c r="D493" t="s">
        <v>20</v>
      </c>
      <c r="E493" s="5">
        <f t="shared" si="100"/>
        <v>2022</v>
      </c>
      <c r="F493" s="5">
        <f t="shared" si="101"/>
        <v>10</v>
      </c>
      <c r="G493" s="5">
        <f t="shared" si="102"/>
        <v>10</v>
      </c>
      <c r="H493" s="5" t="str">
        <f t="shared" si="103"/>
        <v>autumn</v>
      </c>
      <c r="I493" s="5">
        <f t="shared" si="104"/>
        <v>43</v>
      </c>
      <c r="J493" s="5">
        <f t="shared" si="105"/>
        <v>23</v>
      </c>
      <c r="K493" t="str">
        <f t="shared" si="108"/>
        <v>Suelo desnudo</v>
      </c>
      <c r="L493" t="str">
        <f t="shared" si="109"/>
        <v>soil</v>
      </c>
      <c r="M493">
        <v>2.0094500000000002</v>
      </c>
      <c r="N493">
        <f t="shared" si="106"/>
        <v>2.0094500000000002</v>
      </c>
      <c r="O493">
        <v>1.8523099999999999</v>
      </c>
      <c r="P493">
        <v>0.98365999999999998</v>
      </c>
      <c r="Q493">
        <v>3.0000000000000001E-3</v>
      </c>
      <c r="R493">
        <v>0</v>
      </c>
      <c r="S493">
        <v>21.9</v>
      </c>
      <c r="T493">
        <v>21.751000000000001</v>
      </c>
      <c r="U493">
        <v>88.370500000000007</v>
      </c>
    </row>
    <row r="494" spans="1:21" hidden="1" x14ac:dyDescent="0.3">
      <c r="A494">
        <v>835</v>
      </c>
      <c r="B494">
        <v>6</v>
      </c>
      <c r="C494" s="1">
        <v>44854.417638888888</v>
      </c>
      <c r="D494" t="s">
        <v>20</v>
      </c>
      <c r="E494" s="5">
        <f t="shared" si="100"/>
        <v>2022</v>
      </c>
      <c r="F494" s="5">
        <f t="shared" si="101"/>
        <v>10</v>
      </c>
      <c r="G494" s="5">
        <f t="shared" si="102"/>
        <v>10</v>
      </c>
      <c r="H494" s="5" t="str">
        <f t="shared" si="103"/>
        <v>autumn</v>
      </c>
      <c r="I494" s="5">
        <f t="shared" si="104"/>
        <v>43</v>
      </c>
      <c r="J494" s="5">
        <f t="shared" si="105"/>
        <v>23</v>
      </c>
      <c r="K494" t="str">
        <f t="shared" si="108"/>
        <v>Suelo desnudo</v>
      </c>
      <c r="L494" t="str">
        <f t="shared" si="109"/>
        <v>soil</v>
      </c>
      <c r="M494">
        <v>4.1931799999999999</v>
      </c>
      <c r="N494">
        <f t="shared" si="106"/>
        <v>4.1931799999999999</v>
      </c>
      <c r="O494">
        <v>1.4079200000000001</v>
      </c>
      <c r="P494">
        <v>0.99492000000000003</v>
      </c>
      <c r="Q494">
        <v>4.0000000000000001E-3</v>
      </c>
      <c r="R494">
        <v>0</v>
      </c>
      <c r="S494">
        <v>21.9</v>
      </c>
      <c r="T494">
        <v>21.757000000000001</v>
      </c>
      <c r="U494">
        <v>88.385000000000005</v>
      </c>
    </row>
    <row r="495" spans="1:21" hidden="1" x14ac:dyDescent="0.3">
      <c r="A495">
        <v>837</v>
      </c>
      <c r="B495">
        <v>8</v>
      </c>
      <c r="C495" s="1">
        <v>44854.421898148146</v>
      </c>
      <c r="D495" t="s">
        <v>20</v>
      </c>
      <c r="E495" s="5">
        <f t="shared" si="100"/>
        <v>2022</v>
      </c>
      <c r="F495" s="5">
        <f t="shared" si="101"/>
        <v>10</v>
      </c>
      <c r="G495" s="5">
        <f t="shared" si="102"/>
        <v>10</v>
      </c>
      <c r="H495" s="5" t="str">
        <f t="shared" si="103"/>
        <v>autumn</v>
      </c>
      <c r="I495" s="5">
        <f t="shared" si="104"/>
        <v>43</v>
      </c>
      <c r="J495" s="5">
        <f t="shared" si="105"/>
        <v>23</v>
      </c>
      <c r="K495" t="str">
        <f t="shared" si="108"/>
        <v>Suelo desnudo</v>
      </c>
      <c r="L495" t="str">
        <f t="shared" si="109"/>
        <v>soil</v>
      </c>
      <c r="M495">
        <v>4.9830899999999998</v>
      </c>
      <c r="N495">
        <f t="shared" si="106"/>
        <v>4.9830899999999998</v>
      </c>
      <c r="O495">
        <v>1.43343</v>
      </c>
      <c r="P495">
        <v>0.99395</v>
      </c>
      <c r="Q495">
        <v>4.0000000000000001E-3</v>
      </c>
      <c r="R495">
        <v>0</v>
      </c>
      <c r="S495">
        <v>22.1</v>
      </c>
      <c r="T495">
        <v>21.790900000000001</v>
      </c>
      <c r="U495">
        <v>88.407700000000006</v>
      </c>
    </row>
    <row r="496" spans="1:21" hidden="1" x14ac:dyDescent="0.3">
      <c r="A496">
        <v>838</v>
      </c>
      <c r="B496">
        <v>9</v>
      </c>
      <c r="C496" s="1">
        <v>44854.426134259258</v>
      </c>
      <c r="D496" t="s">
        <v>20</v>
      </c>
      <c r="E496" s="5">
        <f t="shared" si="100"/>
        <v>2022</v>
      </c>
      <c r="F496" s="5">
        <f t="shared" si="101"/>
        <v>10</v>
      </c>
      <c r="G496" s="5">
        <f t="shared" si="102"/>
        <v>10</v>
      </c>
      <c r="H496" s="5" t="str">
        <f t="shared" si="103"/>
        <v>autumn</v>
      </c>
      <c r="I496" s="5">
        <f t="shared" si="104"/>
        <v>43</v>
      </c>
      <c r="J496" s="5">
        <f t="shared" si="105"/>
        <v>23</v>
      </c>
      <c r="K496" t="str">
        <f t="shared" si="108"/>
        <v>Bajo biomasa</v>
      </c>
      <c r="L496" t="str">
        <f t="shared" si="109"/>
        <v>soil</v>
      </c>
      <c r="M496">
        <v>4.2116199999999999</v>
      </c>
      <c r="N496">
        <f t="shared" si="106"/>
        <v>4.2116199999999999</v>
      </c>
      <c r="O496">
        <v>1.29931</v>
      </c>
      <c r="P496">
        <v>0.99743999999999999</v>
      </c>
      <c r="Q496">
        <v>1E-3</v>
      </c>
      <c r="R496">
        <v>0</v>
      </c>
      <c r="S496">
        <v>21.9</v>
      </c>
      <c r="T496">
        <v>21.751899999999999</v>
      </c>
      <c r="U496">
        <v>88.395300000000006</v>
      </c>
    </row>
    <row r="497" spans="1:21" hidden="1" x14ac:dyDescent="0.3">
      <c r="A497">
        <v>839</v>
      </c>
      <c r="B497">
        <v>10</v>
      </c>
      <c r="C497" s="1">
        <v>44854.428425925929</v>
      </c>
      <c r="D497" t="s">
        <v>20</v>
      </c>
      <c r="E497" s="5">
        <f t="shared" si="100"/>
        <v>2022</v>
      </c>
      <c r="F497" s="5">
        <f t="shared" si="101"/>
        <v>10</v>
      </c>
      <c r="G497" s="5">
        <f t="shared" si="102"/>
        <v>10</v>
      </c>
      <c r="H497" s="5" t="str">
        <f t="shared" si="103"/>
        <v>autumn</v>
      </c>
      <c r="I497" s="5">
        <f t="shared" si="104"/>
        <v>43</v>
      </c>
      <c r="J497" s="5">
        <f t="shared" si="105"/>
        <v>23</v>
      </c>
      <c r="K497" t="str">
        <f t="shared" si="108"/>
        <v>Bajo biomasa</v>
      </c>
      <c r="L497" t="str">
        <f t="shared" si="109"/>
        <v>soil</v>
      </c>
      <c r="M497">
        <v>4.0095400000000003</v>
      </c>
      <c r="N497">
        <f t="shared" si="106"/>
        <v>4.0095400000000003</v>
      </c>
      <c r="O497">
        <v>1.28169</v>
      </c>
      <c r="P497">
        <v>0.99790000000000001</v>
      </c>
      <c r="Q497">
        <v>2E-3</v>
      </c>
      <c r="R497">
        <v>0</v>
      </c>
      <c r="S497">
        <v>21.9</v>
      </c>
      <c r="T497">
        <v>21.707100000000001</v>
      </c>
      <c r="U497">
        <v>88.404399999999995</v>
      </c>
    </row>
    <row r="498" spans="1:21" hidden="1" x14ac:dyDescent="0.3">
      <c r="A498">
        <v>842</v>
      </c>
      <c r="B498">
        <v>13</v>
      </c>
      <c r="C498" s="1">
        <v>44854.434918981482</v>
      </c>
      <c r="D498" t="s">
        <v>20</v>
      </c>
      <c r="E498" s="5">
        <f t="shared" si="100"/>
        <v>2022</v>
      </c>
      <c r="F498" s="5">
        <f t="shared" si="101"/>
        <v>10</v>
      </c>
      <c r="G498" s="5">
        <f t="shared" si="102"/>
        <v>10</v>
      </c>
      <c r="H498" s="5" t="str">
        <f t="shared" si="103"/>
        <v>autumn</v>
      </c>
      <c r="I498" s="5">
        <f t="shared" si="104"/>
        <v>43</v>
      </c>
      <c r="J498" s="5">
        <f t="shared" si="105"/>
        <v>23</v>
      </c>
      <c r="K498" t="str">
        <f t="shared" si="108"/>
        <v>Suelo desnudo</v>
      </c>
      <c r="L498" t="str">
        <f t="shared" si="109"/>
        <v>soil</v>
      </c>
      <c r="M498">
        <v>2.4146899999999998</v>
      </c>
      <c r="N498">
        <f t="shared" si="106"/>
        <v>2.4146899999999998</v>
      </c>
      <c r="O498">
        <v>1.76416</v>
      </c>
      <c r="P498">
        <v>0.98602999999999996</v>
      </c>
      <c r="Q498">
        <v>2E-3</v>
      </c>
      <c r="R498">
        <v>0</v>
      </c>
      <c r="S498">
        <v>21.816400000000002</v>
      </c>
      <c r="T498">
        <v>21.1418</v>
      </c>
      <c r="U498">
        <v>88.427899999999994</v>
      </c>
    </row>
    <row r="499" spans="1:21" hidden="1" x14ac:dyDescent="0.3">
      <c r="A499">
        <v>843</v>
      </c>
      <c r="B499">
        <v>14</v>
      </c>
      <c r="C499" s="1">
        <v>44854.439305555556</v>
      </c>
      <c r="D499" t="s">
        <v>20</v>
      </c>
      <c r="E499" s="5">
        <f t="shared" si="100"/>
        <v>2022</v>
      </c>
      <c r="F499" s="5">
        <f t="shared" si="101"/>
        <v>10</v>
      </c>
      <c r="G499" s="5">
        <f t="shared" si="102"/>
        <v>10</v>
      </c>
      <c r="H499" s="5" t="str">
        <f t="shared" si="103"/>
        <v>autumn</v>
      </c>
      <c r="I499" s="5">
        <f t="shared" si="104"/>
        <v>43</v>
      </c>
      <c r="J499" s="5">
        <f t="shared" si="105"/>
        <v>23</v>
      </c>
      <c r="K499" t="str">
        <f t="shared" si="108"/>
        <v>Suelo desnudo</v>
      </c>
      <c r="L499" t="str">
        <f t="shared" si="109"/>
        <v>soil</v>
      </c>
      <c r="M499">
        <v>1.4674400000000001</v>
      </c>
      <c r="N499">
        <f t="shared" si="106"/>
        <v>1.4674400000000001</v>
      </c>
      <c r="O499">
        <v>2.4458899999999999</v>
      </c>
      <c r="P499">
        <v>0.96338999999999997</v>
      </c>
      <c r="Q499">
        <v>2E-3</v>
      </c>
      <c r="R499">
        <v>0</v>
      </c>
      <c r="S499">
        <v>21.7</v>
      </c>
      <c r="T499">
        <v>21.563300000000002</v>
      </c>
      <c r="U499">
        <v>88.431799999999996</v>
      </c>
    </row>
    <row r="500" spans="1:21" hidden="1" x14ac:dyDescent="0.3">
      <c r="A500">
        <v>844</v>
      </c>
      <c r="B500">
        <v>15</v>
      </c>
      <c r="C500" s="1">
        <v>44854.441354166665</v>
      </c>
      <c r="D500" t="s">
        <v>20</v>
      </c>
      <c r="E500" s="5">
        <f t="shared" si="100"/>
        <v>2022</v>
      </c>
      <c r="F500" s="5">
        <f t="shared" si="101"/>
        <v>10</v>
      </c>
      <c r="G500" s="5">
        <f t="shared" si="102"/>
        <v>10</v>
      </c>
      <c r="H500" s="5" t="str">
        <f t="shared" si="103"/>
        <v>autumn</v>
      </c>
      <c r="I500" s="5">
        <f t="shared" si="104"/>
        <v>43</v>
      </c>
      <c r="J500" s="5">
        <f t="shared" si="105"/>
        <v>23</v>
      </c>
      <c r="K500" t="str">
        <f t="shared" si="108"/>
        <v>Suelo desnudo</v>
      </c>
      <c r="L500" t="str">
        <f t="shared" si="109"/>
        <v>soil</v>
      </c>
      <c r="M500">
        <v>2.6995100000000001</v>
      </c>
      <c r="N500">
        <f t="shared" si="106"/>
        <v>2.6995100000000001</v>
      </c>
      <c r="O500">
        <v>1.5200100000000001</v>
      </c>
      <c r="P500">
        <v>0.98712</v>
      </c>
      <c r="Q500">
        <v>2E-3</v>
      </c>
      <c r="R500">
        <v>0</v>
      </c>
      <c r="S500">
        <v>21.9</v>
      </c>
      <c r="T500">
        <v>21.768799999999999</v>
      </c>
      <c r="U500">
        <v>88.428399999999996</v>
      </c>
    </row>
    <row r="501" spans="1:21" hidden="1" x14ac:dyDescent="0.3">
      <c r="A501">
        <v>847</v>
      </c>
      <c r="B501">
        <v>18</v>
      </c>
      <c r="C501" s="1">
        <v>44854.447569444441</v>
      </c>
      <c r="D501" t="s">
        <v>20</v>
      </c>
      <c r="E501" s="5">
        <f t="shared" si="100"/>
        <v>2022</v>
      </c>
      <c r="F501" s="5">
        <f t="shared" si="101"/>
        <v>10</v>
      </c>
      <c r="G501" s="5">
        <f t="shared" si="102"/>
        <v>10</v>
      </c>
      <c r="H501" s="5" t="str">
        <f t="shared" si="103"/>
        <v>autumn</v>
      </c>
      <c r="I501" s="5">
        <f t="shared" si="104"/>
        <v>43</v>
      </c>
      <c r="J501" s="5">
        <f t="shared" si="105"/>
        <v>23</v>
      </c>
      <c r="K501" t="str">
        <f t="shared" si="108"/>
        <v>Bajo biomasa</v>
      </c>
      <c r="L501" t="str">
        <f t="shared" si="109"/>
        <v>soil</v>
      </c>
      <c r="M501">
        <v>10.950200000000001</v>
      </c>
      <c r="N501">
        <f t="shared" si="106"/>
        <v>10.950200000000001</v>
      </c>
      <c r="O501">
        <v>1.27796</v>
      </c>
      <c r="P501">
        <v>0.99805999999999995</v>
      </c>
      <c r="Q501">
        <v>2E-3</v>
      </c>
      <c r="R501">
        <v>0</v>
      </c>
      <c r="S501">
        <v>22.04</v>
      </c>
      <c r="T501">
        <v>22.688400000000001</v>
      </c>
      <c r="U501">
        <v>88.411500000000004</v>
      </c>
    </row>
    <row r="502" spans="1:21" hidden="1" x14ac:dyDescent="0.3">
      <c r="A502">
        <v>848</v>
      </c>
      <c r="B502">
        <v>19</v>
      </c>
      <c r="C502" s="1">
        <v>44854.44971064815</v>
      </c>
      <c r="D502" t="s">
        <v>20</v>
      </c>
      <c r="E502" s="5">
        <f t="shared" si="100"/>
        <v>2022</v>
      </c>
      <c r="F502" s="5">
        <f t="shared" si="101"/>
        <v>10</v>
      </c>
      <c r="G502" s="5">
        <f t="shared" si="102"/>
        <v>10</v>
      </c>
      <c r="H502" s="5" t="str">
        <f t="shared" si="103"/>
        <v>autumn</v>
      </c>
      <c r="I502" s="5">
        <f t="shared" si="104"/>
        <v>43</v>
      </c>
      <c r="J502" s="5">
        <f t="shared" si="105"/>
        <v>23</v>
      </c>
      <c r="K502" t="str">
        <f t="shared" si="108"/>
        <v>Bajo biomasa</v>
      </c>
      <c r="L502" t="str">
        <f t="shared" si="109"/>
        <v>soil</v>
      </c>
      <c r="M502">
        <v>2.50325</v>
      </c>
      <c r="N502">
        <f t="shared" si="106"/>
        <v>2.50325</v>
      </c>
      <c r="O502">
        <v>1.58866</v>
      </c>
      <c r="P502">
        <v>0.9909</v>
      </c>
      <c r="Q502">
        <v>1E-3</v>
      </c>
      <c r="R502">
        <v>0</v>
      </c>
      <c r="S502">
        <v>22.3</v>
      </c>
      <c r="T502">
        <v>22.7883</v>
      </c>
      <c r="U502">
        <v>88.420699999999997</v>
      </c>
    </row>
    <row r="503" spans="1:21" hidden="1" x14ac:dyDescent="0.3">
      <c r="A503">
        <v>849</v>
      </c>
      <c r="B503">
        <v>20</v>
      </c>
      <c r="C503" s="1">
        <v>44854.451782407406</v>
      </c>
      <c r="D503" t="s">
        <v>20</v>
      </c>
      <c r="E503" s="5">
        <f t="shared" si="100"/>
        <v>2022</v>
      </c>
      <c r="F503" s="5">
        <f t="shared" si="101"/>
        <v>10</v>
      </c>
      <c r="G503" s="5">
        <f t="shared" si="102"/>
        <v>10</v>
      </c>
      <c r="H503" s="5" t="str">
        <f t="shared" si="103"/>
        <v>autumn</v>
      </c>
      <c r="I503" s="5">
        <f t="shared" si="104"/>
        <v>43</v>
      </c>
      <c r="J503" s="5">
        <f t="shared" si="105"/>
        <v>23</v>
      </c>
      <c r="K503" t="str">
        <f t="shared" si="108"/>
        <v>Bajo biomasa</v>
      </c>
      <c r="L503" t="str">
        <f t="shared" si="109"/>
        <v>soil</v>
      </c>
      <c r="M503">
        <v>2.3678699999999999</v>
      </c>
      <c r="N503">
        <f t="shared" si="106"/>
        <v>2.3678699999999999</v>
      </c>
      <c r="O503">
        <v>2.0303200000000001</v>
      </c>
      <c r="P503">
        <v>0.96604000000000001</v>
      </c>
      <c r="R503">
        <v>0</v>
      </c>
      <c r="S503">
        <v>22.8</v>
      </c>
      <c r="T503">
        <v>22.622599999999998</v>
      </c>
      <c r="U503">
        <v>88.423000000000002</v>
      </c>
    </row>
    <row r="504" spans="1:21" hidden="1" x14ac:dyDescent="0.3">
      <c r="A504">
        <v>850</v>
      </c>
      <c r="B504">
        <v>21</v>
      </c>
      <c r="C504" s="1">
        <v>44854.453969907408</v>
      </c>
      <c r="D504" t="s">
        <v>20</v>
      </c>
      <c r="E504" s="5">
        <f t="shared" si="100"/>
        <v>2022</v>
      </c>
      <c r="F504" s="5">
        <f t="shared" si="101"/>
        <v>10</v>
      </c>
      <c r="G504" s="5">
        <f t="shared" si="102"/>
        <v>10</v>
      </c>
      <c r="H504" s="5" t="str">
        <f t="shared" si="103"/>
        <v>autumn</v>
      </c>
      <c r="I504" s="5">
        <f t="shared" si="104"/>
        <v>43</v>
      </c>
      <c r="J504" s="5">
        <f t="shared" si="105"/>
        <v>23</v>
      </c>
      <c r="K504" t="str">
        <f t="shared" si="108"/>
        <v>Suelo desnudo</v>
      </c>
      <c r="L504" t="str">
        <f t="shared" si="109"/>
        <v>soil</v>
      </c>
      <c r="M504">
        <v>1.5077700000000001</v>
      </c>
      <c r="N504" t="e">
        <f t="shared" si="106"/>
        <v>#N/A</v>
      </c>
      <c r="O504">
        <v>2.8562099999999999</v>
      </c>
      <c r="P504">
        <v>0.93154000000000003</v>
      </c>
      <c r="Q504">
        <v>3.0000000000000001E-3</v>
      </c>
      <c r="R504">
        <v>0</v>
      </c>
      <c r="S504">
        <v>22.8</v>
      </c>
      <c r="T504">
        <v>22.4298</v>
      </c>
      <c r="U504">
        <v>88.428899999999999</v>
      </c>
    </row>
    <row r="505" spans="1:21" hidden="1" x14ac:dyDescent="0.3">
      <c r="A505">
        <v>851</v>
      </c>
      <c r="B505">
        <v>22</v>
      </c>
      <c r="C505" s="1">
        <v>44854.456041666665</v>
      </c>
      <c r="D505" t="s">
        <v>20</v>
      </c>
      <c r="E505" s="5">
        <f t="shared" si="100"/>
        <v>2022</v>
      </c>
      <c r="F505" s="5">
        <f t="shared" si="101"/>
        <v>10</v>
      </c>
      <c r="G505" s="5">
        <f t="shared" si="102"/>
        <v>10</v>
      </c>
      <c r="H505" s="5" t="str">
        <f t="shared" si="103"/>
        <v>autumn</v>
      </c>
      <c r="I505" s="5">
        <f t="shared" si="104"/>
        <v>43</v>
      </c>
      <c r="J505" s="5">
        <f t="shared" si="105"/>
        <v>23</v>
      </c>
      <c r="K505" t="str">
        <f t="shared" si="108"/>
        <v>Suelo desnudo</v>
      </c>
      <c r="L505" t="str">
        <f t="shared" si="109"/>
        <v>soil</v>
      </c>
      <c r="M505">
        <v>1.9327700000000001</v>
      </c>
      <c r="N505">
        <f t="shared" si="106"/>
        <v>1.9327700000000001</v>
      </c>
      <c r="O505">
        <v>1.91306</v>
      </c>
      <c r="P505">
        <v>0.97789999999999999</v>
      </c>
      <c r="R505">
        <v>0</v>
      </c>
      <c r="S505">
        <v>22.8</v>
      </c>
      <c r="T505">
        <v>22.312000000000001</v>
      </c>
      <c r="U505">
        <v>88.428899999999999</v>
      </c>
    </row>
    <row r="506" spans="1:21" hidden="1" x14ac:dyDescent="0.3">
      <c r="A506">
        <v>852</v>
      </c>
      <c r="B506">
        <v>23</v>
      </c>
      <c r="C506" s="1">
        <v>44854.458124999997</v>
      </c>
      <c r="D506" t="s">
        <v>20</v>
      </c>
      <c r="E506" s="5">
        <f t="shared" si="100"/>
        <v>2022</v>
      </c>
      <c r="F506" s="5">
        <f t="shared" si="101"/>
        <v>10</v>
      </c>
      <c r="G506" s="5">
        <f t="shared" si="102"/>
        <v>10</v>
      </c>
      <c r="H506" s="5" t="str">
        <f t="shared" si="103"/>
        <v>autumn</v>
      </c>
      <c r="I506" s="5">
        <f t="shared" si="104"/>
        <v>43</v>
      </c>
      <c r="J506" s="5">
        <f t="shared" si="105"/>
        <v>23</v>
      </c>
      <c r="K506" t="str">
        <f t="shared" si="108"/>
        <v>Suelo desnudo</v>
      </c>
      <c r="L506" t="str">
        <f t="shared" si="109"/>
        <v>soil</v>
      </c>
      <c r="M506">
        <v>1.2677</v>
      </c>
      <c r="N506">
        <f t="shared" si="106"/>
        <v>1.2677</v>
      </c>
      <c r="O506">
        <v>2.6217100000000002</v>
      </c>
      <c r="P506">
        <v>0.95657000000000003</v>
      </c>
      <c r="R506">
        <v>1.4999999999999999E-2</v>
      </c>
      <c r="S506">
        <v>22.8</v>
      </c>
      <c r="T506">
        <v>22.464099999999998</v>
      </c>
      <c r="U506">
        <v>88.425600000000003</v>
      </c>
    </row>
    <row r="507" spans="1:21" x14ac:dyDescent="0.3">
      <c r="A507">
        <v>854</v>
      </c>
      <c r="B507">
        <v>1</v>
      </c>
      <c r="C507" s="1">
        <v>44854.498090277775</v>
      </c>
      <c r="D507" t="s">
        <v>19</v>
      </c>
      <c r="E507" s="5">
        <f t="shared" si="100"/>
        <v>2022</v>
      </c>
      <c r="F507" s="5">
        <f t="shared" si="101"/>
        <v>10</v>
      </c>
      <c r="G507" s="5">
        <f t="shared" si="102"/>
        <v>10</v>
      </c>
      <c r="H507" s="5" t="str">
        <f t="shared" si="103"/>
        <v>autumn</v>
      </c>
      <c r="I507" s="5">
        <f t="shared" si="104"/>
        <v>43</v>
      </c>
      <c r="J507" s="5">
        <f t="shared" si="105"/>
        <v>23</v>
      </c>
      <c r="K507" t="str">
        <f t="shared" ref="K507:K520" si="110">IF(OR(B507=1,B507=2,B507=3,B507=7,B507=8,B507=9,B507=13,B507=14,B507=15),"Suelo desnudo","Bajo copa")</f>
        <v>Suelo desnudo</v>
      </c>
      <c r="M507">
        <v>0.80813999999999997</v>
      </c>
      <c r="N507" t="e">
        <f t="shared" si="106"/>
        <v>#N/A</v>
      </c>
      <c r="O507">
        <v>3.2561900000000001</v>
      </c>
      <c r="P507">
        <v>0.91776000000000002</v>
      </c>
      <c r="Q507">
        <v>3.0000000000000001E-3</v>
      </c>
      <c r="R507">
        <v>0</v>
      </c>
      <c r="S507">
        <v>25.6</v>
      </c>
      <c r="T507">
        <v>24.3916</v>
      </c>
      <c r="U507">
        <v>85.634900000000002</v>
      </c>
    </row>
    <row r="508" spans="1:21" x14ac:dyDescent="0.3">
      <c r="A508">
        <v>855</v>
      </c>
      <c r="B508">
        <v>2</v>
      </c>
      <c r="C508" s="1">
        <v>44854.500162037039</v>
      </c>
      <c r="D508" t="s">
        <v>19</v>
      </c>
      <c r="E508" s="5">
        <f t="shared" si="100"/>
        <v>2022</v>
      </c>
      <c r="F508" s="5">
        <f t="shared" si="101"/>
        <v>10</v>
      </c>
      <c r="G508" s="5">
        <f t="shared" si="102"/>
        <v>10</v>
      </c>
      <c r="H508" s="5" t="str">
        <f t="shared" si="103"/>
        <v>autumn</v>
      </c>
      <c r="I508" s="5">
        <f t="shared" si="104"/>
        <v>43</v>
      </c>
      <c r="J508" s="5">
        <f t="shared" si="105"/>
        <v>23</v>
      </c>
      <c r="K508" t="str">
        <f t="shared" si="110"/>
        <v>Suelo desnudo</v>
      </c>
      <c r="M508">
        <v>0.87700999999999996</v>
      </c>
      <c r="N508" t="e">
        <f t="shared" si="106"/>
        <v>#N/A</v>
      </c>
      <c r="O508">
        <v>2.8675099999999998</v>
      </c>
      <c r="P508">
        <v>0.94084999999999996</v>
      </c>
      <c r="T508">
        <v>25.1662</v>
      </c>
      <c r="U508">
        <v>85.627899999999997</v>
      </c>
    </row>
    <row r="509" spans="1:21" x14ac:dyDescent="0.3">
      <c r="A509">
        <v>856</v>
      </c>
      <c r="B509">
        <v>3</v>
      </c>
      <c r="C509" s="1">
        <v>44854.502233796295</v>
      </c>
      <c r="D509" t="s">
        <v>19</v>
      </c>
      <c r="E509" s="5">
        <f t="shared" si="100"/>
        <v>2022</v>
      </c>
      <c r="F509" s="5">
        <f t="shared" si="101"/>
        <v>10</v>
      </c>
      <c r="G509" s="5">
        <f t="shared" si="102"/>
        <v>10</v>
      </c>
      <c r="H509" s="5" t="str">
        <f t="shared" si="103"/>
        <v>autumn</v>
      </c>
      <c r="I509" s="5">
        <f t="shared" si="104"/>
        <v>43</v>
      </c>
      <c r="J509" s="5">
        <f t="shared" si="105"/>
        <v>23</v>
      </c>
      <c r="K509" t="str">
        <f t="shared" si="110"/>
        <v>Suelo desnudo</v>
      </c>
      <c r="M509">
        <v>0.96006000000000002</v>
      </c>
      <c r="N509">
        <f t="shared" si="106"/>
        <v>0.96006000000000002</v>
      </c>
      <c r="O509">
        <v>2.7239599999999999</v>
      </c>
      <c r="P509">
        <v>0.9536</v>
      </c>
      <c r="Q509">
        <v>2E-3</v>
      </c>
      <c r="R509">
        <v>0</v>
      </c>
      <c r="S509">
        <v>25.9</v>
      </c>
      <c r="T509">
        <v>26.2392</v>
      </c>
      <c r="U509">
        <v>85.634</v>
      </c>
    </row>
    <row r="510" spans="1:21" x14ac:dyDescent="0.3">
      <c r="A510">
        <v>857</v>
      </c>
      <c r="B510">
        <v>4</v>
      </c>
      <c r="C510" s="1">
        <v>44854.504305555558</v>
      </c>
      <c r="D510" t="s">
        <v>19</v>
      </c>
      <c r="E510" s="5">
        <f t="shared" si="100"/>
        <v>2022</v>
      </c>
      <c r="F510" s="5">
        <f t="shared" si="101"/>
        <v>10</v>
      </c>
      <c r="G510" s="5">
        <f t="shared" si="102"/>
        <v>10</v>
      </c>
      <c r="H510" s="5" t="str">
        <f t="shared" si="103"/>
        <v>autumn</v>
      </c>
      <c r="I510" s="5">
        <f t="shared" si="104"/>
        <v>43</v>
      </c>
      <c r="J510" s="5">
        <f t="shared" si="105"/>
        <v>23</v>
      </c>
      <c r="K510" t="str">
        <f t="shared" si="110"/>
        <v>Bajo copa</v>
      </c>
      <c r="M510">
        <v>1.16588</v>
      </c>
      <c r="N510">
        <f t="shared" si="106"/>
        <v>1.16588</v>
      </c>
      <c r="O510">
        <v>2.1655500000000001</v>
      </c>
      <c r="P510">
        <v>0.97135000000000005</v>
      </c>
      <c r="Q510">
        <v>2E-3</v>
      </c>
      <c r="R510">
        <v>0</v>
      </c>
      <c r="S510">
        <v>26.2</v>
      </c>
      <c r="T510">
        <v>25.552199999999999</v>
      </c>
      <c r="U510">
        <v>85.652100000000004</v>
      </c>
    </row>
    <row r="511" spans="1:21" x14ac:dyDescent="0.3">
      <c r="A511">
        <v>858</v>
      </c>
      <c r="B511">
        <v>5</v>
      </c>
      <c r="C511" s="1">
        <v>44854.50640046296</v>
      </c>
      <c r="D511" t="s">
        <v>19</v>
      </c>
      <c r="E511" s="5">
        <f t="shared" si="100"/>
        <v>2022</v>
      </c>
      <c r="F511" s="5">
        <f t="shared" si="101"/>
        <v>10</v>
      </c>
      <c r="G511" s="5">
        <f t="shared" si="102"/>
        <v>10</v>
      </c>
      <c r="H511" s="5" t="str">
        <f t="shared" si="103"/>
        <v>autumn</v>
      </c>
      <c r="I511" s="5">
        <f t="shared" si="104"/>
        <v>43</v>
      </c>
      <c r="J511" s="5">
        <f t="shared" si="105"/>
        <v>23</v>
      </c>
      <c r="K511" t="str">
        <f t="shared" si="110"/>
        <v>Bajo copa</v>
      </c>
      <c r="M511">
        <v>1.15205</v>
      </c>
      <c r="N511" t="e">
        <f t="shared" si="106"/>
        <v>#N/A</v>
      </c>
      <c r="O511">
        <v>2.8140900000000002</v>
      </c>
      <c r="P511">
        <v>0.91642999999999997</v>
      </c>
      <c r="Q511">
        <v>1E-3</v>
      </c>
      <c r="R511">
        <v>0</v>
      </c>
      <c r="S511">
        <v>25.9</v>
      </c>
      <c r="T511">
        <v>24.4133</v>
      </c>
      <c r="U511">
        <v>85.651899999999998</v>
      </c>
    </row>
    <row r="512" spans="1:21" x14ac:dyDescent="0.3">
      <c r="A512">
        <v>859</v>
      </c>
      <c r="B512">
        <v>6</v>
      </c>
      <c r="C512" s="1">
        <v>44854.508483796293</v>
      </c>
      <c r="D512" t="s">
        <v>19</v>
      </c>
      <c r="E512" s="5">
        <f t="shared" si="100"/>
        <v>2022</v>
      </c>
      <c r="F512" s="5">
        <f t="shared" si="101"/>
        <v>10</v>
      </c>
      <c r="G512" s="5">
        <f t="shared" si="102"/>
        <v>10</v>
      </c>
      <c r="H512" s="5" t="str">
        <f t="shared" si="103"/>
        <v>autumn</v>
      </c>
      <c r="I512" s="5">
        <f t="shared" si="104"/>
        <v>43</v>
      </c>
      <c r="J512" s="5">
        <f t="shared" si="105"/>
        <v>23</v>
      </c>
      <c r="K512" t="str">
        <f t="shared" si="110"/>
        <v>Bajo copa</v>
      </c>
      <c r="M512">
        <v>1.25891</v>
      </c>
      <c r="N512">
        <f t="shared" si="106"/>
        <v>1.25891</v>
      </c>
      <c r="O512">
        <v>2.1550500000000001</v>
      </c>
      <c r="P512">
        <v>0.97475999999999996</v>
      </c>
      <c r="Q512">
        <v>2E-3</v>
      </c>
      <c r="R512">
        <v>0</v>
      </c>
      <c r="S512">
        <v>25.9</v>
      </c>
      <c r="T512">
        <v>24.875699999999998</v>
      </c>
      <c r="U512">
        <v>85.620699999999999</v>
      </c>
    </row>
    <row r="513" spans="1:21" x14ac:dyDescent="0.3">
      <c r="A513">
        <v>860</v>
      </c>
      <c r="B513">
        <v>7</v>
      </c>
      <c r="C513" s="1">
        <v>44854.510578703703</v>
      </c>
      <c r="D513" t="s">
        <v>19</v>
      </c>
      <c r="E513" s="5">
        <f t="shared" si="100"/>
        <v>2022</v>
      </c>
      <c r="F513" s="5">
        <f t="shared" si="101"/>
        <v>10</v>
      </c>
      <c r="G513" s="5">
        <f t="shared" si="102"/>
        <v>10</v>
      </c>
      <c r="H513" s="5" t="str">
        <f t="shared" si="103"/>
        <v>autumn</v>
      </c>
      <c r="I513" s="5">
        <f t="shared" si="104"/>
        <v>43</v>
      </c>
      <c r="J513" s="5">
        <f t="shared" si="105"/>
        <v>23</v>
      </c>
      <c r="K513" t="str">
        <f t="shared" si="110"/>
        <v>Suelo desnudo</v>
      </c>
      <c r="M513">
        <v>0.67835999999999996</v>
      </c>
      <c r="N513" t="e">
        <f t="shared" si="106"/>
        <v>#N/A</v>
      </c>
      <c r="O513">
        <v>3.3750399999999998</v>
      </c>
      <c r="P513">
        <v>0.90615000000000001</v>
      </c>
      <c r="Q513">
        <v>1E-3</v>
      </c>
      <c r="R513">
        <v>0</v>
      </c>
      <c r="S513">
        <v>25.6</v>
      </c>
      <c r="T513">
        <v>25.8935</v>
      </c>
      <c r="U513">
        <v>85.602999999999994</v>
      </c>
    </row>
    <row r="514" spans="1:21" x14ac:dyDescent="0.3">
      <c r="A514">
        <v>862</v>
      </c>
      <c r="B514">
        <v>9</v>
      </c>
      <c r="C514" s="1">
        <v>44854.514710648145</v>
      </c>
      <c r="D514" t="s">
        <v>19</v>
      </c>
      <c r="E514" s="5">
        <f t="shared" si="100"/>
        <v>2022</v>
      </c>
      <c r="F514" s="5">
        <f t="shared" si="101"/>
        <v>10</v>
      </c>
      <c r="G514" s="5">
        <f t="shared" si="102"/>
        <v>10</v>
      </c>
      <c r="H514" s="5" t="str">
        <f t="shared" si="103"/>
        <v>autumn</v>
      </c>
      <c r="I514" s="5">
        <f t="shared" si="104"/>
        <v>43</v>
      </c>
      <c r="J514" s="5">
        <f t="shared" si="105"/>
        <v>23</v>
      </c>
      <c r="K514" t="str">
        <f t="shared" si="110"/>
        <v>Suelo desnudo</v>
      </c>
      <c r="M514">
        <v>1.2077899999999999</v>
      </c>
      <c r="N514">
        <f t="shared" si="106"/>
        <v>1.2077899999999999</v>
      </c>
      <c r="O514">
        <v>2.0332499999999998</v>
      </c>
      <c r="P514">
        <v>0.97084999999999999</v>
      </c>
      <c r="Q514">
        <v>4.0000000000000001E-3</v>
      </c>
      <c r="R514">
        <v>0</v>
      </c>
      <c r="S514">
        <v>26.7</v>
      </c>
      <c r="T514">
        <v>26.856999999999999</v>
      </c>
      <c r="U514">
        <v>85.611000000000004</v>
      </c>
    </row>
    <row r="515" spans="1:21" x14ac:dyDescent="0.3">
      <c r="A515">
        <v>866</v>
      </c>
      <c r="B515">
        <v>13</v>
      </c>
      <c r="C515" s="1">
        <v>44854.523101851853</v>
      </c>
      <c r="D515" t="s">
        <v>19</v>
      </c>
      <c r="E515" s="5">
        <f t="shared" si="100"/>
        <v>2022</v>
      </c>
      <c r="F515" s="5">
        <f t="shared" si="101"/>
        <v>10</v>
      </c>
      <c r="G515" s="5">
        <f t="shared" si="102"/>
        <v>10</v>
      </c>
      <c r="H515" s="5" t="str">
        <f t="shared" si="103"/>
        <v>autumn</v>
      </c>
      <c r="I515" s="5">
        <f t="shared" si="104"/>
        <v>43</v>
      </c>
      <c r="J515" s="5">
        <f t="shared" si="105"/>
        <v>23</v>
      </c>
      <c r="K515" t="str">
        <f t="shared" si="110"/>
        <v>Suelo desnudo</v>
      </c>
      <c r="M515">
        <v>0.81608000000000003</v>
      </c>
      <c r="N515">
        <f t="shared" si="106"/>
        <v>0.81608000000000003</v>
      </c>
      <c r="O515">
        <v>2.2932700000000001</v>
      </c>
      <c r="P515">
        <v>0.96730000000000005</v>
      </c>
      <c r="Q515">
        <v>1E-3</v>
      </c>
      <c r="R515">
        <v>0</v>
      </c>
      <c r="S515">
        <v>27.8</v>
      </c>
      <c r="T515">
        <v>26.622599999999998</v>
      </c>
      <c r="U515">
        <v>85.593199999999996</v>
      </c>
    </row>
    <row r="516" spans="1:21" x14ac:dyDescent="0.3">
      <c r="A516">
        <v>867</v>
      </c>
      <c r="B516">
        <v>14</v>
      </c>
      <c r="C516" s="1">
        <v>44854.525300925925</v>
      </c>
      <c r="D516" t="s">
        <v>19</v>
      </c>
      <c r="E516" s="5">
        <f t="shared" si="100"/>
        <v>2022</v>
      </c>
      <c r="F516" s="5">
        <f t="shared" si="101"/>
        <v>10</v>
      </c>
      <c r="G516" s="5">
        <f t="shared" si="102"/>
        <v>10</v>
      </c>
      <c r="H516" s="5" t="str">
        <f t="shared" si="103"/>
        <v>autumn</v>
      </c>
      <c r="I516" s="5">
        <f t="shared" si="104"/>
        <v>43</v>
      </c>
      <c r="J516" s="5">
        <f t="shared" si="105"/>
        <v>23</v>
      </c>
      <c r="K516" t="str">
        <f t="shared" si="110"/>
        <v>Suelo desnudo</v>
      </c>
      <c r="M516">
        <v>0.88585000000000003</v>
      </c>
      <c r="N516">
        <f t="shared" si="106"/>
        <v>0.88585000000000003</v>
      </c>
      <c r="O516">
        <v>2.3312200000000001</v>
      </c>
      <c r="P516">
        <v>0.96316000000000002</v>
      </c>
      <c r="Q516">
        <v>4.0000000000000001E-3</v>
      </c>
      <c r="R516">
        <v>0</v>
      </c>
      <c r="S516">
        <v>28.3</v>
      </c>
      <c r="T516">
        <v>27.408999999999999</v>
      </c>
      <c r="U516">
        <v>85.553799999999995</v>
      </c>
    </row>
    <row r="517" spans="1:21" x14ac:dyDescent="0.3">
      <c r="A517">
        <v>868</v>
      </c>
      <c r="B517">
        <v>15</v>
      </c>
      <c r="C517" s="1">
        <v>44854.527361111112</v>
      </c>
      <c r="D517" t="s">
        <v>19</v>
      </c>
      <c r="E517" s="5">
        <f t="shared" si="100"/>
        <v>2022</v>
      </c>
      <c r="F517" s="5">
        <f t="shared" si="101"/>
        <v>10</v>
      </c>
      <c r="G517" s="5">
        <f t="shared" si="102"/>
        <v>10</v>
      </c>
      <c r="H517" s="5" t="str">
        <f t="shared" si="103"/>
        <v>autumn</v>
      </c>
      <c r="I517" s="5">
        <f t="shared" si="104"/>
        <v>43</v>
      </c>
      <c r="J517" s="5">
        <f t="shared" si="105"/>
        <v>23</v>
      </c>
      <c r="K517" t="str">
        <f t="shared" si="110"/>
        <v>Suelo desnudo</v>
      </c>
      <c r="M517">
        <v>0.86053999999999997</v>
      </c>
      <c r="N517" t="e">
        <f t="shared" si="106"/>
        <v>#N/A</v>
      </c>
      <c r="O517">
        <v>2.7591700000000001</v>
      </c>
      <c r="P517">
        <v>0.93830000000000002</v>
      </c>
      <c r="T517">
        <v>27.845700000000001</v>
      </c>
      <c r="U517">
        <v>85.552000000000007</v>
      </c>
    </row>
    <row r="518" spans="1:21" x14ac:dyDescent="0.3">
      <c r="A518">
        <v>869</v>
      </c>
      <c r="B518">
        <v>16</v>
      </c>
      <c r="C518" s="1">
        <v>44854.529421296298</v>
      </c>
      <c r="D518" t="s">
        <v>19</v>
      </c>
      <c r="E518" s="5">
        <f t="shared" si="100"/>
        <v>2022</v>
      </c>
      <c r="F518" s="5">
        <f t="shared" si="101"/>
        <v>10</v>
      </c>
      <c r="G518" s="5">
        <f t="shared" si="102"/>
        <v>10</v>
      </c>
      <c r="H518" s="5" t="str">
        <f t="shared" si="103"/>
        <v>autumn</v>
      </c>
      <c r="I518" s="5">
        <f t="shared" si="104"/>
        <v>43</v>
      </c>
      <c r="J518" s="5">
        <f t="shared" si="105"/>
        <v>23</v>
      </c>
      <c r="K518" t="str">
        <f t="shared" si="110"/>
        <v>Bajo copa</v>
      </c>
      <c r="M518">
        <v>1.03071</v>
      </c>
      <c r="N518">
        <f t="shared" si="106"/>
        <v>1.03071</v>
      </c>
      <c r="O518">
        <v>2.1297799999999998</v>
      </c>
      <c r="P518">
        <v>0.96135000000000004</v>
      </c>
      <c r="Q518">
        <v>3.0000000000000001E-3</v>
      </c>
      <c r="R518">
        <v>0</v>
      </c>
      <c r="S518">
        <v>28.9</v>
      </c>
      <c r="T518">
        <v>26.8264</v>
      </c>
      <c r="U518">
        <v>85.5715</v>
      </c>
    </row>
    <row r="519" spans="1:21" x14ac:dyDescent="0.3">
      <c r="A519">
        <v>870</v>
      </c>
      <c r="B519">
        <v>17</v>
      </c>
      <c r="C519" s="1">
        <v>44854.531481481485</v>
      </c>
      <c r="D519" t="s">
        <v>19</v>
      </c>
      <c r="E519" s="5">
        <f t="shared" si="100"/>
        <v>2022</v>
      </c>
      <c r="F519" s="5">
        <f t="shared" si="101"/>
        <v>10</v>
      </c>
      <c r="G519" s="5">
        <f t="shared" si="102"/>
        <v>10</v>
      </c>
      <c r="H519" s="5" t="str">
        <f t="shared" si="103"/>
        <v>autumn</v>
      </c>
      <c r="I519" s="5">
        <f t="shared" si="104"/>
        <v>43</v>
      </c>
      <c r="J519" s="5">
        <f t="shared" si="105"/>
        <v>23</v>
      </c>
      <c r="K519" t="str">
        <f t="shared" si="110"/>
        <v>Bajo copa</v>
      </c>
      <c r="M519">
        <v>0.97579000000000005</v>
      </c>
      <c r="N519">
        <f t="shared" si="106"/>
        <v>0.97579000000000005</v>
      </c>
      <c r="O519">
        <v>2.0287199999999999</v>
      </c>
      <c r="P519">
        <v>0.97291000000000005</v>
      </c>
      <c r="Q519">
        <v>2E-3</v>
      </c>
      <c r="R519">
        <v>0</v>
      </c>
      <c r="S519">
        <v>28.3</v>
      </c>
      <c r="T519">
        <v>26.034500000000001</v>
      </c>
      <c r="U519">
        <v>85.546199999999999</v>
      </c>
    </row>
    <row r="520" spans="1:21" x14ac:dyDescent="0.3">
      <c r="A520">
        <v>871</v>
      </c>
      <c r="B520">
        <v>18</v>
      </c>
      <c r="C520" s="1">
        <v>44854.533726851849</v>
      </c>
      <c r="D520" t="s">
        <v>19</v>
      </c>
      <c r="E520" s="5">
        <f t="shared" si="100"/>
        <v>2022</v>
      </c>
      <c r="F520" s="5">
        <f t="shared" si="101"/>
        <v>10</v>
      </c>
      <c r="G520" s="5">
        <f t="shared" si="102"/>
        <v>10</v>
      </c>
      <c r="H520" s="5" t="str">
        <f t="shared" si="103"/>
        <v>autumn</v>
      </c>
      <c r="I520" s="5">
        <f t="shared" si="104"/>
        <v>43</v>
      </c>
      <c r="J520" s="5">
        <f t="shared" si="105"/>
        <v>23</v>
      </c>
      <c r="K520" t="str">
        <f t="shared" si="110"/>
        <v>Bajo copa</v>
      </c>
      <c r="M520">
        <v>2.30098</v>
      </c>
      <c r="N520">
        <f t="shared" si="106"/>
        <v>2.30098</v>
      </c>
      <c r="O520">
        <v>1.50593</v>
      </c>
      <c r="P520">
        <v>0.99273</v>
      </c>
      <c r="Q520">
        <v>1E-3</v>
      </c>
      <c r="R520">
        <v>0</v>
      </c>
      <c r="S520">
        <v>27.8</v>
      </c>
      <c r="T520">
        <v>26.991599999999998</v>
      </c>
      <c r="U520">
        <v>85.545100000000005</v>
      </c>
    </row>
    <row r="521" spans="1:21" hidden="1" x14ac:dyDescent="0.3">
      <c r="A521">
        <v>872</v>
      </c>
      <c r="B521">
        <v>2</v>
      </c>
      <c r="C521" s="1">
        <v>44860.407175925924</v>
      </c>
      <c r="D521" t="s">
        <v>9</v>
      </c>
      <c r="E521" s="5">
        <f t="shared" si="100"/>
        <v>2022</v>
      </c>
      <c r="F521" s="5">
        <f t="shared" si="101"/>
        <v>10</v>
      </c>
      <c r="G521" s="5">
        <f t="shared" si="102"/>
        <v>10</v>
      </c>
      <c r="H521" s="5" t="str">
        <f t="shared" si="103"/>
        <v>autumn</v>
      </c>
      <c r="I521" s="5">
        <f t="shared" si="104"/>
        <v>44</v>
      </c>
      <c r="J521" s="5">
        <f t="shared" si="105"/>
        <v>24</v>
      </c>
      <c r="K521" t="str">
        <f t="shared" ref="K521:K535" si="111">IF(OR(B521=1,B521=2,B521=3,B521=4,B521=9,B521=10,B521=11,B521=12,B521=17,B521=18,B521=19,B521=20),"Bajo biomasa","Suelo desnudo")</f>
        <v>Bajo biomasa</v>
      </c>
      <c r="L521" t="str">
        <f t="shared" ref="L521:L535" si="112">IF(OR(B521=4,B521=7,B521=10,B521=14,B521=18,B521=21),"tree","soil")</f>
        <v>soil</v>
      </c>
      <c r="M521">
        <v>1.18713</v>
      </c>
      <c r="N521" t="e">
        <f t="shared" si="106"/>
        <v>#N/A</v>
      </c>
      <c r="O521">
        <v>2.8508499999999999</v>
      </c>
      <c r="P521">
        <v>0.94808999999999999</v>
      </c>
      <c r="S521">
        <v>21.9</v>
      </c>
      <c r="T521">
        <v>17.9969</v>
      </c>
      <c r="U521">
        <v>84.459900000000005</v>
      </c>
    </row>
    <row r="522" spans="1:21" hidden="1" x14ac:dyDescent="0.3">
      <c r="A522">
        <v>873</v>
      </c>
      <c r="B522">
        <v>3</v>
      </c>
      <c r="C522" s="1">
        <v>44860.409236111111</v>
      </c>
      <c r="D522" t="s">
        <v>9</v>
      </c>
      <c r="E522" s="5">
        <f t="shared" si="100"/>
        <v>2022</v>
      </c>
      <c r="F522" s="5">
        <f t="shared" si="101"/>
        <v>10</v>
      </c>
      <c r="G522" s="5">
        <f t="shared" si="102"/>
        <v>10</v>
      </c>
      <c r="H522" s="5" t="str">
        <f t="shared" si="103"/>
        <v>autumn</v>
      </c>
      <c r="I522" s="5">
        <f t="shared" si="104"/>
        <v>44</v>
      </c>
      <c r="J522" s="5">
        <f t="shared" si="105"/>
        <v>24</v>
      </c>
      <c r="K522" t="str">
        <f t="shared" si="111"/>
        <v>Bajo biomasa</v>
      </c>
      <c r="L522" t="str">
        <f t="shared" si="112"/>
        <v>soil</v>
      </c>
      <c r="M522">
        <v>1.93323</v>
      </c>
      <c r="N522">
        <f t="shared" si="106"/>
        <v>1.93323</v>
      </c>
      <c r="O522">
        <v>1.65787</v>
      </c>
      <c r="P522">
        <v>0.98748999999999998</v>
      </c>
      <c r="Q522">
        <v>1E-3</v>
      </c>
      <c r="R522">
        <v>0</v>
      </c>
      <c r="S522">
        <v>21.449100000000001</v>
      </c>
      <c r="T522">
        <v>17.903099999999998</v>
      </c>
      <c r="U522">
        <v>84.437399999999997</v>
      </c>
    </row>
    <row r="523" spans="1:21" hidden="1" x14ac:dyDescent="0.3">
      <c r="A523">
        <v>875</v>
      </c>
      <c r="B523">
        <v>5</v>
      </c>
      <c r="C523" s="1">
        <v>44860.41337962963</v>
      </c>
      <c r="D523" t="s">
        <v>9</v>
      </c>
      <c r="E523" s="5">
        <f t="shared" si="100"/>
        <v>2022</v>
      </c>
      <c r="F523" s="5">
        <f t="shared" si="101"/>
        <v>10</v>
      </c>
      <c r="G523" s="5">
        <f t="shared" si="102"/>
        <v>10</v>
      </c>
      <c r="H523" s="5" t="str">
        <f t="shared" si="103"/>
        <v>autumn</v>
      </c>
      <c r="I523" s="5">
        <f t="shared" si="104"/>
        <v>44</v>
      </c>
      <c r="J523" s="5">
        <f t="shared" si="105"/>
        <v>24</v>
      </c>
      <c r="K523" t="str">
        <f t="shared" si="111"/>
        <v>Suelo desnudo</v>
      </c>
      <c r="L523" t="str">
        <f t="shared" si="112"/>
        <v>soil</v>
      </c>
      <c r="M523">
        <v>1.8901600000000001</v>
      </c>
      <c r="N523">
        <f t="shared" si="106"/>
        <v>1.8901600000000001</v>
      </c>
      <c r="O523">
        <v>1.7103699999999999</v>
      </c>
      <c r="P523">
        <v>0.98699000000000003</v>
      </c>
      <c r="Q523">
        <v>1E-3</v>
      </c>
      <c r="R523">
        <v>0</v>
      </c>
      <c r="S523">
        <v>20.303599999999999</v>
      </c>
      <c r="T523">
        <v>17.918399999999998</v>
      </c>
      <c r="U523">
        <v>84.433300000000003</v>
      </c>
    </row>
    <row r="524" spans="1:21" hidden="1" x14ac:dyDescent="0.3">
      <c r="A524">
        <v>876</v>
      </c>
      <c r="B524">
        <v>6</v>
      </c>
      <c r="C524" s="1">
        <v>44860.415462962963</v>
      </c>
      <c r="D524" t="s">
        <v>9</v>
      </c>
      <c r="E524" s="5">
        <f t="shared" si="100"/>
        <v>2022</v>
      </c>
      <c r="F524" s="5">
        <f t="shared" si="101"/>
        <v>10</v>
      </c>
      <c r="G524" s="5">
        <f t="shared" si="102"/>
        <v>10</v>
      </c>
      <c r="H524" s="5" t="str">
        <f t="shared" si="103"/>
        <v>autumn</v>
      </c>
      <c r="I524" s="5">
        <f t="shared" si="104"/>
        <v>44</v>
      </c>
      <c r="J524" s="5">
        <f t="shared" si="105"/>
        <v>24</v>
      </c>
      <c r="K524" t="str">
        <f t="shared" si="111"/>
        <v>Suelo desnudo</v>
      </c>
      <c r="L524" t="str">
        <f t="shared" si="112"/>
        <v>soil</v>
      </c>
      <c r="M524">
        <v>1.6242300000000001</v>
      </c>
      <c r="N524">
        <f t="shared" si="106"/>
        <v>1.6242300000000001</v>
      </c>
      <c r="O524">
        <v>1.9471000000000001</v>
      </c>
      <c r="P524">
        <v>0.97482000000000002</v>
      </c>
      <c r="S524">
        <v>20</v>
      </c>
      <c r="T524">
        <v>18.160799999999998</v>
      </c>
      <c r="U524">
        <v>84.427999999999997</v>
      </c>
    </row>
    <row r="525" spans="1:21" hidden="1" x14ac:dyDescent="0.3">
      <c r="A525">
        <v>878</v>
      </c>
      <c r="B525">
        <v>8</v>
      </c>
      <c r="C525" s="1">
        <v>44860.419745370367</v>
      </c>
      <c r="D525" t="s">
        <v>9</v>
      </c>
      <c r="E525" s="5">
        <f t="shared" si="100"/>
        <v>2022</v>
      </c>
      <c r="F525" s="5">
        <f t="shared" si="101"/>
        <v>10</v>
      </c>
      <c r="G525" s="5">
        <f t="shared" si="102"/>
        <v>10</v>
      </c>
      <c r="H525" s="5" t="str">
        <f t="shared" si="103"/>
        <v>autumn</v>
      </c>
      <c r="I525" s="5">
        <f t="shared" si="104"/>
        <v>44</v>
      </c>
      <c r="J525" s="5">
        <f t="shared" si="105"/>
        <v>24</v>
      </c>
      <c r="K525" t="str">
        <f t="shared" si="111"/>
        <v>Suelo desnudo</v>
      </c>
      <c r="L525" t="str">
        <f t="shared" si="112"/>
        <v>soil</v>
      </c>
      <c r="M525">
        <v>1.2655099999999999</v>
      </c>
      <c r="N525">
        <f t="shared" si="106"/>
        <v>1.2655099999999999</v>
      </c>
      <c r="O525">
        <v>2.0535899999999998</v>
      </c>
      <c r="P525">
        <v>0.97065000000000001</v>
      </c>
      <c r="Q525">
        <v>1E-3</v>
      </c>
      <c r="R525">
        <v>0</v>
      </c>
      <c r="S525">
        <v>19.5</v>
      </c>
      <c r="T525">
        <v>18.188700000000001</v>
      </c>
      <c r="U525">
        <v>84.441599999999994</v>
      </c>
    </row>
    <row r="526" spans="1:21" hidden="1" x14ac:dyDescent="0.3">
      <c r="A526">
        <v>879</v>
      </c>
      <c r="B526">
        <v>9</v>
      </c>
      <c r="C526" s="1">
        <v>44860.422650462962</v>
      </c>
      <c r="D526" t="s">
        <v>9</v>
      </c>
      <c r="E526" s="5">
        <f t="shared" si="100"/>
        <v>2022</v>
      </c>
      <c r="F526" s="5">
        <f t="shared" si="101"/>
        <v>10</v>
      </c>
      <c r="G526" s="5">
        <f t="shared" si="102"/>
        <v>10</v>
      </c>
      <c r="H526" s="5" t="str">
        <f t="shared" si="103"/>
        <v>autumn</v>
      </c>
      <c r="I526" s="5">
        <f t="shared" si="104"/>
        <v>44</v>
      </c>
      <c r="J526" s="5">
        <f t="shared" si="105"/>
        <v>24</v>
      </c>
      <c r="K526" t="str">
        <f t="shared" si="111"/>
        <v>Bajo biomasa</v>
      </c>
      <c r="L526" t="str">
        <f t="shared" si="112"/>
        <v>soil</v>
      </c>
      <c r="M526">
        <v>1.25986</v>
      </c>
      <c r="N526">
        <f t="shared" si="106"/>
        <v>1.25986</v>
      </c>
      <c r="O526">
        <v>1.69737</v>
      </c>
      <c r="P526">
        <v>0.98851999999999995</v>
      </c>
      <c r="Q526">
        <v>1E-3</v>
      </c>
      <c r="S526">
        <v>19.3</v>
      </c>
      <c r="T526">
        <v>18.093599999999999</v>
      </c>
      <c r="U526">
        <v>84.476299999999995</v>
      </c>
    </row>
    <row r="527" spans="1:21" hidden="1" x14ac:dyDescent="0.3">
      <c r="A527">
        <v>881</v>
      </c>
      <c r="B527">
        <v>11</v>
      </c>
      <c r="C527" s="1">
        <v>44860.426793981482</v>
      </c>
      <c r="D527" t="s">
        <v>9</v>
      </c>
      <c r="E527" s="5">
        <f t="shared" si="100"/>
        <v>2022</v>
      </c>
      <c r="F527" s="5">
        <f t="shared" si="101"/>
        <v>10</v>
      </c>
      <c r="G527" s="5">
        <f t="shared" si="102"/>
        <v>10</v>
      </c>
      <c r="H527" s="5" t="str">
        <f t="shared" si="103"/>
        <v>autumn</v>
      </c>
      <c r="I527" s="5">
        <f t="shared" si="104"/>
        <v>44</v>
      </c>
      <c r="J527" s="5">
        <f t="shared" si="105"/>
        <v>24</v>
      </c>
      <c r="K527" t="str">
        <f t="shared" si="111"/>
        <v>Bajo biomasa</v>
      </c>
      <c r="L527" t="str">
        <f t="shared" si="112"/>
        <v>soil</v>
      </c>
      <c r="M527">
        <v>1.37323</v>
      </c>
      <c r="N527">
        <f t="shared" si="106"/>
        <v>1.37323</v>
      </c>
      <c r="O527">
        <v>2.3716499999999998</v>
      </c>
      <c r="P527">
        <v>0.96711999999999998</v>
      </c>
      <c r="Q527">
        <v>3.3999999999999998E-3</v>
      </c>
      <c r="R527">
        <v>0</v>
      </c>
      <c r="S527">
        <v>18.899999999999999</v>
      </c>
      <c r="T527">
        <v>18.2803</v>
      </c>
      <c r="U527">
        <v>84.483500000000006</v>
      </c>
    </row>
    <row r="528" spans="1:21" hidden="1" x14ac:dyDescent="0.3">
      <c r="A528">
        <v>882</v>
      </c>
      <c r="B528">
        <v>12</v>
      </c>
      <c r="C528" s="1">
        <v>44860.428900462961</v>
      </c>
      <c r="D528" t="s">
        <v>9</v>
      </c>
      <c r="E528" s="5">
        <f t="shared" si="100"/>
        <v>2022</v>
      </c>
      <c r="F528" s="5">
        <f t="shared" si="101"/>
        <v>10</v>
      </c>
      <c r="G528" s="5">
        <f t="shared" si="102"/>
        <v>10</v>
      </c>
      <c r="H528" s="5" t="str">
        <f t="shared" si="103"/>
        <v>autumn</v>
      </c>
      <c r="I528" s="5">
        <f t="shared" si="104"/>
        <v>44</v>
      </c>
      <c r="J528" s="5">
        <f t="shared" si="105"/>
        <v>24</v>
      </c>
      <c r="K528" t="str">
        <f t="shared" si="111"/>
        <v>Bajo biomasa</v>
      </c>
      <c r="L528" t="str">
        <f t="shared" si="112"/>
        <v>soil</v>
      </c>
      <c r="M528">
        <v>1.53969</v>
      </c>
      <c r="N528">
        <f t="shared" si="106"/>
        <v>1.53969</v>
      </c>
      <c r="O528">
        <v>2.1356700000000002</v>
      </c>
      <c r="P528">
        <v>0.95903000000000005</v>
      </c>
      <c r="Q528">
        <v>2E-3</v>
      </c>
      <c r="R528">
        <v>0</v>
      </c>
      <c r="S528">
        <v>18.804500000000001</v>
      </c>
      <c r="T528">
        <v>18.352399999999999</v>
      </c>
      <c r="U528">
        <v>84.473299999999995</v>
      </c>
    </row>
    <row r="529" spans="1:21" hidden="1" x14ac:dyDescent="0.3">
      <c r="A529">
        <v>883</v>
      </c>
      <c r="B529">
        <v>13</v>
      </c>
      <c r="C529" s="1">
        <v>44860.431157407409</v>
      </c>
      <c r="D529" t="s">
        <v>9</v>
      </c>
      <c r="E529" s="5">
        <f t="shared" si="100"/>
        <v>2022</v>
      </c>
      <c r="F529" s="5">
        <f t="shared" si="101"/>
        <v>10</v>
      </c>
      <c r="G529" s="5">
        <f t="shared" si="102"/>
        <v>10</v>
      </c>
      <c r="H529" s="5" t="str">
        <f t="shared" si="103"/>
        <v>autumn</v>
      </c>
      <c r="I529" s="5">
        <f t="shared" si="104"/>
        <v>44</v>
      </c>
      <c r="J529" s="5">
        <f t="shared" si="105"/>
        <v>24</v>
      </c>
      <c r="K529" t="str">
        <f t="shared" si="111"/>
        <v>Suelo desnudo</v>
      </c>
      <c r="L529" t="str">
        <f t="shared" si="112"/>
        <v>soil</v>
      </c>
      <c r="M529">
        <v>0.82582999999999995</v>
      </c>
      <c r="N529" t="e">
        <f t="shared" si="106"/>
        <v>#N/A</v>
      </c>
      <c r="O529">
        <v>3.1497700000000002</v>
      </c>
      <c r="P529">
        <v>0.92857000000000001</v>
      </c>
      <c r="Q529">
        <v>1E-3</v>
      </c>
      <c r="R529">
        <v>0</v>
      </c>
      <c r="S529">
        <v>18.899999999999999</v>
      </c>
      <c r="T529">
        <v>18.514700000000001</v>
      </c>
      <c r="U529">
        <v>84.488600000000005</v>
      </c>
    </row>
    <row r="530" spans="1:21" hidden="1" x14ac:dyDescent="0.3">
      <c r="A530">
        <v>885</v>
      </c>
      <c r="B530">
        <v>15</v>
      </c>
      <c r="C530" s="1">
        <v>44860.435370370367</v>
      </c>
      <c r="D530" t="s">
        <v>9</v>
      </c>
      <c r="E530" s="5">
        <f t="shared" si="100"/>
        <v>2022</v>
      </c>
      <c r="F530" s="5">
        <f t="shared" si="101"/>
        <v>10</v>
      </c>
      <c r="G530" s="5">
        <f t="shared" si="102"/>
        <v>10</v>
      </c>
      <c r="H530" s="5" t="str">
        <f t="shared" si="103"/>
        <v>autumn</v>
      </c>
      <c r="I530" s="5">
        <f t="shared" si="104"/>
        <v>44</v>
      </c>
      <c r="J530" s="5">
        <f t="shared" si="105"/>
        <v>24</v>
      </c>
      <c r="K530" t="str">
        <f t="shared" si="111"/>
        <v>Suelo desnudo</v>
      </c>
      <c r="L530" t="str">
        <f t="shared" si="112"/>
        <v>soil</v>
      </c>
      <c r="M530">
        <v>1.7865599999999999</v>
      </c>
      <c r="N530">
        <f t="shared" si="106"/>
        <v>1.7865599999999999</v>
      </c>
      <c r="O530">
        <v>1.7782500000000001</v>
      </c>
      <c r="P530">
        <v>0.97923000000000004</v>
      </c>
      <c r="Q530">
        <v>2E-3</v>
      </c>
      <c r="R530">
        <v>0</v>
      </c>
      <c r="S530">
        <v>19.209099999999999</v>
      </c>
      <c r="T530">
        <v>18.837</v>
      </c>
      <c r="U530">
        <v>84.495699999999999</v>
      </c>
    </row>
    <row r="531" spans="1:21" hidden="1" x14ac:dyDescent="0.3">
      <c r="A531">
        <v>887</v>
      </c>
      <c r="B531">
        <v>17</v>
      </c>
      <c r="C531" s="1">
        <v>44860.439687500002</v>
      </c>
      <c r="D531" t="s">
        <v>9</v>
      </c>
      <c r="E531" s="5">
        <f t="shared" si="100"/>
        <v>2022</v>
      </c>
      <c r="F531" s="5">
        <f t="shared" si="101"/>
        <v>10</v>
      </c>
      <c r="G531" s="5">
        <f t="shared" si="102"/>
        <v>10</v>
      </c>
      <c r="H531" s="5" t="str">
        <f t="shared" si="103"/>
        <v>autumn</v>
      </c>
      <c r="I531" s="5">
        <f t="shared" si="104"/>
        <v>44</v>
      </c>
      <c r="J531" s="5">
        <f t="shared" si="105"/>
        <v>24</v>
      </c>
      <c r="K531" t="str">
        <f t="shared" si="111"/>
        <v>Bajo biomasa</v>
      </c>
      <c r="L531" t="str">
        <f t="shared" si="112"/>
        <v>soil</v>
      </c>
      <c r="M531">
        <v>1.83053</v>
      </c>
      <c r="N531">
        <f t="shared" si="106"/>
        <v>1.83053</v>
      </c>
      <c r="O531">
        <v>2.0842000000000001</v>
      </c>
      <c r="P531">
        <v>0.97077000000000002</v>
      </c>
      <c r="Q531">
        <v>1E-3</v>
      </c>
      <c r="R531">
        <v>0</v>
      </c>
      <c r="S531">
        <v>19.239999999999998</v>
      </c>
      <c r="T531">
        <v>19.015899999999998</v>
      </c>
      <c r="U531">
        <v>84.517499999999998</v>
      </c>
    </row>
    <row r="532" spans="1:21" hidden="1" x14ac:dyDescent="0.3">
      <c r="A532">
        <v>889</v>
      </c>
      <c r="B532">
        <v>19</v>
      </c>
      <c r="C532" s="1">
        <v>44860.44394675926</v>
      </c>
      <c r="D532" t="s">
        <v>9</v>
      </c>
      <c r="E532" s="5">
        <f t="shared" ref="E532:E595" si="113">YEAR(C532)</f>
        <v>2022</v>
      </c>
      <c r="F532" s="5">
        <f t="shared" ref="F532:F595" si="114">MONTH(C532)</f>
        <v>10</v>
      </c>
      <c r="G532" s="5">
        <f t="shared" ref="G532:G595" si="115">F532</f>
        <v>10</v>
      </c>
      <c r="H532" s="5" t="str">
        <f t="shared" ref="H532:H595" si="116">IF(OR(F532=1,F532=2,F532=3),"winter",IF(OR(F532=4,F532=5,F532=6),"spring",IF(OR(F532=7,F532=8,F532=9),"summer","autumn")))</f>
        <v>autumn</v>
      </c>
      <c r="I532" s="5">
        <f t="shared" ref="I532:I595" si="117">WEEKNUM(C532)</f>
        <v>44</v>
      </c>
      <c r="J532" s="5">
        <f t="shared" ref="J532:J595" si="118">I532-20</f>
        <v>24</v>
      </c>
      <c r="K532" t="str">
        <f t="shared" si="111"/>
        <v>Bajo biomasa</v>
      </c>
      <c r="L532" t="str">
        <f t="shared" si="112"/>
        <v>soil</v>
      </c>
      <c r="M532">
        <v>2.0426500000000001</v>
      </c>
      <c r="N532">
        <f t="shared" ref="N532:N595" si="119">IF(P532&gt;0.95,M532,NA())</f>
        <v>2.0426500000000001</v>
      </c>
      <c r="O532">
        <v>1.9644299999999999</v>
      </c>
      <c r="P532">
        <v>0.97404999999999997</v>
      </c>
      <c r="Q532">
        <v>1E-3</v>
      </c>
      <c r="R532">
        <v>0</v>
      </c>
      <c r="S532">
        <v>19.100000000000001</v>
      </c>
      <c r="T532">
        <v>19.038399999999999</v>
      </c>
      <c r="U532">
        <v>84.533299999999997</v>
      </c>
    </row>
    <row r="533" spans="1:21" hidden="1" x14ac:dyDescent="0.3">
      <c r="A533">
        <v>890</v>
      </c>
      <c r="B533">
        <v>20</v>
      </c>
      <c r="C533" s="1">
        <v>44860.44604166667</v>
      </c>
      <c r="D533" t="s">
        <v>9</v>
      </c>
      <c r="E533" s="5">
        <f t="shared" si="113"/>
        <v>2022</v>
      </c>
      <c r="F533" s="5">
        <f t="shared" si="114"/>
        <v>10</v>
      </c>
      <c r="G533" s="5">
        <f t="shared" si="115"/>
        <v>10</v>
      </c>
      <c r="H533" s="5" t="str">
        <f t="shared" si="116"/>
        <v>autumn</v>
      </c>
      <c r="I533" s="5">
        <f t="shared" si="117"/>
        <v>44</v>
      </c>
      <c r="J533" s="5">
        <f t="shared" si="118"/>
        <v>24</v>
      </c>
      <c r="K533" t="str">
        <f t="shared" si="111"/>
        <v>Bajo biomasa</v>
      </c>
      <c r="L533" t="str">
        <f t="shared" si="112"/>
        <v>soil</v>
      </c>
      <c r="M533">
        <v>1.4253499999999999</v>
      </c>
      <c r="N533" t="e">
        <f t="shared" si="119"/>
        <v>#N/A</v>
      </c>
      <c r="O533">
        <v>2.8077100000000002</v>
      </c>
      <c r="P533">
        <v>0.93386000000000002</v>
      </c>
      <c r="S533">
        <v>19.100000000000001</v>
      </c>
      <c r="T533">
        <v>19.084199999999999</v>
      </c>
      <c r="U533">
        <v>84.528700000000001</v>
      </c>
    </row>
    <row r="534" spans="1:21" hidden="1" x14ac:dyDescent="0.3">
      <c r="A534">
        <v>893</v>
      </c>
      <c r="B534">
        <v>23</v>
      </c>
      <c r="C534" s="1">
        <v>44860.452326388891</v>
      </c>
      <c r="D534" t="s">
        <v>9</v>
      </c>
      <c r="E534" s="5">
        <f t="shared" si="113"/>
        <v>2022</v>
      </c>
      <c r="F534" s="5">
        <f t="shared" si="114"/>
        <v>10</v>
      </c>
      <c r="G534" s="5">
        <f t="shared" si="115"/>
        <v>10</v>
      </c>
      <c r="H534" s="5" t="str">
        <f t="shared" si="116"/>
        <v>autumn</v>
      </c>
      <c r="I534" s="5">
        <f t="shared" si="117"/>
        <v>44</v>
      </c>
      <c r="J534" s="5">
        <f t="shared" si="118"/>
        <v>24</v>
      </c>
      <c r="K534" t="str">
        <f t="shared" si="111"/>
        <v>Suelo desnudo</v>
      </c>
      <c r="L534" t="str">
        <f t="shared" si="112"/>
        <v>soil</v>
      </c>
      <c r="M534">
        <v>0.78232999999999997</v>
      </c>
      <c r="N534" t="e">
        <f t="shared" si="119"/>
        <v>#N/A</v>
      </c>
      <c r="O534">
        <v>3.5834899999999998</v>
      </c>
      <c r="P534">
        <v>0.91425999999999996</v>
      </c>
      <c r="Q534">
        <v>2E-3</v>
      </c>
      <c r="R534">
        <v>0</v>
      </c>
      <c r="S534">
        <v>19.152699999999999</v>
      </c>
      <c r="T534">
        <v>19.441199999999998</v>
      </c>
      <c r="U534">
        <v>84.555000000000007</v>
      </c>
    </row>
    <row r="535" spans="1:21" hidden="1" x14ac:dyDescent="0.3">
      <c r="A535">
        <v>894</v>
      </c>
      <c r="B535">
        <v>24</v>
      </c>
      <c r="C535" s="1">
        <v>44860.454432870371</v>
      </c>
      <c r="D535" t="s">
        <v>9</v>
      </c>
      <c r="E535" s="5">
        <f t="shared" si="113"/>
        <v>2022</v>
      </c>
      <c r="F535" s="5">
        <f t="shared" si="114"/>
        <v>10</v>
      </c>
      <c r="G535" s="5">
        <f t="shared" si="115"/>
        <v>10</v>
      </c>
      <c r="H535" s="5" t="str">
        <f t="shared" si="116"/>
        <v>autumn</v>
      </c>
      <c r="I535" s="5">
        <f t="shared" si="117"/>
        <v>44</v>
      </c>
      <c r="J535" s="5">
        <f t="shared" si="118"/>
        <v>24</v>
      </c>
      <c r="K535" t="str">
        <f t="shared" si="111"/>
        <v>Suelo desnudo</v>
      </c>
      <c r="L535" t="str">
        <f t="shared" si="112"/>
        <v>soil</v>
      </c>
      <c r="M535">
        <v>1.3604000000000001</v>
      </c>
      <c r="N535">
        <f t="shared" si="119"/>
        <v>1.3604000000000001</v>
      </c>
      <c r="O535">
        <v>2.1685500000000002</v>
      </c>
      <c r="P535">
        <v>0.96936</v>
      </c>
      <c r="Q535">
        <v>2E-3</v>
      </c>
      <c r="R535">
        <v>0</v>
      </c>
      <c r="S535">
        <v>19.265499999999999</v>
      </c>
      <c r="T535">
        <v>19.671099999999999</v>
      </c>
      <c r="U535">
        <v>84.558499999999995</v>
      </c>
    </row>
    <row r="536" spans="1:21" x14ac:dyDescent="0.3">
      <c r="A536">
        <v>895</v>
      </c>
      <c r="B536">
        <v>1</v>
      </c>
      <c r="C536" s="1">
        <v>44860.502025462964</v>
      </c>
      <c r="D536" t="s">
        <v>10</v>
      </c>
      <c r="E536" s="5">
        <f t="shared" si="113"/>
        <v>2022</v>
      </c>
      <c r="F536" s="5">
        <f t="shared" si="114"/>
        <v>10</v>
      </c>
      <c r="G536" s="5">
        <f t="shared" si="115"/>
        <v>10</v>
      </c>
      <c r="H536" s="5" t="str">
        <f t="shared" si="116"/>
        <v>autumn</v>
      </c>
      <c r="I536" s="5">
        <f t="shared" si="117"/>
        <v>44</v>
      </c>
      <c r="J536" s="5">
        <f t="shared" si="118"/>
        <v>24</v>
      </c>
      <c r="K536" t="str">
        <f t="shared" ref="K536:K548" si="120">IF(OR(B536=1,B536=2,B536=3,B536=7,B536=8,B536=9,B536=13,B536=14,B536=15),"Bajo copa","Suelo desnudo")</f>
        <v>Bajo copa</v>
      </c>
      <c r="M536">
        <v>4.1644899999999998</v>
      </c>
      <c r="N536">
        <f t="shared" si="119"/>
        <v>4.1644899999999998</v>
      </c>
      <c r="O536">
        <v>1.45594</v>
      </c>
      <c r="P536">
        <v>0.99146000000000001</v>
      </c>
      <c r="Q536">
        <v>2E-3</v>
      </c>
      <c r="R536">
        <v>0</v>
      </c>
      <c r="S536">
        <v>21.9</v>
      </c>
      <c r="T536">
        <v>22.570799999999998</v>
      </c>
      <c r="U536">
        <v>83.602000000000004</v>
      </c>
    </row>
    <row r="537" spans="1:21" x14ac:dyDescent="0.3">
      <c r="A537">
        <v>896</v>
      </c>
      <c r="B537">
        <v>2</v>
      </c>
      <c r="C537" s="1">
        <v>44860.504259259258</v>
      </c>
      <c r="D537" t="s">
        <v>10</v>
      </c>
      <c r="E537" s="5">
        <f t="shared" si="113"/>
        <v>2022</v>
      </c>
      <c r="F537" s="5">
        <f t="shared" si="114"/>
        <v>10</v>
      </c>
      <c r="G537" s="5">
        <f t="shared" si="115"/>
        <v>10</v>
      </c>
      <c r="H537" s="5" t="str">
        <f t="shared" si="116"/>
        <v>autumn</v>
      </c>
      <c r="I537" s="5">
        <f t="shared" si="117"/>
        <v>44</v>
      </c>
      <c r="J537" s="5">
        <f t="shared" si="118"/>
        <v>24</v>
      </c>
      <c r="K537" t="str">
        <f t="shared" si="120"/>
        <v>Bajo copa</v>
      </c>
      <c r="M537">
        <v>3.3877799999999998</v>
      </c>
      <c r="N537">
        <f t="shared" si="119"/>
        <v>3.3877799999999998</v>
      </c>
      <c r="O537">
        <v>1.5517300000000001</v>
      </c>
      <c r="P537">
        <v>0.99077999999999999</v>
      </c>
      <c r="Q537">
        <v>4.0000000000000001E-3</v>
      </c>
      <c r="S537">
        <v>21.9</v>
      </c>
      <c r="T537">
        <v>22.456800000000001</v>
      </c>
      <c r="U537">
        <v>83.580699999999993</v>
      </c>
    </row>
    <row r="538" spans="1:21" x14ac:dyDescent="0.3">
      <c r="A538">
        <v>897</v>
      </c>
      <c r="B538">
        <v>3</v>
      </c>
      <c r="C538" s="1">
        <v>44860.506331018521</v>
      </c>
      <c r="D538" t="s">
        <v>10</v>
      </c>
      <c r="E538" s="5">
        <f t="shared" si="113"/>
        <v>2022</v>
      </c>
      <c r="F538" s="5">
        <f t="shared" si="114"/>
        <v>10</v>
      </c>
      <c r="G538" s="5">
        <f t="shared" si="115"/>
        <v>10</v>
      </c>
      <c r="H538" s="5" t="str">
        <f t="shared" si="116"/>
        <v>autumn</v>
      </c>
      <c r="I538" s="5">
        <f t="shared" si="117"/>
        <v>44</v>
      </c>
      <c r="J538" s="5">
        <f t="shared" si="118"/>
        <v>24</v>
      </c>
      <c r="K538" t="str">
        <f t="shared" si="120"/>
        <v>Bajo copa</v>
      </c>
      <c r="M538">
        <v>1.95651</v>
      </c>
      <c r="N538">
        <f t="shared" si="119"/>
        <v>1.95651</v>
      </c>
      <c r="O538">
        <v>2.1437400000000002</v>
      </c>
      <c r="P538">
        <v>0.96972999999999998</v>
      </c>
      <c r="Q538">
        <v>1E-3</v>
      </c>
      <c r="R538">
        <v>0</v>
      </c>
      <c r="S538">
        <v>22.1</v>
      </c>
      <c r="T538">
        <v>22.490300000000001</v>
      </c>
      <c r="U538">
        <v>83.592699999999994</v>
      </c>
    </row>
    <row r="539" spans="1:21" x14ac:dyDescent="0.3">
      <c r="A539">
        <v>899</v>
      </c>
      <c r="B539">
        <v>5</v>
      </c>
      <c r="C539" s="1">
        <v>44860.510462962964</v>
      </c>
      <c r="D539" t="s">
        <v>10</v>
      </c>
      <c r="E539" s="5">
        <f t="shared" si="113"/>
        <v>2022</v>
      </c>
      <c r="F539" s="5">
        <f t="shared" si="114"/>
        <v>10</v>
      </c>
      <c r="G539" s="5">
        <f t="shared" si="115"/>
        <v>10</v>
      </c>
      <c r="H539" s="5" t="str">
        <f t="shared" si="116"/>
        <v>autumn</v>
      </c>
      <c r="I539" s="5">
        <f t="shared" si="117"/>
        <v>44</v>
      </c>
      <c r="J539" s="5">
        <f t="shared" si="118"/>
        <v>24</v>
      </c>
      <c r="K539" t="str">
        <f t="shared" si="120"/>
        <v>Suelo desnudo</v>
      </c>
      <c r="M539">
        <v>0.85855000000000004</v>
      </c>
      <c r="N539" t="e">
        <f t="shared" si="119"/>
        <v>#N/A</v>
      </c>
      <c r="O539">
        <v>3.0293700000000001</v>
      </c>
      <c r="P539">
        <v>0.93884999999999996</v>
      </c>
      <c r="T539">
        <v>22.806699999999999</v>
      </c>
      <c r="U539">
        <v>83.607299999999995</v>
      </c>
    </row>
    <row r="540" spans="1:21" x14ac:dyDescent="0.3">
      <c r="A540">
        <v>900</v>
      </c>
      <c r="B540">
        <v>6</v>
      </c>
      <c r="C540" s="1">
        <v>44860.51253472222</v>
      </c>
      <c r="D540" t="s">
        <v>10</v>
      </c>
      <c r="E540" s="5">
        <f t="shared" si="113"/>
        <v>2022</v>
      </c>
      <c r="F540" s="5">
        <f t="shared" si="114"/>
        <v>10</v>
      </c>
      <c r="G540" s="5">
        <f t="shared" si="115"/>
        <v>10</v>
      </c>
      <c r="H540" s="5" t="str">
        <f t="shared" si="116"/>
        <v>autumn</v>
      </c>
      <c r="I540" s="5">
        <f t="shared" si="117"/>
        <v>44</v>
      </c>
      <c r="J540" s="5">
        <f t="shared" si="118"/>
        <v>24</v>
      </c>
      <c r="K540" t="str">
        <f t="shared" si="120"/>
        <v>Suelo desnudo</v>
      </c>
      <c r="M540">
        <v>0.76271999999999995</v>
      </c>
      <c r="N540" t="e">
        <f t="shared" si="119"/>
        <v>#N/A</v>
      </c>
      <c r="O540">
        <v>3.1991299999999998</v>
      </c>
      <c r="P540">
        <v>0.92535000000000001</v>
      </c>
      <c r="Q540">
        <v>2E-3</v>
      </c>
      <c r="R540">
        <v>0</v>
      </c>
      <c r="S540">
        <v>23.583600000000001</v>
      </c>
      <c r="T540">
        <v>23.3292</v>
      </c>
      <c r="U540">
        <v>83.604600000000005</v>
      </c>
    </row>
    <row r="541" spans="1:21" x14ac:dyDescent="0.3">
      <c r="A541">
        <v>904</v>
      </c>
      <c r="B541">
        <v>7</v>
      </c>
      <c r="C541" s="1">
        <v>44860.524456018517</v>
      </c>
      <c r="D541" t="s">
        <v>10</v>
      </c>
      <c r="E541" s="5">
        <f t="shared" si="113"/>
        <v>2022</v>
      </c>
      <c r="F541" s="5">
        <f t="shared" si="114"/>
        <v>10</v>
      </c>
      <c r="G541" s="5">
        <f t="shared" si="115"/>
        <v>10</v>
      </c>
      <c r="H541" s="5" t="str">
        <f t="shared" si="116"/>
        <v>autumn</v>
      </c>
      <c r="I541" s="5">
        <f t="shared" si="117"/>
        <v>44</v>
      </c>
      <c r="J541" s="5">
        <f t="shared" si="118"/>
        <v>24</v>
      </c>
      <c r="K541" t="str">
        <f t="shared" si="120"/>
        <v>Bajo copa</v>
      </c>
      <c r="M541">
        <v>2.1156199999999998</v>
      </c>
      <c r="N541">
        <f t="shared" si="119"/>
        <v>2.1156199999999998</v>
      </c>
      <c r="O541">
        <v>1.5404800000000001</v>
      </c>
      <c r="P541">
        <v>0.99038999999999999</v>
      </c>
      <c r="Q541">
        <v>3.0000000000000001E-3</v>
      </c>
      <c r="R541">
        <v>0</v>
      </c>
      <c r="S541">
        <v>24.7</v>
      </c>
      <c r="T541">
        <v>23.436800000000002</v>
      </c>
      <c r="U541">
        <v>83.653599999999997</v>
      </c>
    </row>
    <row r="542" spans="1:21" x14ac:dyDescent="0.3">
      <c r="A542">
        <v>905</v>
      </c>
      <c r="B542">
        <v>8</v>
      </c>
      <c r="C542" s="1">
        <v>44860.526689814818</v>
      </c>
      <c r="D542" t="s">
        <v>10</v>
      </c>
      <c r="E542" s="5">
        <f t="shared" si="113"/>
        <v>2022</v>
      </c>
      <c r="F542" s="5">
        <f t="shared" si="114"/>
        <v>10</v>
      </c>
      <c r="G542" s="5">
        <f t="shared" si="115"/>
        <v>10</v>
      </c>
      <c r="H542" s="5" t="str">
        <f t="shared" si="116"/>
        <v>autumn</v>
      </c>
      <c r="I542" s="5">
        <f t="shared" si="117"/>
        <v>44</v>
      </c>
      <c r="J542" s="5">
        <f t="shared" si="118"/>
        <v>24</v>
      </c>
      <c r="K542" t="str">
        <f t="shared" si="120"/>
        <v>Bajo copa</v>
      </c>
      <c r="M542">
        <v>1.9664600000000001</v>
      </c>
      <c r="N542">
        <f t="shared" si="119"/>
        <v>1.9664600000000001</v>
      </c>
      <c r="O542">
        <v>1.62669</v>
      </c>
      <c r="P542">
        <v>0.98804999999999998</v>
      </c>
      <c r="S542">
        <v>24.4</v>
      </c>
      <c r="T542">
        <v>23.894500000000001</v>
      </c>
      <c r="U542">
        <v>83.648799999999994</v>
      </c>
    </row>
    <row r="543" spans="1:21" x14ac:dyDescent="0.3">
      <c r="A543">
        <v>906</v>
      </c>
      <c r="B543">
        <v>9</v>
      </c>
      <c r="C543" s="1">
        <v>44860.528969907406</v>
      </c>
      <c r="D543" t="s">
        <v>10</v>
      </c>
      <c r="E543" s="5">
        <f t="shared" si="113"/>
        <v>2022</v>
      </c>
      <c r="F543" s="5">
        <f t="shared" si="114"/>
        <v>10</v>
      </c>
      <c r="G543" s="5">
        <f t="shared" si="115"/>
        <v>10</v>
      </c>
      <c r="H543" s="5" t="str">
        <f t="shared" si="116"/>
        <v>autumn</v>
      </c>
      <c r="I543" s="5">
        <f t="shared" si="117"/>
        <v>44</v>
      </c>
      <c r="J543" s="5">
        <f t="shared" si="118"/>
        <v>24</v>
      </c>
      <c r="K543" t="str">
        <f t="shared" si="120"/>
        <v>Bajo copa</v>
      </c>
      <c r="M543">
        <v>1.60511</v>
      </c>
      <c r="N543">
        <f t="shared" si="119"/>
        <v>1.60511</v>
      </c>
      <c r="O543">
        <v>1.93106</v>
      </c>
      <c r="P543">
        <v>0.97672999999999999</v>
      </c>
      <c r="Q543">
        <v>1E-3</v>
      </c>
      <c r="S543">
        <v>24.3</v>
      </c>
      <c r="T543">
        <v>22.955200000000001</v>
      </c>
      <c r="U543">
        <v>83.663499999999999</v>
      </c>
    </row>
    <row r="544" spans="1:21" x14ac:dyDescent="0.3">
      <c r="A544">
        <v>907</v>
      </c>
      <c r="B544">
        <v>13</v>
      </c>
      <c r="C544" s="1">
        <v>44860.533310185187</v>
      </c>
      <c r="D544" t="s">
        <v>10</v>
      </c>
      <c r="E544" s="5">
        <f t="shared" si="113"/>
        <v>2022</v>
      </c>
      <c r="F544" s="5">
        <f t="shared" si="114"/>
        <v>10</v>
      </c>
      <c r="G544" s="5">
        <f t="shared" si="115"/>
        <v>10</v>
      </c>
      <c r="H544" s="5" t="str">
        <f t="shared" si="116"/>
        <v>autumn</v>
      </c>
      <c r="I544" s="5">
        <f t="shared" si="117"/>
        <v>44</v>
      </c>
      <c r="J544" s="5">
        <f t="shared" si="118"/>
        <v>24</v>
      </c>
      <c r="K544" t="str">
        <f t="shared" si="120"/>
        <v>Bajo copa</v>
      </c>
      <c r="M544">
        <v>2.21075</v>
      </c>
      <c r="N544">
        <f t="shared" si="119"/>
        <v>2.21075</v>
      </c>
      <c r="O544">
        <v>1.8337000000000001</v>
      </c>
      <c r="P544">
        <v>0.98099999999999998</v>
      </c>
      <c r="Q544">
        <v>2E-3</v>
      </c>
      <c r="S544">
        <v>23.7</v>
      </c>
      <c r="T544">
        <v>23.125299999999999</v>
      </c>
      <c r="U544">
        <v>83.647300000000001</v>
      </c>
    </row>
    <row r="545" spans="1:21" x14ac:dyDescent="0.3">
      <c r="A545">
        <v>908</v>
      </c>
      <c r="B545">
        <v>14</v>
      </c>
      <c r="C545" s="1">
        <v>44860.53534722222</v>
      </c>
      <c r="D545" t="s">
        <v>10</v>
      </c>
      <c r="E545" s="5">
        <f t="shared" si="113"/>
        <v>2022</v>
      </c>
      <c r="F545" s="5">
        <f t="shared" si="114"/>
        <v>10</v>
      </c>
      <c r="G545" s="5">
        <f t="shared" si="115"/>
        <v>10</v>
      </c>
      <c r="H545" s="5" t="str">
        <f t="shared" si="116"/>
        <v>autumn</v>
      </c>
      <c r="I545" s="5">
        <f t="shared" si="117"/>
        <v>44</v>
      </c>
      <c r="J545" s="5">
        <f t="shared" si="118"/>
        <v>24</v>
      </c>
      <c r="K545" t="str">
        <f t="shared" si="120"/>
        <v>Bajo copa</v>
      </c>
      <c r="M545">
        <v>1.37225</v>
      </c>
      <c r="N545" t="e">
        <f t="shared" si="119"/>
        <v>#N/A</v>
      </c>
      <c r="O545">
        <v>2.6402199999999998</v>
      </c>
      <c r="P545">
        <v>0.92005999999999999</v>
      </c>
      <c r="T545">
        <v>23.066099999999999</v>
      </c>
      <c r="U545">
        <v>83.640600000000006</v>
      </c>
    </row>
    <row r="546" spans="1:21" x14ac:dyDescent="0.3">
      <c r="A546">
        <v>909</v>
      </c>
      <c r="B546">
        <v>15</v>
      </c>
      <c r="C546" s="1">
        <v>44860.537395833337</v>
      </c>
      <c r="D546" t="s">
        <v>10</v>
      </c>
      <c r="E546" s="5">
        <f t="shared" si="113"/>
        <v>2022</v>
      </c>
      <c r="F546" s="5">
        <f t="shared" si="114"/>
        <v>10</v>
      </c>
      <c r="G546" s="5">
        <f t="shared" si="115"/>
        <v>10</v>
      </c>
      <c r="H546" s="5" t="str">
        <f t="shared" si="116"/>
        <v>autumn</v>
      </c>
      <c r="I546" s="5">
        <f t="shared" si="117"/>
        <v>44</v>
      </c>
      <c r="J546" s="5">
        <f t="shared" si="118"/>
        <v>24</v>
      </c>
      <c r="K546" t="str">
        <f t="shared" si="120"/>
        <v>Bajo copa</v>
      </c>
      <c r="M546">
        <v>1.47298</v>
      </c>
      <c r="N546" t="e">
        <f t="shared" si="119"/>
        <v>#N/A</v>
      </c>
      <c r="O546">
        <v>2.6866699999999999</v>
      </c>
      <c r="P546">
        <v>0.94779999999999998</v>
      </c>
      <c r="Q546">
        <v>1E-3</v>
      </c>
      <c r="S546">
        <v>23.7</v>
      </c>
      <c r="T546">
        <v>22.890999999999998</v>
      </c>
      <c r="U546">
        <v>83.635000000000005</v>
      </c>
    </row>
    <row r="547" spans="1:21" x14ac:dyDescent="0.3">
      <c r="A547">
        <v>911</v>
      </c>
      <c r="B547">
        <v>17</v>
      </c>
      <c r="C547" s="1">
        <v>44860.541608796295</v>
      </c>
      <c r="D547" t="s">
        <v>10</v>
      </c>
      <c r="E547" s="5">
        <f t="shared" si="113"/>
        <v>2022</v>
      </c>
      <c r="F547" s="5">
        <f t="shared" si="114"/>
        <v>10</v>
      </c>
      <c r="G547" s="5">
        <f t="shared" si="115"/>
        <v>10</v>
      </c>
      <c r="H547" s="5" t="str">
        <f t="shared" si="116"/>
        <v>autumn</v>
      </c>
      <c r="I547" s="5">
        <f t="shared" si="117"/>
        <v>44</v>
      </c>
      <c r="J547" s="5">
        <f t="shared" si="118"/>
        <v>24</v>
      </c>
      <c r="K547" t="str">
        <f t="shared" si="120"/>
        <v>Suelo desnudo</v>
      </c>
      <c r="M547">
        <v>1.0407999999999999</v>
      </c>
      <c r="N547">
        <f t="shared" si="119"/>
        <v>1.0407999999999999</v>
      </c>
      <c r="O547">
        <v>2.22424</v>
      </c>
      <c r="P547">
        <v>0.95750999999999997</v>
      </c>
      <c r="Q547">
        <v>1E-3</v>
      </c>
      <c r="R547">
        <v>0</v>
      </c>
      <c r="S547">
        <v>24.172699999999999</v>
      </c>
      <c r="T547">
        <v>23.244299999999999</v>
      </c>
      <c r="U547">
        <v>83.620500000000007</v>
      </c>
    </row>
    <row r="548" spans="1:21" x14ac:dyDescent="0.3">
      <c r="A548">
        <v>912</v>
      </c>
      <c r="B548">
        <v>18</v>
      </c>
      <c r="C548" s="1">
        <v>44860.543692129628</v>
      </c>
      <c r="D548" t="s">
        <v>10</v>
      </c>
      <c r="E548" s="5">
        <f t="shared" si="113"/>
        <v>2022</v>
      </c>
      <c r="F548" s="5">
        <f t="shared" si="114"/>
        <v>10</v>
      </c>
      <c r="G548" s="5">
        <f t="shared" si="115"/>
        <v>10</v>
      </c>
      <c r="H548" s="5" t="str">
        <f t="shared" si="116"/>
        <v>autumn</v>
      </c>
      <c r="I548" s="5">
        <f t="shared" si="117"/>
        <v>44</v>
      </c>
      <c r="J548" s="5">
        <f t="shared" si="118"/>
        <v>24</v>
      </c>
      <c r="K548" t="str">
        <f t="shared" si="120"/>
        <v>Suelo desnudo</v>
      </c>
      <c r="M548">
        <v>0.70504999999999995</v>
      </c>
      <c r="N548" t="e">
        <f t="shared" si="119"/>
        <v>#N/A</v>
      </c>
      <c r="O548">
        <v>3.3555600000000001</v>
      </c>
      <c r="P548">
        <v>0.90981999999999996</v>
      </c>
      <c r="S548">
        <v>24.4</v>
      </c>
      <c r="T548">
        <v>23.252199999999998</v>
      </c>
      <c r="U548">
        <v>83.614999999999995</v>
      </c>
    </row>
    <row r="549" spans="1:21" hidden="1" x14ac:dyDescent="0.3">
      <c r="A549">
        <v>914</v>
      </c>
      <c r="B549">
        <v>2</v>
      </c>
      <c r="C549" s="1">
        <v>44868.403194444443</v>
      </c>
      <c r="D549" t="s">
        <v>20</v>
      </c>
      <c r="E549" s="5">
        <f t="shared" si="113"/>
        <v>2022</v>
      </c>
      <c r="F549" s="5">
        <f t="shared" si="114"/>
        <v>11</v>
      </c>
      <c r="G549" s="5">
        <f t="shared" si="115"/>
        <v>11</v>
      </c>
      <c r="H549" s="5" t="str">
        <f t="shared" si="116"/>
        <v>autumn</v>
      </c>
      <c r="I549" s="5">
        <f t="shared" si="117"/>
        <v>45</v>
      </c>
      <c r="J549" s="5">
        <f t="shared" si="118"/>
        <v>25</v>
      </c>
      <c r="K549" t="str">
        <f t="shared" ref="K549:K564" si="121">IF(OR(B549=1,B549=2,B549=3,B549=4,B549=9,B549=10,B549=11,B549=12,B549=17,B549=18,B549=19,B549=20),"Bajo biomasa","Suelo desnudo")</f>
        <v>Bajo biomasa</v>
      </c>
      <c r="L549" t="str">
        <f t="shared" ref="L549:L564" si="122">IF(OR(B549=1,B549=7,B549=12,B549=16,B549=17,B549=24),"tree","soil")</f>
        <v>soil</v>
      </c>
      <c r="M549">
        <v>2.1513200000000001</v>
      </c>
      <c r="N549">
        <f t="shared" si="119"/>
        <v>2.1513200000000001</v>
      </c>
      <c r="O549">
        <v>1.5127900000000001</v>
      </c>
      <c r="P549">
        <v>0.99173</v>
      </c>
      <c r="R549">
        <v>0</v>
      </c>
      <c r="S549">
        <v>20.3</v>
      </c>
      <c r="T549">
        <v>19.023800000000001</v>
      </c>
      <c r="U549">
        <v>88.540499999999994</v>
      </c>
    </row>
    <row r="550" spans="1:21" hidden="1" x14ac:dyDescent="0.3">
      <c r="A550">
        <v>915</v>
      </c>
      <c r="B550">
        <v>3</v>
      </c>
      <c r="C550" s="1">
        <v>44868.405451388891</v>
      </c>
      <c r="D550" t="s">
        <v>20</v>
      </c>
      <c r="E550" s="5">
        <f t="shared" si="113"/>
        <v>2022</v>
      </c>
      <c r="F550" s="5">
        <f t="shared" si="114"/>
        <v>11</v>
      </c>
      <c r="G550" s="5">
        <f t="shared" si="115"/>
        <v>11</v>
      </c>
      <c r="H550" s="5" t="str">
        <f t="shared" si="116"/>
        <v>autumn</v>
      </c>
      <c r="I550" s="5">
        <f t="shared" si="117"/>
        <v>45</v>
      </c>
      <c r="J550" s="5">
        <f t="shared" si="118"/>
        <v>25</v>
      </c>
      <c r="K550" t="str">
        <f t="shared" si="121"/>
        <v>Bajo biomasa</v>
      </c>
      <c r="L550" t="str">
        <f t="shared" si="122"/>
        <v>soil</v>
      </c>
      <c r="M550">
        <v>1.1062700000000001</v>
      </c>
      <c r="N550">
        <f t="shared" si="119"/>
        <v>1.1062700000000001</v>
      </c>
      <c r="O550">
        <v>1.9447300000000001</v>
      </c>
      <c r="P550">
        <v>0.97568999999999995</v>
      </c>
      <c r="Q550">
        <v>1E-3</v>
      </c>
      <c r="R550">
        <v>0</v>
      </c>
      <c r="S550">
        <v>20.090900000000001</v>
      </c>
      <c r="T550">
        <v>18.763500000000001</v>
      </c>
      <c r="U550">
        <v>88.5471</v>
      </c>
    </row>
    <row r="551" spans="1:21" hidden="1" x14ac:dyDescent="0.3">
      <c r="A551">
        <v>916</v>
      </c>
      <c r="B551">
        <v>4</v>
      </c>
      <c r="C551" s="1">
        <v>44868.407604166663</v>
      </c>
      <c r="D551" t="s">
        <v>20</v>
      </c>
      <c r="E551" s="5">
        <f t="shared" si="113"/>
        <v>2022</v>
      </c>
      <c r="F551" s="5">
        <f t="shared" si="114"/>
        <v>11</v>
      </c>
      <c r="G551" s="5">
        <f t="shared" si="115"/>
        <v>11</v>
      </c>
      <c r="H551" s="5" t="str">
        <f t="shared" si="116"/>
        <v>autumn</v>
      </c>
      <c r="I551" s="5">
        <f t="shared" si="117"/>
        <v>45</v>
      </c>
      <c r="J551" s="5">
        <f t="shared" si="118"/>
        <v>25</v>
      </c>
      <c r="K551" t="str">
        <f t="shared" si="121"/>
        <v>Bajo biomasa</v>
      </c>
      <c r="L551" t="str">
        <f t="shared" si="122"/>
        <v>soil</v>
      </c>
      <c r="M551">
        <v>1.6622600000000001</v>
      </c>
      <c r="N551">
        <f t="shared" si="119"/>
        <v>1.6622600000000001</v>
      </c>
      <c r="O551">
        <v>1.8389899999999999</v>
      </c>
      <c r="P551">
        <v>0.98404000000000003</v>
      </c>
      <c r="Q551">
        <v>2E-3</v>
      </c>
      <c r="R551">
        <v>0</v>
      </c>
      <c r="S551">
        <v>19.88</v>
      </c>
      <c r="T551">
        <v>17.353200000000001</v>
      </c>
      <c r="U551">
        <v>88.57</v>
      </c>
    </row>
    <row r="552" spans="1:21" hidden="1" x14ac:dyDescent="0.3">
      <c r="A552">
        <v>917</v>
      </c>
      <c r="B552">
        <v>5</v>
      </c>
      <c r="C552" s="1">
        <v>44868.409733796296</v>
      </c>
      <c r="D552" t="s">
        <v>20</v>
      </c>
      <c r="E552" s="5">
        <f t="shared" si="113"/>
        <v>2022</v>
      </c>
      <c r="F552" s="5">
        <f t="shared" si="114"/>
        <v>11</v>
      </c>
      <c r="G552" s="5">
        <f t="shared" si="115"/>
        <v>11</v>
      </c>
      <c r="H552" s="5" t="str">
        <f t="shared" si="116"/>
        <v>autumn</v>
      </c>
      <c r="I552" s="5">
        <f t="shared" si="117"/>
        <v>45</v>
      </c>
      <c r="J552" s="5">
        <f t="shared" si="118"/>
        <v>25</v>
      </c>
      <c r="K552" t="str">
        <f t="shared" si="121"/>
        <v>Suelo desnudo</v>
      </c>
      <c r="L552" t="str">
        <f t="shared" si="122"/>
        <v>soil</v>
      </c>
      <c r="M552">
        <v>1.0439099999999999</v>
      </c>
      <c r="N552">
        <f t="shared" si="119"/>
        <v>1.0439099999999999</v>
      </c>
      <c r="O552">
        <v>2.17984</v>
      </c>
      <c r="P552">
        <v>0.96247000000000005</v>
      </c>
      <c r="Q552">
        <v>2E-3</v>
      </c>
      <c r="R552">
        <v>0</v>
      </c>
      <c r="S552">
        <v>19.4727</v>
      </c>
      <c r="T552">
        <v>17.0397</v>
      </c>
      <c r="U552">
        <v>88.567400000000006</v>
      </c>
    </row>
    <row r="553" spans="1:21" hidden="1" x14ac:dyDescent="0.3">
      <c r="A553">
        <v>918</v>
      </c>
      <c r="B553">
        <v>6</v>
      </c>
      <c r="C553" s="1">
        <v>44868.411932870367</v>
      </c>
      <c r="D553" t="s">
        <v>20</v>
      </c>
      <c r="E553" s="5">
        <f t="shared" si="113"/>
        <v>2022</v>
      </c>
      <c r="F553" s="5">
        <f t="shared" si="114"/>
        <v>11</v>
      </c>
      <c r="G553" s="5">
        <f t="shared" si="115"/>
        <v>11</v>
      </c>
      <c r="H553" s="5" t="str">
        <f t="shared" si="116"/>
        <v>autumn</v>
      </c>
      <c r="I553" s="5">
        <f t="shared" si="117"/>
        <v>45</v>
      </c>
      <c r="J553" s="5">
        <f t="shared" si="118"/>
        <v>25</v>
      </c>
      <c r="K553" t="str">
        <f t="shared" si="121"/>
        <v>Suelo desnudo</v>
      </c>
      <c r="L553" t="str">
        <f t="shared" si="122"/>
        <v>soil</v>
      </c>
      <c r="M553">
        <v>1.85578</v>
      </c>
      <c r="N553">
        <f t="shared" si="119"/>
        <v>1.85578</v>
      </c>
      <c r="O553">
        <v>1.5922400000000001</v>
      </c>
      <c r="P553">
        <v>0.99053000000000002</v>
      </c>
      <c r="Q553">
        <v>2E-3</v>
      </c>
      <c r="R553">
        <v>0</v>
      </c>
      <c r="S553">
        <v>19.345500000000001</v>
      </c>
      <c r="T553">
        <v>17.703700000000001</v>
      </c>
      <c r="U553">
        <v>88.549800000000005</v>
      </c>
    </row>
    <row r="554" spans="1:21" hidden="1" x14ac:dyDescent="0.3">
      <c r="A554">
        <v>920</v>
      </c>
      <c r="B554">
        <v>8</v>
      </c>
      <c r="C554" s="1">
        <v>44868.416261574072</v>
      </c>
      <c r="D554" t="s">
        <v>20</v>
      </c>
      <c r="E554" s="5">
        <f t="shared" si="113"/>
        <v>2022</v>
      </c>
      <c r="F554" s="5">
        <f t="shared" si="114"/>
        <v>11</v>
      </c>
      <c r="G554" s="5">
        <f t="shared" si="115"/>
        <v>11</v>
      </c>
      <c r="H554" s="5" t="str">
        <f t="shared" si="116"/>
        <v>autumn</v>
      </c>
      <c r="I554" s="5">
        <f t="shared" si="117"/>
        <v>45</v>
      </c>
      <c r="J554" s="5">
        <f t="shared" si="118"/>
        <v>25</v>
      </c>
      <c r="K554" t="str">
        <f t="shared" si="121"/>
        <v>Suelo desnudo</v>
      </c>
      <c r="L554" t="str">
        <f t="shared" si="122"/>
        <v>soil</v>
      </c>
      <c r="M554">
        <v>2.6647799999999999</v>
      </c>
      <c r="N554">
        <f t="shared" si="119"/>
        <v>2.6647799999999999</v>
      </c>
      <c r="O554">
        <v>1.3346199999999999</v>
      </c>
      <c r="P554">
        <v>0.99690000000000001</v>
      </c>
      <c r="Q554">
        <v>1E-3</v>
      </c>
      <c r="R554">
        <v>0</v>
      </c>
      <c r="S554">
        <v>19.7</v>
      </c>
      <c r="T554">
        <v>19.083300000000001</v>
      </c>
      <c r="U554">
        <v>88.594499999999996</v>
      </c>
    </row>
    <row r="555" spans="1:21" hidden="1" x14ac:dyDescent="0.3">
      <c r="A555">
        <v>921</v>
      </c>
      <c r="B555">
        <v>9</v>
      </c>
      <c r="C555" s="1">
        <v>44868.418506944443</v>
      </c>
      <c r="D555" t="s">
        <v>20</v>
      </c>
      <c r="E555" s="5">
        <f t="shared" si="113"/>
        <v>2022</v>
      </c>
      <c r="F555" s="5">
        <f t="shared" si="114"/>
        <v>11</v>
      </c>
      <c r="G555" s="5">
        <f t="shared" si="115"/>
        <v>11</v>
      </c>
      <c r="H555" s="5" t="str">
        <f t="shared" si="116"/>
        <v>autumn</v>
      </c>
      <c r="I555" s="5">
        <f t="shared" si="117"/>
        <v>45</v>
      </c>
      <c r="J555" s="5">
        <f t="shared" si="118"/>
        <v>25</v>
      </c>
      <c r="K555" t="str">
        <f t="shared" si="121"/>
        <v>Bajo biomasa</v>
      </c>
      <c r="L555" t="str">
        <f t="shared" si="122"/>
        <v>soil</v>
      </c>
      <c r="M555">
        <v>1.79949</v>
      </c>
      <c r="N555">
        <f t="shared" si="119"/>
        <v>1.79949</v>
      </c>
      <c r="O555">
        <v>1.5006900000000001</v>
      </c>
      <c r="P555">
        <v>0.99307999999999996</v>
      </c>
      <c r="Q555">
        <v>3.0000000000000001E-3</v>
      </c>
      <c r="R555">
        <v>0</v>
      </c>
      <c r="S555">
        <v>19.7</v>
      </c>
      <c r="T555">
        <v>18.421500000000002</v>
      </c>
      <c r="U555">
        <v>88.580299999999994</v>
      </c>
    </row>
    <row r="556" spans="1:21" hidden="1" x14ac:dyDescent="0.3">
      <c r="A556">
        <v>922</v>
      </c>
      <c r="B556">
        <v>10</v>
      </c>
      <c r="C556" s="1">
        <v>44868.420659722222</v>
      </c>
      <c r="D556" t="s">
        <v>20</v>
      </c>
      <c r="E556" s="5">
        <f t="shared" si="113"/>
        <v>2022</v>
      </c>
      <c r="F556" s="5">
        <f t="shared" si="114"/>
        <v>11</v>
      </c>
      <c r="G556" s="5">
        <f t="shared" si="115"/>
        <v>11</v>
      </c>
      <c r="H556" s="5" t="str">
        <f t="shared" si="116"/>
        <v>autumn</v>
      </c>
      <c r="I556" s="5">
        <f t="shared" si="117"/>
        <v>45</v>
      </c>
      <c r="J556" s="5">
        <f t="shared" si="118"/>
        <v>25</v>
      </c>
      <c r="K556" t="str">
        <f t="shared" si="121"/>
        <v>Bajo biomasa</v>
      </c>
      <c r="L556" t="str">
        <f t="shared" si="122"/>
        <v>soil</v>
      </c>
      <c r="M556">
        <v>1.3856299999999999</v>
      </c>
      <c r="N556">
        <f t="shared" si="119"/>
        <v>1.3856299999999999</v>
      </c>
      <c r="O556">
        <v>1.73675</v>
      </c>
      <c r="P556">
        <v>0.98694999999999999</v>
      </c>
      <c r="Q556">
        <v>2E-3</v>
      </c>
      <c r="R556">
        <v>0</v>
      </c>
      <c r="S556">
        <v>19.3</v>
      </c>
      <c r="T556">
        <v>18.3812</v>
      </c>
      <c r="U556">
        <v>88.549199999999999</v>
      </c>
    </row>
    <row r="557" spans="1:21" hidden="1" x14ac:dyDescent="0.3">
      <c r="A557">
        <v>923</v>
      </c>
      <c r="B557">
        <v>11</v>
      </c>
      <c r="C557" s="1">
        <v>44868.422719907408</v>
      </c>
      <c r="D557" t="s">
        <v>20</v>
      </c>
      <c r="E557" s="5">
        <f t="shared" si="113"/>
        <v>2022</v>
      </c>
      <c r="F557" s="5">
        <f t="shared" si="114"/>
        <v>11</v>
      </c>
      <c r="G557" s="5">
        <f t="shared" si="115"/>
        <v>11</v>
      </c>
      <c r="H557" s="5" t="str">
        <f t="shared" si="116"/>
        <v>autumn</v>
      </c>
      <c r="I557" s="5">
        <f t="shared" si="117"/>
        <v>45</v>
      </c>
      <c r="J557" s="5">
        <f t="shared" si="118"/>
        <v>25</v>
      </c>
      <c r="K557" t="str">
        <f t="shared" si="121"/>
        <v>Bajo biomasa</v>
      </c>
      <c r="L557" t="str">
        <f t="shared" si="122"/>
        <v>soil</v>
      </c>
      <c r="M557">
        <v>1.2745899999999999</v>
      </c>
      <c r="N557">
        <f t="shared" si="119"/>
        <v>1.2745899999999999</v>
      </c>
      <c r="O557">
        <v>2.1484800000000002</v>
      </c>
      <c r="P557">
        <v>0.97433000000000003</v>
      </c>
      <c r="Q557">
        <v>1E-3</v>
      </c>
      <c r="R557">
        <v>0</v>
      </c>
      <c r="S557">
        <v>19.100000000000001</v>
      </c>
      <c r="T557">
        <v>18.5669</v>
      </c>
      <c r="U557">
        <v>88.560900000000004</v>
      </c>
    </row>
    <row r="558" spans="1:21" hidden="1" x14ac:dyDescent="0.3">
      <c r="A558">
        <v>925</v>
      </c>
      <c r="B558">
        <v>13</v>
      </c>
      <c r="C558" s="1">
        <v>44868.427314814813</v>
      </c>
      <c r="D558" t="s">
        <v>20</v>
      </c>
      <c r="E558" s="5">
        <f t="shared" si="113"/>
        <v>2022</v>
      </c>
      <c r="F558" s="5">
        <f t="shared" si="114"/>
        <v>11</v>
      </c>
      <c r="G558" s="5">
        <f t="shared" si="115"/>
        <v>11</v>
      </c>
      <c r="H558" s="5" t="str">
        <f t="shared" si="116"/>
        <v>autumn</v>
      </c>
      <c r="I558" s="5">
        <f t="shared" si="117"/>
        <v>45</v>
      </c>
      <c r="J558" s="5">
        <f t="shared" si="118"/>
        <v>25</v>
      </c>
      <c r="K558" t="str">
        <f t="shared" si="121"/>
        <v>Suelo desnudo</v>
      </c>
      <c r="L558" t="str">
        <f t="shared" si="122"/>
        <v>soil</v>
      </c>
      <c r="M558">
        <v>1.2625299999999999</v>
      </c>
      <c r="N558">
        <f t="shared" si="119"/>
        <v>1.2625299999999999</v>
      </c>
      <c r="O558">
        <v>2.5337499999999999</v>
      </c>
      <c r="P558">
        <v>0.96047000000000005</v>
      </c>
      <c r="Q558">
        <v>1E-3</v>
      </c>
      <c r="R558">
        <v>0</v>
      </c>
      <c r="S558">
        <v>19.4709</v>
      </c>
      <c r="T558">
        <v>18.585899999999999</v>
      </c>
      <c r="U558">
        <v>88.573099999999997</v>
      </c>
    </row>
    <row r="559" spans="1:21" hidden="1" x14ac:dyDescent="0.3">
      <c r="A559">
        <v>926</v>
      </c>
      <c r="B559">
        <v>14</v>
      </c>
      <c r="C559" s="1">
        <v>44868.429398148146</v>
      </c>
      <c r="D559" t="s">
        <v>20</v>
      </c>
      <c r="E559" s="5">
        <f t="shared" si="113"/>
        <v>2022</v>
      </c>
      <c r="F559" s="5">
        <f t="shared" si="114"/>
        <v>11</v>
      </c>
      <c r="G559" s="5">
        <f t="shared" si="115"/>
        <v>11</v>
      </c>
      <c r="H559" s="5" t="str">
        <f t="shared" si="116"/>
        <v>autumn</v>
      </c>
      <c r="I559" s="5">
        <f t="shared" si="117"/>
        <v>45</v>
      </c>
      <c r="J559" s="5">
        <f t="shared" si="118"/>
        <v>25</v>
      </c>
      <c r="K559" t="str">
        <f t="shared" si="121"/>
        <v>Suelo desnudo</v>
      </c>
      <c r="L559" t="str">
        <f t="shared" si="122"/>
        <v>soil</v>
      </c>
      <c r="M559">
        <v>1.00728</v>
      </c>
      <c r="N559" t="e">
        <f t="shared" si="119"/>
        <v>#N/A</v>
      </c>
      <c r="O559">
        <v>2.73394</v>
      </c>
      <c r="P559">
        <v>0.92013</v>
      </c>
      <c r="Q559">
        <v>1E-3</v>
      </c>
      <c r="R559">
        <v>0</v>
      </c>
      <c r="S559">
        <v>19.5</v>
      </c>
      <c r="T559">
        <v>18.299499999999998</v>
      </c>
      <c r="U559">
        <v>88.573400000000007</v>
      </c>
    </row>
    <row r="560" spans="1:21" hidden="1" x14ac:dyDescent="0.3">
      <c r="A560">
        <v>929</v>
      </c>
      <c r="B560">
        <v>19</v>
      </c>
      <c r="C560" s="1">
        <v>44868.436759259261</v>
      </c>
      <c r="D560" t="s">
        <v>20</v>
      </c>
      <c r="E560" s="5">
        <f t="shared" si="113"/>
        <v>2022</v>
      </c>
      <c r="F560" s="5">
        <f t="shared" si="114"/>
        <v>11</v>
      </c>
      <c r="G560" s="5">
        <f t="shared" si="115"/>
        <v>11</v>
      </c>
      <c r="H560" s="5" t="str">
        <f t="shared" si="116"/>
        <v>autumn</v>
      </c>
      <c r="I560" s="5">
        <f t="shared" si="117"/>
        <v>45</v>
      </c>
      <c r="J560" s="5">
        <f t="shared" si="118"/>
        <v>25</v>
      </c>
      <c r="K560" t="str">
        <f t="shared" si="121"/>
        <v>Bajo biomasa</v>
      </c>
      <c r="L560" t="str">
        <f t="shared" si="122"/>
        <v>soil</v>
      </c>
      <c r="M560">
        <v>0.99582000000000004</v>
      </c>
      <c r="N560" t="e">
        <f t="shared" si="119"/>
        <v>#N/A</v>
      </c>
      <c r="O560">
        <v>2.8612700000000002</v>
      </c>
      <c r="P560">
        <v>0.91617999999999999</v>
      </c>
      <c r="Q560">
        <v>2E-3</v>
      </c>
      <c r="R560">
        <v>0</v>
      </c>
      <c r="S560">
        <v>19.100000000000001</v>
      </c>
      <c r="T560">
        <v>17.615100000000002</v>
      </c>
      <c r="U560">
        <v>88.572400000000002</v>
      </c>
    </row>
    <row r="561" spans="1:21" hidden="1" x14ac:dyDescent="0.3">
      <c r="A561">
        <v>930</v>
      </c>
      <c r="B561">
        <v>20</v>
      </c>
      <c r="C561" s="1">
        <v>44868.44258101852</v>
      </c>
      <c r="D561" t="s">
        <v>20</v>
      </c>
      <c r="E561" s="5">
        <f t="shared" si="113"/>
        <v>2022</v>
      </c>
      <c r="F561" s="5">
        <f t="shared" si="114"/>
        <v>11</v>
      </c>
      <c r="G561" s="5">
        <f t="shared" si="115"/>
        <v>11</v>
      </c>
      <c r="H561" s="5" t="str">
        <f t="shared" si="116"/>
        <v>autumn</v>
      </c>
      <c r="I561" s="5">
        <f t="shared" si="117"/>
        <v>45</v>
      </c>
      <c r="J561" s="5">
        <f t="shared" si="118"/>
        <v>25</v>
      </c>
      <c r="K561" t="str">
        <f t="shared" si="121"/>
        <v>Bajo biomasa</v>
      </c>
      <c r="L561" t="str">
        <f t="shared" si="122"/>
        <v>soil</v>
      </c>
      <c r="M561">
        <v>0.90093999999999996</v>
      </c>
      <c r="N561" t="e">
        <f t="shared" si="119"/>
        <v>#N/A</v>
      </c>
      <c r="O561">
        <v>2.9414699999999998</v>
      </c>
      <c r="P561">
        <v>0.90893999999999997</v>
      </c>
      <c r="Q561">
        <v>3.0000000000000001E-3</v>
      </c>
      <c r="R561">
        <v>0</v>
      </c>
      <c r="S561">
        <v>18.899999999999999</v>
      </c>
      <c r="T561">
        <v>17.7257</v>
      </c>
      <c r="U561">
        <v>88.574200000000005</v>
      </c>
    </row>
    <row r="562" spans="1:21" hidden="1" x14ac:dyDescent="0.3">
      <c r="A562">
        <v>931</v>
      </c>
      <c r="B562">
        <v>21</v>
      </c>
      <c r="C562" s="1">
        <v>44868.446793981479</v>
      </c>
      <c r="D562" t="s">
        <v>20</v>
      </c>
      <c r="E562" s="5">
        <f t="shared" si="113"/>
        <v>2022</v>
      </c>
      <c r="F562" s="5">
        <f t="shared" si="114"/>
        <v>11</v>
      </c>
      <c r="G562" s="5">
        <f t="shared" si="115"/>
        <v>11</v>
      </c>
      <c r="H562" s="5" t="str">
        <f t="shared" si="116"/>
        <v>autumn</v>
      </c>
      <c r="I562" s="5">
        <f t="shared" si="117"/>
        <v>45</v>
      </c>
      <c r="J562" s="5">
        <f t="shared" si="118"/>
        <v>25</v>
      </c>
      <c r="K562" t="str">
        <f t="shared" si="121"/>
        <v>Suelo desnudo</v>
      </c>
      <c r="L562" t="str">
        <f t="shared" si="122"/>
        <v>soil</v>
      </c>
      <c r="M562">
        <v>0.88946999999999998</v>
      </c>
      <c r="N562" t="e">
        <f t="shared" si="119"/>
        <v>#N/A</v>
      </c>
      <c r="O562">
        <v>2.87534</v>
      </c>
      <c r="P562">
        <v>0.93159999999999998</v>
      </c>
      <c r="R562">
        <v>0</v>
      </c>
      <c r="S562">
        <v>19.100000000000001</v>
      </c>
      <c r="T562">
        <v>18.741199999999999</v>
      </c>
      <c r="U562">
        <v>88.579800000000006</v>
      </c>
    </row>
    <row r="563" spans="1:21" hidden="1" x14ac:dyDescent="0.3">
      <c r="A563">
        <v>932</v>
      </c>
      <c r="B563">
        <v>22</v>
      </c>
      <c r="C563" s="1">
        <v>44868.44908564815</v>
      </c>
      <c r="D563" t="s">
        <v>20</v>
      </c>
      <c r="E563" s="5">
        <f t="shared" si="113"/>
        <v>2022</v>
      </c>
      <c r="F563" s="5">
        <f t="shared" si="114"/>
        <v>11</v>
      </c>
      <c r="G563" s="5">
        <f t="shared" si="115"/>
        <v>11</v>
      </c>
      <c r="H563" s="5" t="str">
        <f t="shared" si="116"/>
        <v>autumn</v>
      </c>
      <c r="I563" s="5">
        <f t="shared" si="117"/>
        <v>45</v>
      </c>
      <c r="J563" s="5">
        <f t="shared" si="118"/>
        <v>25</v>
      </c>
      <c r="K563" t="str">
        <f t="shared" si="121"/>
        <v>Suelo desnudo</v>
      </c>
      <c r="L563" t="str">
        <f t="shared" si="122"/>
        <v>soil</v>
      </c>
      <c r="M563">
        <v>1.7180299999999999</v>
      </c>
      <c r="N563">
        <f t="shared" si="119"/>
        <v>1.7180299999999999</v>
      </c>
      <c r="O563">
        <v>1.8496300000000001</v>
      </c>
      <c r="P563">
        <v>0.97682999999999998</v>
      </c>
      <c r="Q563">
        <v>1E-3</v>
      </c>
      <c r="R563">
        <v>0</v>
      </c>
      <c r="S563">
        <v>19.2</v>
      </c>
      <c r="T563">
        <v>18.700399999999998</v>
      </c>
      <c r="U563">
        <v>88.580600000000004</v>
      </c>
    </row>
    <row r="564" spans="1:21" hidden="1" x14ac:dyDescent="0.3">
      <c r="A564">
        <v>933</v>
      </c>
      <c r="B564">
        <v>23</v>
      </c>
      <c r="C564" s="1">
        <v>44868.451238425929</v>
      </c>
      <c r="D564" t="s">
        <v>20</v>
      </c>
      <c r="E564" s="5">
        <f t="shared" si="113"/>
        <v>2022</v>
      </c>
      <c r="F564" s="5">
        <f t="shared" si="114"/>
        <v>11</v>
      </c>
      <c r="G564" s="5">
        <f t="shared" si="115"/>
        <v>11</v>
      </c>
      <c r="H564" s="5" t="str">
        <f t="shared" si="116"/>
        <v>autumn</v>
      </c>
      <c r="I564" s="5">
        <f t="shared" si="117"/>
        <v>45</v>
      </c>
      <c r="J564" s="5">
        <f t="shared" si="118"/>
        <v>25</v>
      </c>
      <c r="K564" t="str">
        <f t="shared" si="121"/>
        <v>Suelo desnudo</v>
      </c>
      <c r="L564" t="str">
        <f t="shared" si="122"/>
        <v>soil</v>
      </c>
      <c r="M564">
        <v>0.74417999999999995</v>
      </c>
      <c r="N564" t="e">
        <f t="shared" si="119"/>
        <v>#N/A</v>
      </c>
      <c r="O564">
        <v>3.2722500000000001</v>
      </c>
      <c r="P564">
        <v>0.92910999999999999</v>
      </c>
      <c r="Q564">
        <v>3.0000000000000001E-3</v>
      </c>
      <c r="R564">
        <v>0</v>
      </c>
      <c r="S564">
        <v>19.610900000000001</v>
      </c>
      <c r="T564">
        <v>18.771699999999999</v>
      </c>
      <c r="U564">
        <v>88.573800000000006</v>
      </c>
    </row>
    <row r="565" spans="1:21" x14ac:dyDescent="0.3">
      <c r="A565">
        <v>938</v>
      </c>
      <c r="B565">
        <v>4</v>
      </c>
      <c r="C565" s="1">
        <v>44868.503912037035</v>
      </c>
      <c r="D565" t="s">
        <v>19</v>
      </c>
      <c r="E565" s="5">
        <f t="shared" si="113"/>
        <v>2022</v>
      </c>
      <c r="F565" s="5">
        <f t="shared" si="114"/>
        <v>11</v>
      </c>
      <c r="G565" s="5">
        <f t="shared" si="115"/>
        <v>11</v>
      </c>
      <c r="H565" s="5" t="str">
        <f t="shared" si="116"/>
        <v>autumn</v>
      </c>
      <c r="I565" s="5">
        <f t="shared" si="117"/>
        <v>45</v>
      </c>
      <c r="J565" s="5">
        <f t="shared" si="118"/>
        <v>25</v>
      </c>
      <c r="K565" t="str">
        <f t="shared" ref="K565:K570" si="123">IF(OR(B565=1,B565=2,B565=3,B565=7,B565=8,B565=9,B565=13,B565=14,B565=15),"Suelo desnudo","Bajo copa")</f>
        <v>Bajo copa</v>
      </c>
      <c r="M565">
        <v>1.1797299999999999</v>
      </c>
      <c r="N565" t="e">
        <f t="shared" si="119"/>
        <v>#N/A</v>
      </c>
      <c r="O565">
        <v>2.9476399999999998</v>
      </c>
      <c r="P565">
        <v>0.91044999999999998</v>
      </c>
      <c r="Q565">
        <v>1E-3</v>
      </c>
      <c r="R565">
        <v>0</v>
      </c>
      <c r="S565">
        <v>20.7</v>
      </c>
      <c r="T565">
        <v>19.017199999999999</v>
      </c>
      <c r="U565">
        <v>85.757499999999993</v>
      </c>
    </row>
    <row r="566" spans="1:21" x14ac:dyDescent="0.3">
      <c r="A566">
        <v>940</v>
      </c>
      <c r="B566">
        <v>6</v>
      </c>
      <c r="C566" s="1">
        <v>44868.508287037039</v>
      </c>
      <c r="D566" t="s">
        <v>19</v>
      </c>
      <c r="E566" s="5">
        <f t="shared" si="113"/>
        <v>2022</v>
      </c>
      <c r="F566" s="5">
        <f t="shared" si="114"/>
        <v>11</v>
      </c>
      <c r="G566" s="5">
        <f t="shared" si="115"/>
        <v>11</v>
      </c>
      <c r="H566" s="5" t="str">
        <f t="shared" si="116"/>
        <v>autumn</v>
      </c>
      <c r="I566" s="5">
        <f t="shared" si="117"/>
        <v>45</v>
      </c>
      <c r="J566" s="5">
        <f t="shared" si="118"/>
        <v>25</v>
      </c>
      <c r="K566" t="str">
        <f t="shared" si="123"/>
        <v>Bajo copa</v>
      </c>
      <c r="M566">
        <v>1.31385</v>
      </c>
      <c r="N566">
        <f t="shared" si="119"/>
        <v>1.31385</v>
      </c>
      <c r="O566">
        <v>1.8855999999999999</v>
      </c>
      <c r="P566">
        <v>0.98333000000000004</v>
      </c>
      <c r="T566">
        <v>18.145800000000001</v>
      </c>
      <c r="U566">
        <v>85.763999999999996</v>
      </c>
    </row>
    <row r="567" spans="1:21" x14ac:dyDescent="0.3">
      <c r="A567">
        <v>943</v>
      </c>
      <c r="B567">
        <v>9</v>
      </c>
      <c r="C567" s="1">
        <v>44868.514976851853</v>
      </c>
      <c r="D567" t="s">
        <v>19</v>
      </c>
      <c r="E567" s="5">
        <f t="shared" si="113"/>
        <v>2022</v>
      </c>
      <c r="F567" s="5">
        <f t="shared" si="114"/>
        <v>11</v>
      </c>
      <c r="G567" s="5">
        <f t="shared" si="115"/>
        <v>11</v>
      </c>
      <c r="H567" s="5" t="str">
        <f t="shared" si="116"/>
        <v>autumn</v>
      </c>
      <c r="I567" s="5">
        <f t="shared" si="117"/>
        <v>45</v>
      </c>
      <c r="J567" s="5">
        <f t="shared" si="118"/>
        <v>25</v>
      </c>
      <c r="K567" t="str">
        <f t="shared" si="123"/>
        <v>Suelo desnudo</v>
      </c>
      <c r="M567">
        <v>0.93381999999999998</v>
      </c>
      <c r="N567" t="e">
        <f t="shared" si="119"/>
        <v>#N/A</v>
      </c>
      <c r="O567">
        <v>2.7824399999999998</v>
      </c>
      <c r="P567">
        <v>0.92656000000000005</v>
      </c>
      <c r="Q567">
        <v>2E-3</v>
      </c>
      <c r="R567">
        <v>0</v>
      </c>
      <c r="S567">
        <v>20.5</v>
      </c>
      <c r="T567">
        <v>19.123000000000001</v>
      </c>
      <c r="U567">
        <v>85.739699999999999</v>
      </c>
    </row>
    <row r="568" spans="1:21" x14ac:dyDescent="0.3">
      <c r="A568">
        <v>945</v>
      </c>
      <c r="B568">
        <v>11</v>
      </c>
      <c r="C568" s="1">
        <v>44868.519490740742</v>
      </c>
      <c r="D568" t="s">
        <v>19</v>
      </c>
      <c r="E568" s="5">
        <f t="shared" si="113"/>
        <v>2022</v>
      </c>
      <c r="F568" s="5">
        <f t="shared" si="114"/>
        <v>11</v>
      </c>
      <c r="G568" s="5">
        <f t="shared" si="115"/>
        <v>11</v>
      </c>
      <c r="H568" s="5" t="str">
        <f t="shared" si="116"/>
        <v>autumn</v>
      </c>
      <c r="I568" s="5">
        <f t="shared" si="117"/>
        <v>45</v>
      </c>
      <c r="J568" s="5">
        <f t="shared" si="118"/>
        <v>25</v>
      </c>
      <c r="K568" t="str">
        <f t="shared" si="123"/>
        <v>Bajo copa</v>
      </c>
      <c r="M568">
        <v>0.91891</v>
      </c>
      <c r="N568" t="e">
        <f t="shared" si="119"/>
        <v>#N/A</v>
      </c>
      <c r="O568">
        <v>2.7913199999999998</v>
      </c>
      <c r="P568">
        <v>0.9073</v>
      </c>
      <c r="Q568">
        <v>2E-3</v>
      </c>
      <c r="R568">
        <v>0</v>
      </c>
      <c r="S568">
        <v>20.5</v>
      </c>
      <c r="T568">
        <v>17.869599999999998</v>
      </c>
      <c r="U568">
        <v>85.761799999999994</v>
      </c>
    </row>
    <row r="569" spans="1:21" x14ac:dyDescent="0.3">
      <c r="A569">
        <v>946</v>
      </c>
      <c r="B569">
        <v>12</v>
      </c>
      <c r="C569" s="1">
        <v>44868.521562499998</v>
      </c>
      <c r="D569" t="s">
        <v>19</v>
      </c>
      <c r="E569" s="5">
        <f t="shared" si="113"/>
        <v>2022</v>
      </c>
      <c r="F569" s="5">
        <f t="shared" si="114"/>
        <v>11</v>
      </c>
      <c r="G569" s="5">
        <f t="shared" si="115"/>
        <v>11</v>
      </c>
      <c r="H569" s="5" t="str">
        <f t="shared" si="116"/>
        <v>autumn</v>
      </c>
      <c r="I569" s="5">
        <f t="shared" si="117"/>
        <v>45</v>
      </c>
      <c r="J569" s="5">
        <f t="shared" si="118"/>
        <v>25</v>
      </c>
      <c r="K569" t="str">
        <f t="shared" si="123"/>
        <v>Bajo copa</v>
      </c>
      <c r="M569">
        <v>0.88932999999999995</v>
      </c>
      <c r="N569" t="e">
        <f t="shared" si="119"/>
        <v>#N/A</v>
      </c>
      <c r="O569">
        <v>2.9659399999999998</v>
      </c>
      <c r="P569">
        <v>0.91129000000000004</v>
      </c>
      <c r="Q569">
        <v>1E-3</v>
      </c>
      <c r="R569">
        <v>0</v>
      </c>
      <c r="S569">
        <v>20.7</v>
      </c>
      <c r="T569">
        <v>17.025400000000001</v>
      </c>
      <c r="U569">
        <v>85.765600000000006</v>
      </c>
    </row>
    <row r="570" spans="1:21" x14ac:dyDescent="0.3">
      <c r="A570">
        <v>952</v>
      </c>
      <c r="B570">
        <v>18</v>
      </c>
      <c r="C570" s="1">
        <v>44868.534826388888</v>
      </c>
      <c r="D570" t="s">
        <v>19</v>
      </c>
      <c r="E570" s="5">
        <f t="shared" si="113"/>
        <v>2022</v>
      </c>
      <c r="F570" s="5">
        <f t="shared" si="114"/>
        <v>11</v>
      </c>
      <c r="G570" s="5">
        <f t="shared" si="115"/>
        <v>11</v>
      </c>
      <c r="H570" s="5" t="str">
        <f t="shared" si="116"/>
        <v>autumn</v>
      </c>
      <c r="I570" s="5">
        <f t="shared" si="117"/>
        <v>45</v>
      </c>
      <c r="J570" s="5">
        <f t="shared" si="118"/>
        <v>25</v>
      </c>
      <c r="K570" t="str">
        <f t="shared" si="123"/>
        <v>Bajo copa</v>
      </c>
      <c r="M570">
        <v>1.8438399999999999</v>
      </c>
      <c r="N570" t="e">
        <f t="shared" si="119"/>
        <v>#N/A</v>
      </c>
      <c r="O570">
        <v>2.6364899999999998</v>
      </c>
      <c r="P570">
        <v>0.94935999999999998</v>
      </c>
      <c r="Q570">
        <v>1E-3</v>
      </c>
      <c r="R570">
        <v>0</v>
      </c>
      <c r="S570">
        <v>19.7</v>
      </c>
      <c r="T570">
        <v>18.1417</v>
      </c>
      <c r="U570">
        <v>85.6845</v>
      </c>
    </row>
    <row r="571" spans="1:21" hidden="1" x14ac:dyDescent="0.3">
      <c r="A571">
        <v>953</v>
      </c>
      <c r="B571">
        <v>1</v>
      </c>
      <c r="C571" s="1">
        <v>44881.389768518522</v>
      </c>
      <c r="D571" t="s">
        <v>9</v>
      </c>
      <c r="E571" s="5">
        <f t="shared" si="113"/>
        <v>2022</v>
      </c>
      <c r="F571" s="5">
        <f t="shared" si="114"/>
        <v>11</v>
      </c>
      <c r="G571" s="5">
        <f t="shared" si="115"/>
        <v>11</v>
      </c>
      <c r="H571" s="5" t="str">
        <f t="shared" si="116"/>
        <v>autumn</v>
      </c>
      <c r="I571" s="5">
        <f t="shared" si="117"/>
        <v>47</v>
      </c>
      <c r="J571" s="5">
        <f t="shared" si="118"/>
        <v>27</v>
      </c>
      <c r="K571" t="str">
        <f t="shared" ref="K571:K588" si="124">IF(OR(B571=1,B571=2,B571=3,B571=4,B571=9,B571=10,B571=11,B571=12,B571=17,B571=18,B571=19,B571=20),"Bajo biomasa","Suelo desnudo")</f>
        <v>Bajo biomasa</v>
      </c>
      <c r="L571" t="str">
        <f t="shared" ref="L571:L588" si="125">IF(OR(B571=4,B571=7,B571=10,B571=14,B571=18,B571=21),"tree","soil")</f>
        <v>soil</v>
      </c>
      <c r="M571">
        <v>2.3270599999999999</v>
      </c>
      <c r="N571">
        <f t="shared" si="119"/>
        <v>2.3270599999999999</v>
      </c>
      <c r="O571">
        <v>1.59188</v>
      </c>
      <c r="P571">
        <v>0.99182000000000003</v>
      </c>
      <c r="Q571">
        <v>2E-3</v>
      </c>
      <c r="R571">
        <v>0</v>
      </c>
      <c r="S571">
        <v>16.827300000000001</v>
      </c>
      <c r="T571">
        <v>10.1335</v>
      </c>
      <c r="U571">
        <v>83.682199999999995</v>
      </c>
    </row>
    <row r="572" spans="1:21" hidden="1" x14ac:dyDescent="0.3">
      <c r="A572">
        <v>954</v>
      </c>
      <c r="B572">
        <v>2</v>
      </c>
      <c r="C572" s="1">
        <v>44881.39230324074</v>
      </c>
      <c r="D572" t="s">
        <v>9</v>
      </c>
      <c r="E572" s="5">
        <f t="shared" si="113"/>
        <v>2022</v>
      </c>
      <c r="F572" s="5">
        <f t="shared" si="114"/>
        <v>11</v>
      </c>
      <c r="G572" s="5">
        <f t="shared" si="115"/>
        <v>11</v>
      </c>
      <c r="H572" s="5" t="str">
        <f t="shared" si="116"/>
        <v>autumn</v>
      </c>
      <c r="I572" s="5">
        <f t="shared" si="117"/>
        <v>47</v>
      </c>
      <c r="J572" s="5">
        <f t="shared" si="118"/>
        <v>27</v>
      </c>
      <c r="K572" t="str">
        <f t="shared" si="124"/>
        <v>Bajo biomasa</v>
      </c>
      <c r="L572" t="str">
        <f t="shared" si="125"/>
        <v>soil</v>
      </c>
      <c r="M572">
        <v>3.7676799999999999</v>
      </c>
      <c r="N572">
        <f t="shared" si="119"/>
        <v>3.7676799999999999</v>
      </c>
      <c r="O572">
        <v>1.4193800000000001</v>
      </c>
      <c r="P572">
        <v>0.99626999999999999</v>
      </c>
      <c r="Q572">
        <v>1E-3</v>
      </c>
      <c r="R572">
        <v>0</v>
      </c>
      <c r="S572">
        <v>15.209099999999999</v>
      </c>
      <c r="T572">
        <v>9.9443400000000004</v>
      </c>
      <c r="U572">
        <v>83.685500000000005</v>
      </c>
    </row>
    <row r="573" spans="1:21" hidden="1" x14ac:dyDescent="0.3">
      <c r="A573">
        <v>955</v>
      </c>
      <c r="B573">
        <v>3</v>
      </c>
      <c r="C573" s="1">
        <v>44881.394375000003</v>
      </c>
      <c r="D573" t="s">
        <v>9</v>
      </c>
      <c r="E573" s="5">
        <f t="shared" si="113"/>
        <v>2022</v>
      </c>
      <c r="F573" s="5">
        <f t="shared" si="114"/>
        <v>11</v>
      </c>
      <c r="G573" s="5">
        <f t="shared" si="115"/>
        <v>11</v>
      </c>
      <c r="H573" s="5" t="str">
        <f t="shared" si="116"/>
        <v>autumn</v>
      </c>
      <c r="I573" s="5">
        <f t="shared" si="117"/>
        <v>47</v>
      </c>
      <c r="J573" s="5">
        <f t="shared" si="118"/>
        <v>27</v>
      </c>
      <c r="K573" t="str">
        <f t="shared" si="124"/>
        <v>Bajo biomasa</v>
      </c>
      <c r="L573" t="str">
        <f t="shared" si="125"/>
        <v>soil</v>
      </c>
      <c r="M573">
        <v>2.6500400000000002</v>
      </c>
      <c r="N573">
        <f t="shared" si="119"/>
        <v>2.6500400000000002</v>
      </c>
      <c r="O573">
        <v>1.4394100000000001</v>
      </c>
      <c r="P573">
        <v>0.99468000000000001</v>
      </c>
      <c r="Q573">
        <v>2E-3</v>
      </c>
      <c r="R573">
        <v>0</v>
      </c>
      <c r="S573">
        <v>13.8391</v>
      </c>
      <c r="T573">
        <v>10.0441</v>
      </c>
      <c r="U573">
        <v>83.683199999999999</v>
      </c>
    </row>
    <row r="574" spans="1:21" hidden="1" x14ac:dyDescent="0.3">
      <c r="A574">
        <v>957</v>
      </c>
      <c r="B574">
        <v>5</v>
      </c>
      <c r="C574" s="1">
        <v>44881.398564814815</v>
      </c>
      <c r="D574" t="s">
        <v>9</v>
      </c>
      <c r="E574" s="5">
        <f t="shared" si="113"/>
        <v>2022</v>
      </c>
      <c r="F574" s="5">
        <f t="shared" si="114"/>
        <v>11</v>
      </c>
      <c r="G574" s="5">
        <f t="shared" si="115"/>
        <v>11</v>
      </c>
      <c r="H574" s="5" t="str">
        <f t="shared" si="116"/>
        <v>autumn</v>
      </c>
      <c r="I574" s="5">
        <f t="shared" si="117"/>
        <v>47</v>
      </c>
      <c r="J574" s="5">
        <f t="shared" si="118"/>
        <v>27</v>
      </c>
      <c r="K574" t="str">
        <f t="shared" si="124"/>
        <v>Suelo desnudo</v>
      </c>
      <c r="L574" t="str">
        <f t="shared" si="125"/>
        <v>soil</v>
      </c>
      <c r="M574">
        <v>3.2966899999999999</v>
      </c>
      <c r="N574">
        <f t="shared" si="119"/>
        <v>3.2966899999999999</v>
      </c>
      <c r="O574">
        <v>1.4215</v>
      </c>
      <c r="P574">
        <v>0.99567000000000005</v>
      </c>
      <c r="Q574">
        <v>2E-3</v>
      </c>
      <c r="R574">
        <v>0</v>
      </c>
      <c r="S574">
        <v>12.002700000000001</v>
      </c>
      <c r="T574">
        <v>9.1756799999999998</v>
      </c>
      <c r="U574">
        <v>83.666200000000003</v>
      </c>
    </row>
    <row r="575" spans="1:21" hidden="1" x14ac:dyDescent="0.3">
      <c r="A575">
        <v>958</v>
      </c>
      <c r="B575">
        <v>6</v>
      </c>
      <c r="C575" s="1">
        <v>44881.400613425925</v>
      </c>
      <c r="D575" t="s">
        <v>9</v>
      </c>
      <c r="E575" s="5">
        <f t="shared" si="113"/>
        <v>2022</v>
      </c>
      <c r="F575" s="5">
        <f t="shared" si="114"/>
        <v>11</v>
      </c>
      <c r="G575" s="5">
        <f t="shared" si="115"/>
        <v>11</v>
      </c>
      <c r="H575" s="5" t="str">
        <f t="shared" si="116"/>
        <v>autumn</v>
      </c>
      <c r="I575" s="5">
        <f t="shared" si="117"/>
        <v>47</v>
      </c>
      <c r="J575" s="5">
        <f t="shared" si="118"/>
        <v>27</v>
      </c>
      <c r="K575" t="str">
        <f t="shared" si="124"/>
        <v>Suelo desnudo</v>
      </c>
      <c r="L575" t="str">
        <f t="shared" si="125"/>
        <v>soil</v>
      </c>
      <c r="M575">
        <v>3.5423499999999999</v>
      </c>
      <c r="N575">
        <f t="shared" si="119"/>
        <v>3.5423499999999999</v>
      </c>
      <c r="O575">
        <v>1.4129799999999999</v>
      </c>
      <c r="P575">
        <v>0.99561999999999995</v>
      </c>
      <c r="Q575">
        <v>1E-3</v>
      </c>
      <c r="S575">
        <v>11.4</v>
      </c>
      <c r="T575">
        <v>8.6859400000000004</v>
      </c>
      <c r="U575">
        <v>83.644099999999995</v>
      </c>
    </row>
    <row r="576" spans="1:21" hidden="1" x14ac:dyDescent="0.3">
      <c r="A576">
        <v>960</v>
      </c>
      <c r="B576">
        <v>8</v>
      </c>
      <c r="C576" s="1">
        <v>44881.404861111114</v>
      </c>
      <c r="D576" t="s">
        <v>9</v>
      </c>
      <c r="E576" s="5">
        <f t="shared" si="113"/>
        <v>2022</v>
      </c>
      <c r="F576" s="5">
        <f t="shared" si="114"/>
        <v>11</v>
      </c>
      <c r="G576" s="5">
        <f t="shared" si="115"/>
        <v>11</v>
      </c>
      <c r="H576" s="5" t="str">
        <f t="shared" si="116"/>
        <v>autumn</v>
      </c>
      <c r="I576" s="5">
        <f t="shared" si="117"/>
        <v>47</v>
      </c>
      <c r="J576" s="5">
        <f t="shared" si="118"/>
        <v>27</v>
      </c>
      <c r="K576" t="str">
        <f t="shared" si="124"/>
        <v>Suelo desnudo</v>
      </c>
      <c r="L576" t="str">
        <f t="shared" si="125"/>
        <v>soil</v>
      </c>
      <c r="M576">
        <v>2.6162700000000001</v>
      </c>
      <c r="N576">
        <f t="shared" si="119"/>
        <v>2.6162700000000001</v>
      </c>
      <c r="O576">
        <v>1.48671</v>
      </c>
      <c r="P576">
        <v>0.99356999999999995</v>
      </c>
      <c r="Q576">
        <v>2E-3</v>
      </c>
      <c r="R576">
        <v>0</v>
      </c>
      <c r="S576">
        <v>10.2118</v>
      </c>
      <c r="T576">
        <v>8.4700900000000008</v>
      </c>
      <c r="U576">
        <v>83.650300000000001</v>
      </c>
    </row>
    <row r="577" spans="1:21" hidden="1" x14ac:dyDescent="0.3">
      <c r="A577">
        <v>961</v>
      </c>
      <c r="B577">
        <v>9</v>
      </c>
      <c r="C577" s="1">
        <v>44881.406944444447</v>
      </c>
      <c r="D577" t="s">
        <v>9</v>
      </c>
      <c r="E577" s="5">
        <f t="shared" si="113"/>
        <v>2022</v>
      </c>
      <c r="F577" s="5">
        <f t="shared" si="114"/>
        <v>11</v>
      </c>
      <c r="G577" s="5">
        <f t="shared" si="115"/>
        <v>11</v>
      </c>
      <c r="H577" s="5" t="str">
        <f t="shared" si="116"/>
        <v>autumn</v>
      </c>
      <c r="I577" s="5">
        <f t="shared" si="117"/>
        <v>47</v>
      </c>
      <c r="J577" s="5">
        <f t="shared" si="118"/>
        <v>27</v>
      </c>
      <c r="K577" t="str">
        <f t="shared" si="124"/>
        <v>Bajo biomasa</v>
      </c>
      <c r="L577" t="str">
        <f t="shared" si="125"/>
        <v>soil</v>
      </c>
      <c r="M577">
        <v>2.5004400000000002</v>
      </c>
      <c r="N577">
        <f t="shared" si="119"/>
        <v>2.5004400000000002</v>
      </c>
      <c r="O577">
        <v>1.6067100000000001</v>
      </c>
      <c r="P577">
        <v>0.99134999999999995</v>
      </c>
      <c r="Q577">
        <v>1E-3</v>
      </c>
      <c r="R577">
        <v>0</v>
      </c>
      <c r="S577">
        <v>9.7927300000000006</v>
      </c>
      <c r="T577">
        <v>8.34267</v>
      </c>
      <c r="U577">
        <v>83.694000000000003</v>
      </c>
    </row>
    <row r="578" spans="1:21" hidden="1" x14ac:dyDescent="0.3">
      <c r="A578">
        <v>963</v>
      </c>
      <c r="B578">
        <v>11</v>
      </c>
      <c r="C578" s="1">
        <v>44881.411076388889</v>
      </c>
      <c r="D578" t="s">
        <v>9</v>
      </c>
      <c r="E578" s="5">
        <f t="shared" si="113"/>
        <v>2022</v>
      </c>
      <c r="F578" s="5">
        <f t="shared" si="114"/>
        <v>11</v>
      </c>
      <c r="G578" s="5">
        <f t="shared" si="115"/>
        <v>11</v>
      </c>
      <c r="H578" s="5" t="str">
        <f t="shared" si="116"/>
        <v>autumn</v>
      </c>
      <c r="I578" s="5">
        <f t="shared" si="117"/>
        <v>47</v>
      </c>
      <c r="J578" s="5">
        <f t="shared" si="118"/>
        <v>27</v>
      </c>
      <c r="K578" t="str">
        <f t="shared" si="124"/>
        <v>Bajo biomasa</v>
      </c>
      <c r="L578" t="str">
        <f t="shared" si="125"/>
        <v>soil</v>
      </c>
      <c r="M578">
        <v>2.3798699999999999</v>
      </c>
      <c r="N578">
        <f t="shared" si="119"/>
        <v>2.3798699999999999</v>
      </c>
      <c r="O578">
        <v>1.5179400000000001</v>
      </c>
      <c r="P578">
        <v>0.99382999999999999</v>
      </c>
      <c r="Q578">
        <v>3.0000000000000001E-3</v>
      </c>
      <c r="R578">
        <v>9.3500000000000007E-3</v>
      </c>
      <c r="S578">
        <v>9.0981799999999993</v>
      </c>
      <c r="T578">
        <v>8.0786200000000008</v>
      </c>
      <c r="U578">
        <v>83.686999999999998</v>
      </c>
    </row>
    <row r="579" spans="1:21" hidden="1" x14ac:dyDescent="0.3">
      <c r="A579">
        <v>964</v>
      </c>
      <c r="B579">
        <v>12</v>
      </c>
      <c r="C579" s="1">
        <v>44881.413136574076</v>
      </c>
      <c r="D579" t="s">
        <v>9</v>
      </c>
      <c r="E579" s="5">
        <f t="shared" si="113"/>
        <v>2022</v>
      </c>
      <c r="F579" s="5">
        <f t="shared" si="114"/>
        <v>11</v>
      </c>
      <c r="G579" s="5">
        <f t="shared" si="115"/>
        <v>11</v>
      </c>
      <c r="H579" s="5" t="str">
        <f t="shared" si="116"/>
        <v>autumn</v>
      </c>
      <c r="I579" s="5">
        <f t="shared" si="117"/>
        <v>47</v>
      </c>
      <c r="J579" s="5">
        <f t="shared" si="118"/>
        <v>27</v>
      </c>
      <c r="K579" t="str">
        <f t="shared" si="124"/>
        <v>Bajo biomasa</v>
      </c>
      <c r="L579" t="str">
        <f t="shared" si="125"/>
        <v>soil</v>
      </c>
      <c r="M579">
        <v>2.7998400000000001</v>
      </c>
      <c r="N579">
        <f t="shared" si="119"/>
        <v>2.7998400000000001</v>
      </c>
      <c r="O579">
        <v>1.47543</v>
      </c>
      <c r="P579">
        <v>0.99473</v>
      </c>
      <c r="Q579">
        <v>2E-3</v>
      </c>
      <c r="R579">
        <v>0</v>
      </c>
      <c r="S579">
        <v>8.9018200000000007</v>
      </c>
      <c r="T579">
        <v>8.2081700000000009</v>
      </c>
      <c r="U579">
        <v>83.679599999999994</v>
      </c>
    </row>
    <row r="580" spans="1:21" hidden="1" x14ac:dyDescent="0.3">
      <c r="A580">
        <v>965</v>
      </c>
      <c r="B580">
        <v>13</v>
      </c>
      <c r="C580" s="1">
        <v>44881.415231481478</v>
      </c>
      <c r="D580" t="s">
        <v>9</v>
      </c>
      <c r="E580" s="5">
        <f t="shared" si="113"/>
        <v>2022</v>
      </c>
      <c r="F580" s="5">
        <f t="shared" si="114"/>
        <v>11</v>
      </c>
      <c r="G580" s="5">
        <f t="shared" si="115"/>
        <v>11</v>
      </c>
      <c r="H580" s="5" t="str">
        <f t="shared" si="116"/>
        <v>autumn</v>
      </c>
      <c r="I580" s="5">
        <f t="shared" si="117"/>
        <v>47</v>
      </c>
      <c r="J580" s="5">
        <f t="shared" si="118"/>
        <v>27</v>
      </c>
      <c r="K580" t="str">
        <f t="shared" si="124"/>
        <v>Suelo desnudo</v>
      </c>
      <c r="L580" t="str">
        <f t="shared" si="125"/>
        <v>soil</v>
      </c>
      <c r="M580">
        <v>1.84996</v>
      </c>
      <c r="N580">
        <f t="shared" si="119"/>
        <v>1.84996</v>
      </c>
      <c r="O580">
        <v>1.6897</v>
      </c>
      <c r="P580">
        <v>0.98799000000000003</v>
      </c>
      <c r="Q580">
        <v>3.0000000000000001E-3</v>
      </c>
      <c r="R580">
        <v>0</v>
      </c>
      <c r="S580">
        <v>8.6909100000000006</v>
      </c>
      <c r="T580">
        <v>8.0788200000000003</v>
      </c>
      <c r="U580">
        <v>83.690799999999996</v>
      </c>
    </row>
    <row r="581" spans="1:21" hidden="1" x14ac:dyDescent="0.3">
      <c r="A581">
        <v>967</v>
      </c>
      <c r="B581">
        <v>15</v>
      </c>
      <c r="C581" s="1">
        <v>44881.420104166667</v>
      </c>
      <c r="D581" t="s">
        <v>9</v>
      </c>
      <c r="E581" s="5">
        <f t="shared" si="113"/>
        <v>2022</v>
      </c>
      <c r="F581" s="5">
        <f t="shared" si="114"/>
        <v>11</v>
      </c>
      <c r="G581" s="5">
        <f t="shared" si="115"/>
        <v>11</v>
      </c>
      <c r="H581" s="5" t="str">
        <f t="shared" si="116"/>
        <v>autumn</v>
      </c>
      <c r="I581" s="5">
        <f t="shared" si="117"/>
        <v>47</v>
      </c>
      <c r="J581" s="5">
        <f t="shared" si="118"/>
        <v>27</v>
      </c>
      <c r="K581" t="str">
        <f t="shared" si="124"/>
        <v>Suelo desnudo</v>
      </c>
      <c r="L581" t="str">
        <f t="shared" si="125"/>
        <v>soil</v>
      </c>
      <c r="M581">
        <v>3.4540500000000001</v>
      </c>
      <c r="N581">
        <f t="shared" si="119"/>
        <v>3.4540500000000001</v>
      </c>
      <c r="O581">
        <v>1.3996200000000001</v>
      </c>
      <c r="P581">
        <v>0.99663000000000002</v>
      </c>
      <c r="Q581">
        <v>3.0000000000000001E-3</v>
      </c>
      <c r="R581">
        <v>0</v>
      </c>
      <c r="S581">
        <v>8.5</v>
      </c>
      <c r="T581">
        <v>8.1187699999999996</v>
      </c>
      <c r="U581">
        <v>83.703000000000003</v>
      </c>
    </row>
    <row r="582" spans="1:21" hidden="1" x14ac:dyDescent="0.3">
      <c r="A582">
        <v>968</v>
      </c>
      <c r="B582">
        <v>16</v>
      </c>
      <c r="C582" s="1">
        <v>44881.422349537039</v>
      </c>
      <c r="D582" t="s">
        <v>9</v>
      </c>
      <c r="E582" s="5">
        <f t="shared" si="113"/>
        <v>2022</v>
      </c>
      <c r="F582" s="5">
        <f t="shared" si="114"/>
        <v>11</v>
      </c>
      <c r="G582" s="5">
        <f t="shared" si="115"/>
        <v>11</v>
      </c>
      <c r="H582" s="5" t="str">
        <f t="shared" si="116"/>
        <v>autumn</v>
      </c>
      <c r="I582" s="5">
        <f t="shared" si="117"/>
        <v>47</v>
      </c>
      <c r="J582" s="5">
        <f t="shared" si="118"/>
        <v>27</v>
      </c>
      <c r="K582" t="str">
        <f t="shared" si="124"/>
        <v>Suelo desnudo</v>
      </c>
      <c r="L582" t="str">
        <f t="shared" si="125"/>
        <v>soil</v>
      </c>
      <c r="M582">
        <v>1.4779800000000001</v>
      </c>
      <c r="N582">
        <f t="shared" si="119"/>
        <v>1.4779800000000001</v>
      </c>
      <c r="O582">
        <v>1.9219599999999999</v>
      </c>
      <c r="P582">
        <v>0.98284000000000005</v>
      </c>
      <c r="Q582">
        <v>8.5999999999999998E-4</v>
      </c>
      <c r="R582">
        <v>0</v>
      </c>
      <c r="S582">
        <v>8.5363600000000002</v>
      </c>
      <c r="T582">
        <v>8.3043600000000009</v>
      </c>
      <c r="U582">
        <v>83.6995</v>
      </c>
    </row>
    <row r="583" spans="1:21" hidden="1" x14ac:dyDescent="0.3">
      <c r="A583">
        <v>969</v>
      </c>
      <c r="B583">
        <v>17</v>
      </c>
      <c r="C583" s="1">
        <v>44881.424432870372</v>
      </c>
      <c r="D583" t="s">
        <v>9</v>
      </c>
      <c r="E583" s="5">
        <f t="shared" si="113"/>
        <v>2022</v>
      </c>
      <c r="F583" s="5">
        <f t="shared" si="114"/>
        <v>11</v>
      </c>
      <c r="G583" s="5">
        <f t="shared" si="115"/>
        <v>11</v>
      </c>
      <c r="H583" s="5" t="str">
        <f t="shared" si="116"/>
        <v>autumn</v>
      </c>
      <c r="I583" s="5">
        <f t="shared" si="117"/>
        <v>47</v>
      </c>
      <c r="J583" s="5">
        <f t="shared" si="118"/>
        <v>27</v>
      </c>
      <c r="K583" t="str">
        <f t="shared" si="124"/>
        <v>Bajo biomasa</v>
      </c>
      <c r="L583" t="str">
        <f t="shared" si="125"/>
        <v>soil</v>
      </c>
      <c r="M583">
        <v>6.8516399999999997</v>
      </c>
      <c r="N583">
        <f t="shared" si="119"/>
        <v>6.8516399999999997</v>
      </c>
      <c r="O583">
        <v>1.2877400000000001</v>
      </c>
      <c r="P583">
        <v>0.999</v>
      </c>
      <c r="Q583">
        <v>7.2999999999999996E-4</v>
      </c>
      <c r="R583">
        <v>8.7299999999999999E-3</v>
      </c>
      <c r="S583">
        <v>8.6</v>
      </c>
      <c r="T583">
        <v>8.3923000000000005</v>
      </c>
      <c r="U583">
        <v>83.6755</v>
      </c>
    </row>
    <row r="584" spans="1:21" hidden="1" x14ac:dyDescent="0.3">
      <c r="A584">
        <v>971</v>
      </c>
      <c r="B584">
        <v>19</v>
      </c>
      <c r="C584" s="1">
        <v>44881.428587962961</v>
      </c>
      <c r="D584" t="s">
        <v>9</v>
      </c>
      <c r="E584" s="5">
        <f t="shared" si="113"/>
        <v>2022</v>
      </c>
      <c r="F584" s="5">
        <f t="shared" si="114"/>
        <v>11</v>
      </c>
      <c r="G584" s="5">
        <f t="shared" si="115"/>
        <v>11</v>
      </c>
      <c r="H584" s="5" t="str">
        <f t="shared" si="116"/>
        <v>autumn</v>
      </c>
      <c r="I584" s="5">
        <f t="shared" si="117"/>
        <v>47</v>
      </c>
      <c r="J584" s="5">
        <f t="shared" si="118"/>
        <v>27</v>
      </c>
      <c r="K584" t="str">
        <f t="shared" si="124"/>
        <v>Bajo biomasa</v>
      </c>
      <c r="L584" t="str">
        <f t="shared" si="125"/>
        <v>soil</v>
      </c>
      <c r="M584">
        <v>2.1652800000000001</v>
      </c>
      <c r="N584">
        <f t="shared" si="119"/>
        <v>2.1652800000000001</v>
      </c>
      <c r="O584">
        <v>1.7731699999999999</v>
      </c>
      <c r="P584">
        <v>0.98512</v>
      </c>
      <c r="Q584">
        <v>2E-3</v>
      </c>
      <c r="R584">
        <v>0</v>
      </c>
      <c r="S584">
        <v>8.6709099999999992</v>
      </c>
      <c r="T584">
        <v>8.3380799999999997</v>
      </c>
      <c r="U584">
        <v>83.714600000000004</v>
      </c>
    </row>
    <row r="585" spans="1:21" hidden="1" x14ac:dyDescent="0.3">
      <c r="A585">
        <v>972</v>
      </c>
      <c r="B585">
        <v>20</v>
      </c>
      <c r="C585" s="1">
        <v>44881.430671296293</v>
      </c>
      <c r="D585" t="s">
        <v>9</v>
      </c>
      <c r="E585" s="5">
        <f t="shared" si="113"/>
        <v>2022</v>
      </c>
      <c r="F585" s="5">
        <f t="shared" si="114"/>
        <v>11</v>
      </c>
      <c r="G585" s="5">
        <f t="shared" si="115"/>
        <v>11</v>
      </c>
      <c r="H585" s="5" t="str">
        <f t="shared" si="116"/>
        <v>autumn</v>
      </c>
      <c r="I585" s="5">
        <f t="shared" si="117"/>
        <v>47</v>
      </c>
      <c r="J585" s="5">
        <f t="shared" si="118"/>
        <v>27</v>
      </c>
      <c r="K585" t="str">
        <f t="shared" si="124"/>
        <v>Bajo biomasa</v>
      </c>
      <c r="L585" t="str">
        <f t="shared" si="125"/>
        <v>soil</v>
      </c>
      <c r="M585">
        <v>2.9699</v>
      </c>
      <c r="N585">
        <f t="shared" si="119"/>
        <v>2.9699</v>
      </c>
      <c r="O585">
        <v>1.5483</v>
      </c>
      <c r="P585">
        <v>0.9929</v>
      </c>
      <c r="Q585">
        <v>1E-3</v>
      </c>
      <c r="R585">
        <v>0</v>
      </c>
      <c r="S585">
        <v>8.8000000000000007</v>
      </c>
      <c r="T585">
        <v>8.8489299999999993</v>
      </c>
      <c r="U585">
        <v>83.722899999999996</v>
      </c>
    </row>
    <row r="586" spans="1:21" hidden="1" x14ac:dyDescent="0.3">
      <c r="A586">
        <v>974</v>
      </c>
      <c r="B586">
        <v>22</v>
      </c>
      <c r="C586" s="1">
        <v>44881.434918981482</v>
      </c>
      <c r="D586" t="s">
        <v>9</v>
      </c>
      <c r="E586" s="5">
        <f t="shared" si="113"/>
        <v>2022</v>
      </c>
      <c r="F586" s="5">
        <f t="shared" si="114"/>
        <v>11</v>
      </c>
      <c r="G586" s="5">
        <f t="shared" si="115"/>
        <v>11</v>
      </c>
      <c r="H586" s="5" t="str">
        <f t="shared" si="116"/>
        <v>autumn</v>
      </c>
      <c r="I586" s="5">
        <f t="shared" si="117"/>
        <v>47</v>
      </c>
      <c r="J586" s="5">
        <f t="shared" si="118"/>
        <v>27</v>
      </c>
      <c r="K586" t="str">
        <f t="shared" si="124"/>
        <v>Suelo desnudo</v>
      </c>
      <c r="L586" t="str">
        <f t="shared" si="125"/>
        <v>soil</v>
      </c>
      <c r="M586">
        <v>2.8298000000000001</v>
      </c>
      <c r="N586">
        <f t="shared" si="119"/>
        <v>2.8298000000000001</v>
      </c>
      <c r="O586">
        <v>1.41544</v>
      </c>
      <c r="P586">
        <v>0.99592999999999998</v>
      </c>
      <c r="Q586">
        <v>8.0000000000000004E-4</v>
      </c>
      <c r="R586">
        <v>0</v>
      </c>
      <c r="S586">
        <v>8.8963599999999996</v>
      </c>
      <c r="T586">
        <v>8.6496399999999998</v>
      </c>
      <c r="U586">
        <v>83.726299999999995</v>
      </c>
    </row>
    <row r="587" spans="1:21" hidden="1" x14ac:dyDescent="0.3">
      <c r="A587">
        <v>975</v>
      </c>
      <c r="B587">
        <v>23</v>
      </c>
      <c r="C587" s="1">
        <v>44881.436990740738</v>
      </c>
      <c r="D587" t="s">
        <v>9</v>
      </c>
      <c r="E587" s="5">
        <f t="shared" si="113"/>
        <v>2022</v>
      </c>
      <c r="F587" s="5">
        <f t="shared" si="114"/>
        <v>11</v>
      </c>
      <c r="G587" s="5">
        <f t="shared" si="115"/>
        <v>11</v>
      </c>
      <c r="H587" s="5" t="str">
        <f t="shared" si="116"/>
        <v>autumn</v>
      </c>
      <c r="I587" s="5">
        <f t="shared" si="117"/>
        <v>47</v>
      </c>
      <c r="J587" s="5">
        <f t="shared" si="118"/>
        <v>27</v>
      </c>
      <c r="K587" t="str">
        <f t="shared" si="124"/>
        <v>Suelo desnudo</v>
      </c>
      <c r="L587" t="str">
        <f t="shared" si="125"/>
        <v>soil</v>
      </c>
      <c r="M587">
        <v>3.63042</v>
      </c>
      <c r="N587">
        <f t="shared" si="119"/>
        <v>3.63042</v>
      </c>
      <c r="O587">
        <v>1.3664799999999999</v>
      </c>
      <c r="P587">
        <v>0.99680000000000002</v>
      </c>
      <c r="Q587">
        <v>5.9000000000000003E-4</v>
      </c>
      <c r="R587">
        <v>5.1819999999999998E-2</v>
      </c>
      <c r="S587">
        <v>8.9409100000000006</v>
      </c>
      <c r="T587">
        <v>8.4699600000000004</v>
      </c>
      <c r="U587">
        <v>83.713700000000003</v>
      </c>
    </row>
    <row r="588" spans="1:21" hidden="1" x14ac:dyDescent="0.3">
      <c r="A588">
        <v>976</v>
      </c>
      <c r="B588">
        <v>24</v>
      </c>
      <c r="C588" s="1">
        <v>44881.439131944448</v>
      </c>
      <c r="D588" t="s">
        <v>9</v>
      </c>
      <c r="E588" s="5">
        <f t="shared" si="113"/>
        <v>2022</v>
      </c>
      <c r="F588" s="5">
        <f t="shared" si="114"/>
        <v>11</v>
      </c>
      <c r="G588" s="5">
        <f t="shared" si="115"/>
        <v>11</v>
      </c>
      <c r="H588" s="5" t="str">
        <f t="shared" si="116"/>
        <v>autumn</v>
      </c>
      <c r="I588" s="5">
        <f t="shared" si="117"/>
        <v>47</v>
      </c>
      <c r="J588" s="5">
        <f t="shared" si="118"/>
        <v>27</v>
      </c>
      <c r="K588" t="str">
        <f t="shared" si="124"/>
        <v>Suelo desnudo</v>
      </c>
      <c r="L588" t="str">
        <f t="shared" si="125"/>
        <v>soil</v>
      </c>
      <c r="M588">
        <v>4.0679499999999997</v>
      </c>
      <c r="N588">
        <f t="shared" si="119"/>
        <v>4.0679499999999997</v>
      </c>
      <c r="O588">
        <v>1.34771</v>
      </c>
      <c r="P588">
        <v>0.99773999999999996</v>
      </c>
      <c r="Q588">
        <v>7.0000000000000001E-3</v>
      </c>
      <c r="R588">
        <v>0.13408999999999999</v>
      </c>
      <c r="S588">
        <v>9</v>
      </c>
      <c r="T588">
        <v>8.8290100000000002</v>
      </c>
      <c r="U588">
        <v>83.733500000000006</v>
      </c>
    </row>
    <row r="589" spans="1:21" x14ac:dyDescent="0.3">
      <c r="A589">
        <v>977</v>
      </c>
      <c r="B589">
        <v>1</v>
      </c>
      <c r="C589" s="1">
        <v>44881.485648148147</v>
      </c>
      <c r="D589" t="s">
        <v>10</v>
      </c>
      <c r="E589" s="5">
        <f t="shared" si="113"/>
        <v>2022</v>
      </c>
      <c r="F589" s="5">
        <f t="shared" si="114"/>
        <v>11</v>
      </c>
      <c r="G589" s="5">
        <f t="shared" si="115"/>
        <v>11</v>
      </c>
      <c r="H589" s="5" t="str">
        <f t="shared" si="116"/>
        <v>autumn</v>
      </c>
      <c r="I589" s="5">
        <f t="shared" si="117"/>
        <v>47</v>
      </c>
      <c r="J589" s="5">
        <f t="shared" si="118"/>
        <v>27</v>
      </c>
      <c r="K589" t="str">
        <f t="shared" ref="K589:K606" si="126">IF(OR(B589=1,B589=2,B589=3,B589=7,B589=8,B589=9,B589=13,B589=14,B589=15),"Bajo copa","Suelo desnudo")</f>
        <v>Bajo copa</v>
      </c>
      <c r="M589">
        <v>4.3496899999999998</v>
      </c>
      <c r="N589">
        <f t="shared" si="119"/>
        <v>4.3496899999999998</v>
      </c>
      <c r="O589">
        <v>1.4695</v>
      </c>
      <c r="P589">
        <v>0.99538000000000004</v>
      </c>
      <c r="Q589">
        <v>7.0000000000000001E-3</v>
      </c>
      <c r="R589">
        <v>0.12206</v>
      </c>
      <c r="S589">
        <v>12.5364</v>
      </c>
      <c r="T589">
        <v>9.1483000000000008</v>
      </c>
      <c r="U589">
        <v>82.641400000000004</v>
      </c>
    </row>
    <row r="590" spans="1:21" x14ac:dyDescent="0.3">
      <c r="A590">
        <v>978</v>
      </c>
      <c r="B590">
        <v>2</v>
      </c>
      <c r="C590" s="1">
        <v>44881.487719907411</v>
      </c>
      <c r="D590" t="s">
        <v>10</v>
      </c>
      <c r="E590" s="5">
        <f t="shared" si="113"/>
        <v>2022</v>
      </c>
      <c r="F590" s="5">
        <f t="shared" si="114"/>
        <v>11</v>
      </c>
      <c r="G590" s="5">
        <f t="shared" si="115"/>
        <v>11</v>
      </c>
      <c r="H590" s="5" t="str">
        <f t="shared" si="116"/>
        <v>autumn</v>
      </c>
      <c r="I590" s="5">
        <f t="shared" si="117"/>
        <v>47</v>
      </c>
      <c r="J590" s="5">
        <f t="shared" si="118"/>
        <v>27</v>
      </c>
      <c r="K590" t="str">
        <f t="shared" si="126"/>
        <v>Bajo copa</v>
      </c>
      <c r="M590">
        <v>3.8161299999999998</v>
      </c>
      <c r="N590">
        <f t="shared" si="119"/>
        <v>3.8161299999999998</v>
      </c>
      <c r="O590">
        <v>1.4016299999999999</v>
      </c>
      <c r="P590">
        <v>0.99477000000000004</v>
      </c>
      <c r="Q590">
        <v>2E-3</v>
      </c>
      <c r="R590">
        <v>5.5750000000000001E-2</v>
      </c>
      <c r="S590">
        <v>11.5718</v>
      </c>
      <c r="T590">
        <v>9.0993899999999996</v>
      </c>
      <c r="U590">
        <v>82.619100000000003</v>
      </c>
    </row>
    <row r="591" spans="1:21" x14ac:dyDescent="0.3">
      <c r="A591">
        <v>979</v>
      </c>
      <c r="B591">
        <v>3</v>
      </c>
      <c r="C591" s="1">
        <v>44881.489791666667</v>
      </c>
      <c r="D591" t="s">
        <v>10</v>
      </c>
      <c r="E591" s="5">
        <f t="shared" si="113"/>
        <v>2022</v>
      </c>
      <c r="F591" s="5">
        <f t="shared" si="114"/>
        <v>11</v>
      </c>
      <c r="G591" s="5">
        <f t="shared" si="115"/>
        <v>11</v>
      </c>
      <c r="H591" s="5" t="str">
        <f t="shared" si="116"/>
        <v>autumn</v>
      </c>
      <c r="I591" s="5">
        <f t="shared" si="117"/>
        <v>47</v>
      </c>
      <c r="J591" s="5">
        <f t="shared" si="118"/>
        <v>27</v>
      </c>
      <c r="K591" t="str">
        <f t="shared" si="126"/>
        <v>Bajo copa</v>
      </c>
      <c r="M591">
        <v>2.48373</v>
      </c>
      <c r="N591">
        <f t="shared" si="119"/>
        <v>2.48373</v>
      </c>
      <c r="O591">
        <v>1.57437</v>
      </c>
      <c r="P591">
        <v>0.99277000000000004</v>
      </c>
      <c r="Q591">
        <v>2E-3</v>
      </c>
      <c r="R591">
        <v>0</v>
      </c>
      <c r="S591">
        <v>10.82</v>
      </c>
      <c r="T591">
        <v>9.0018799999999999</v>
      </c>
      <c r="U591">
        <v>82.603999999999999</v>
      </c>
    </row>
    <row r="592" spans="1:21" x14ac:dyDescent="0.3">
      <c r="A592">
        <v>980</v>
      </c>
      <c r="B592">
        <v>4</v>
      </c>
      <c r="C592" s="1">
        <v>44881.492164351854</v>
      </c>
      <c r="D592" t="s">
        <v>10</v>
      </c>
      <c r="E592" s="5">
        <f t="shared" si="113"/>
        <v>2022</v>
      </c>
      <c r="F592" s="5">
        <f t="shared" si="114"/>
        <v>11</v>
      </c>
      <c r="G592" s="5">
        <f t="shared" si="115"/>
        <v>11</v>
      </c>
      <c r="H592" s="5" t="str">
        <f t="shared" si="116"/>
        <v>autumn</v>
      </c>
      <c r="I592" s="5">
        <f t="shared" si="117"/>
        <v>47</v>
      </c>
      <c r="J592" s="5">
        <f t="shared" si="118"/>
        <v>27</v>
      </c>
      <c r="K592" t="str">
        <f t="shared" si="126"/>
        <v>Suelo desnudo</v>
      </c>
      <c r="M592">
        <v>1.6156999999999999</v>
      </c>
      <c r="N592">
        <f t="shared" si="119"/>
        <v>1.6156999999999999</v>
      </c>
      <c r="O592">
        <v>2.3350399999999998</v>
      </c>
      <c r="P592">
        <v>0.96899999999999997</v>
      </c>
      <c r="Q592">
        <v>4.0000000000000001E-3</v>
      </c>
      <c r="R592">
        <v>0.12096</v>
      </c>
      <c r="S592">
        <v>10.248200000000001</v>
      </c>
      <c r="T592">
        <v>9.5138599999999993</v>
      </c>
      <c r="U592">
        <v>82.683400000000006</v>
      </c>
    </row>
    <row r="593" spans="1:21" x14ac:dyDescent="0.3">
      <c r="A593">
        <v>981</v>
      </c>
      <c r="B593">
        <v>5</v>
      </c>
      <c r="C593" s="1">
        <v>44881.494259259256</v>
      </c>
      <c r="D593" t="s">
        <v>10</v>
      </c>
      <c r="E593" s="5">
        <f t="shared" si="113"/>
        <v>2022</v>
      </c>
      <c r="F593" s="5">
        <f t="shared" si="114"/>
        <v>11</v>
      </c>
      <c r="G593" s="5">
        <f t="shared" si="115"/>
        <v>11</v>
      </c>
      <c r="H593" s="5" t="str">
        <f t="shared" si="116"/>
        <v>autumn</v>
      </c>
      <c r="I593" s="5">
        <f t="shared" si="117"/>
        <v>47</v>
      </c>
      <c r="J593" s="5">
        <f t="shared" si="118"/>
        <v>27</v>
      </c>
      <c r="K593" t="str">
        <f t="shared" si="126"/>
        <v>Suelo desnudo</v>
      </c>
      <c r="M593">
        <v>1.7557100000000001</v>
      </c>
      <c r="N593">
        <f t="shared" si="119"/>
        <v>1.7557100000000001</v>
      </c>
      <c r="O593">
        <v>2.2787899999999999</v>
      </c>
      <c r="P593">
        <v>0.97104000000000001</v>
      </c>
      <c r="Q593">
        <v>2E-3</v>
      </c>
      <c r="R593">
        <v>1.7420000000000001E-2</v>
      </c>
      <c r="S593">
        <v>9.9945500000000003</v>
      </c>
      <c r="T593">
        <v>9.4343699999999995</v>
      </c>
      <c r="U593">
        <v>82.635499999999993</v>
      </c>
    </row>
    <row r="594" spans="1:21" x14ac:dyDescent="0.3">
      <c r="A594">
        <v>982</v>
      </c>
      <c r="B594">
        <v>6</v>
      </c>
      <c r="C594" s="1">
        <v>44881.496365740742</v>
      </c>
      <c r="D594" t="s">
        <v>10</v>
      </c>
      <c r="E594" s="5">
        <f t="shared" si="113"/>
        <v>2022</v>
      </c>
      <c r="F594" s="5">
        <f t="shared" si="114"/>
        <v>11</v>
      </c>
      <c r="G594" s="5">
        <f t="shared" si="115"/>
        <v>11</v>
      </c>
      <c r="H594" s="5" t="str">
        <f t="shared" si="116"/>
        <v>autumn</v>
      </c>
      <c r="I594" s="5">
        <f t="shared" si="117"/>
        <v>47</v>
      </c>
      <c r="J594" s="5">
        <f t="shared" si="118"/>
        <v>27</v>
      </c>
      <c r="K594" t="str">
        <f t="shared" si="126"/>
        <v>Suelo desnudo</v>
      </c>
      <c r="M594">
        <v>1.93015</v>
      </c>
      <c r="N594">
        <f t="shared" si="119"/>
        <v>1.93015</v>
      </c>
      <c r="O594">
        <v>2.4798499999999999</v>
      </c>
      <c r="P594">
        <v>0.96360999999999997</v>
      </c>
      <c r="Q594">
        <v>2E-3</v>
      </c>
      <c r="R594">
        <v>1.482E-2</v>
      </c>
      <c r="S594">
        <v>9.7454499999999999</v>
      </c>
      <c r="T594">
        <v>9.4088200000000004</v>
      </c>
      <c r="U594">
        <v>82.6631</v>
      </c>
    </row>
    <row r="595" spans="1:21" x14ac:dyDescent="0.3">
      <c r="A595">
        <v>983</v>
      </c>
      <c r="B595">
        <v>10</v>
      </c>
      <c r="C595" s="1">
        <v>44881.499351851853</v>
      </c>
      <c r="D595" t="s">
        <v>10</v>
      </c>
      <c r="E595" s="5">
        <f t="shared" si="113"/>
        <v>2022</v>
      </c>
      <c r="F595" s="5">
        <f t="shared" si="114"/>
        <v>11</v>
      </c>
      <c r="G595" s="5">
        <f t="shared" si="115"/>
        <v>11</v>
      </c>
      <c r="H595" s="5" t="str">
        <f t="shared" si="116"/>
        <v>autumn</v>
      </c>
      <c r="I595" s="5">
        <f t="shared" si="117"/>
        <v>47</v>
      </c>
      <c r="J595" s="5">
        <f t="shared" si="118"/>
        <v>27</v>
      </c>
      <c r="K595" t="str">
        <f t="shared" si="126"/>
        <v>Suelo desnudo</v>
      </c>
      <c r="M595">
        <v>1.30274</v>
      </c>
      <c r="N595">
        <f t="shared" si="119"/>
        <v>1.30274</v>
      </c>
      <c r="O595">
        <v>2.1926199999999998</v>
      </c>
      <c r="P595">
        <v>0.97406000000000004</v>
      </c>
      <c r="Q595">
        <v>4.0000000000000001E-3</v>
      </c>
      <c r="R595">
        <v>8.0689999999999998E-2</v>
      </c>
      <c r="S595">
        <v>9.5290900000000001</v>
      </c>
      <c r="T595">
        <v>9.2736099999999997</v>
      </c>
      <c r="U595">
        <v>82.683999999999997</v>
      </c>
    </row>
    <row r="596" spans="1:21" x14ac:dyDescent="0.3">
      <c r="A596">
        <v>984</v>
      </c>
      <c r="B596">
        <v>11</v>
      </c>
      <c r="C596" s="1">
        <v>44881.501446759263</v>
      </c>
      <c r="D596" t="s">
        <v>10</v>
      </c>
      <c r="E596" s="5">
        <f t="shared" ref="E596:E659" si="127">YEAR(C596)</f>
        <v>2022</v>
      </c>
      <c r="F596" s="5">
        <f t="shared" ref="F596:F659" si="128">MONTH(C596)</f>
        <v>11</v>
      </c>
      <c r="G596" s="5">
        <f t="shared" ref="G596:G659" si="129">F596</f>
        <v>11</v>
      </c>
      <c r="H596" s="5" t="str">
        <f t="shared" ref="H596:H659" si="130">IF(OR(F596=1,F596=2,F596=3),"winter",IF(OR(F596=4,F596=5,F596=6),"spring",IF(OR(F596=7,F596=8,F596=9),"summer","autumn")))</f>
        <v>autumn</v>
      </c>
      <c r="I596" s="5">
        <f t="shared" ref="I596:I659" si="131">WEEKNUM(C596)</f>
        <v>47</v>
      </c>
      <c r="J596" s="5">
        <f t="shared" ref="J596:J659" si="132">I596-20</f>
        <v>27</v>
      </c>
      <c r="K596" t="str">
        <f t="shared" si="126"/>
        <v>Suelo desnudo</v>
      </c>
      <c r="M596">
        <v>1.8696200000000001</v>
      </c>
      <c r="N596">
        <f t="shared" ref="N596:N659" si="133">IF(P596&gt;0.95,M596,NA())</f>
        <v>1.8696200000000001</v>
      </c>
      <c r="O596">
        <v>2.0242300000000002</v>
      </c>
      <c r="P596">
        <v>0.97968</v>
      </c>
      <c r="Q596">
        <v>4.0000000000000001E-3</v>
      </c>
      <c r="R596">
        <v>4.7870000000000003E-2</v>
      </c>
      <c r="S596">
        <v>9.5</v>
      </c>
      <c r="T596">
        <v>9.58005</v>
      </c>
      <c r="U596">
        <v>82.6828</v>
      </c>
    </row>
    <row r="597" spans="1:21" x14ac:dyDescent="0.3">
      <c r="A597">
        <v>985</v>
      </c>
      <c r="B597">
        <v>12</v>
      </c>
      <c r="C597" s="1">
        <v>44881.503530092596</v>
      </c>
      <c r="D597" t="s">
        <v>10</v>
      </c>
      <c r="E597" s="5">
        <f t="shared" si="127"/>
        <v>2022</v>
      </c>
      <c r="F597" s="5">
        <f t="shared" si="128"/>
        <v>11</v>
      </c>
      <c r="G597" s="5">
        <f t="shared" si="129"/>
        <v>11</v>
      </c>
      <c r="H597" s="5" t="str">
        <f t="shared" si="130"/>
        <v>autumn</v>
      </c>
      <c r="I597" s="5">
        <f t="shared" si="131"/>
        <v>47</v>
      </c>
      <c r="J597" s="5">
        <f t="shared" si="132"/>
        <v>27</v>
      </c>
      <c r="K597" t="str">
        <f t="shared" si="126"/>
        <v>Suelo desnudo</v>
      </c>
      <c r="M597">
        <v>1.4150700000000001</v>
      </c>
      <c r="N597">
        <f t="shared" si="133"/>
        <v>1.4150700000000001</v>
      </c>
      <c r="O597">
        <v>2.1581800000000002</v>
      </c>
      <c r="P597">
        <v>0.97524</v>
      </c>
      <c r="Q597">
        <v>6.0000000000000001E-3</v>
      </c>
      <c r="R597">
        <v>0.16678999999999999</v>
      </c>
      <c r="S597">
        <v>9.5</v>
      </c>
      <c r="T597">
        <v>9.2441300000000002</v>
      </c>
      <c r="U597">
        <v>82.683300000000003</v>
      </c>
    </row>
    <row r="598" spans="1:21" x14ac:dyDescent="0.3">
      <c r="A598">
        <v>986</v>
      </c>
      <c r="B598">
        <v>7</v>
      </c>
      <c r="C598" s="1">
        <v>44881.505636574075</v>
      </c>
      <c r="D598" t="s">
        <v>10</v>
      </c>
      <c r="E598" s="5">
        <f t="shared" si="127"/>
        <v>2022</v>
      </c>
      <c r="F598" s="5">
        <f t="shared" si="128"/>
        <v>11</v>
      </c>
      <c r="G598" s="5">
        <f t="shared" si="129"/>
        <v>11</v>
      </c>
      <c r="H598" s="5" t="str">
        <f t="shared" si="130"/>
        <v>autumn</v>
      </c>
      <c r="I598" s="5">
        <f t="shared" si="131"/>
        <v>47</v>
      </c>
      <c r="J598" s="5">
        <f t="shared" si="132"/>
        <v>27</v>
      </c>
      <c r="K598" t="str">
        <f t="shared" si="126"/>
        <v>Bajo copa</v>
      </c>
      <c r="M598">
        <v>2.6089600000000002</v>
      </c>
      <c r="N598">
        <f t="shared" si="133"/>
        <v>2.6089600000000002</v>
      </c>
      <c r="O598">
        <v>1.6149500000000001</v>
      </c>
      <c r="P598">
        <v>0.99146000000000001</v>
      </c>
      <c r="Q598">
        <v>8.0000000000000002E-3</v>
      </c>
      <c r="R598">
        <v>0.22345999999999999</v>
      </c>
      <c r="S598">
        <v>9.3527299999999993</v>
      </c>
      <c r="T598">
        <v>8.5228400000000004</v>
      </c>
      <c r="U598">
        <v>82.688199999999995</v>
      </c>
    </row>
    <row r="599" spans="1:21" x14ac:dyDescent="0.3">
      <c r="A599">
        <v>987</v>
      </c>
      <c r="B599">
        <v>8</v>
      </c>
      <c r="C599" s="1">
        <v>44881.5078125</v>
      </c>
      <c r="D599" t="s">
        <v>10</v>
      </c>
      <c r="E599" s="5">
        <f t="shared" si="127"/>
        <v>2022</v>
      </c>
      <c r="F599" s="5">
        <f t="shared" si="128"/>
        <v>11</v>
      </c>
      <c r="G599" s="5">
        <f t="shared" si="129"/>
        <v>11</v>
      </c>
      <c r="H599" s="5" t="str">
        <f t="shared" si="130"/>
        <v>autumn</v>
      </c>
      <c r="I599" s="5">
        <f t="shared" si="131"/>
        <v>47</v>
      </c>
      <c r="J599" s="5">
        <f t="shared" si="132"/>
        <v>27</v>
      </c>
      <c r="K599" t="str">
        <f t="shared" si="126"/>
        <v>Bajo copa</v>
      </c>
      <c r="M599">
        <v>3.0075099999999999</v>
      </c>
      <c r="N599">
        <f t="shared" si="133"/>
        <v>3.0075099999999999</v>
      </c>
      <c r="O599">
        <v>1.4778</v>
      </c>
      <c r="P599">
        <v>0.99509999999999998</v>
      </c>
      <c r="Q599">
        <v>3.0000000000000001E-3</v>
      </c>
      <c r="R599">
        <v>2.8250000000000001E-2</v>
      </c>
      <c r="S599">
        <v>9.1927299999999992</v>
      </c>
      <c r="T599">
        <v>8.5189900000000005</v>
      </c>
      <c r="U599">
        <v>82.683000000000007</v>
      </c>
    </row>
    <row r="600" spans="1:21" x14ac:dyDescent="0.3">
      <c r="A600">
        <v>988</v>
      </c>
      <c r="B600">
        <v>9</v>
      </c>
      <c r="C600" s="1">
        <v>44881.50990740741</v>
      </c>
      <c r="D600" t="s">
        <v>10</v>
      </c>
      <c r="E600" s="5">
        <f t="shared" si="127"/>
        <v>2022</v>
      </c>
      <c r="F600" s="5">
        <f t="shared" si="128"/>
        <v>11</v>
      </c>
      <c r="G600" s="5">
        <f t="shared" si="129"/>
        <v>11</v>
      </c>
      <c r="H600" s="5" t="str">
        <f t="shared" si="130"/>
        <v>autumn</v>
      </c>
      <c r="I600" s="5">
        <f t="shared" si="131"/>
        <v>47</v>
      </c>
      <c r="J600" s="5">
        <f t="shared" si="132"/>
        <v>27</v>
      </c>
      <c r="K600" t="str">
        <f t="shared" si="126"/>
        <v>Bajo copa</v>
      </c>
      <c r="M600">
        <v>3.1063100000000001</v>
      </c>
      <c r="N600">
        <f t="shared" si="133"/>
        <v>3.1063100000000001</v>
      </c>
      <c r="O600">
        <v>1.5412399999999999</v>
      </c>
      <c r="P600">
        <v>0.99272000000000005</v>
      </c>
      <c r="Q600">
        <v>2E-3</v>
      </c>
      <c r="R600">
        <v>7.6359999999999997E-2</v>
      </c>
      <c r="S600">
        <v>9.0181799999999992</v>
      </c>
      <c r="T600">
        <v>8.6393599999999999</v>
      </c>
      <c r="U600">
        <v>82.669600000000003</v>
      </c>
    </row>
    <row r="601" spans="1:21" x14ac:dyDescent="0.3">
      <c r="A601">
        <v>989</v>
      </c>
      <c r="B601">
        <v>13</v>
      </c>
      <c r="C601" s="1">
        <v>44881.51226851852</v>
      </c>
      <c r="D601" t="s">
        <v>10</v>
      </c>
      <c r="E601" s="5">
        <f t="shared" si="127"/>
        <v>2022</v>
      </c>
      <c r="F601" s="5">
        <f t="shared" si="128"/>
        <v>11</v>
      </c>
      <c r="G601" s="5">
        <f t="shared" si="129"/>
        <v>11</v>
      </c>
      <c r="H601" s="5" t="str">
        <f t="shared" si="130"/>
        <v>autumn</v>
      </c>
      <c r="I601" s="5">
        <f t="shared" si="131"/>
        <v>47</v>
      </c>
      <c r="J601" s="5">
        <f t="shared" si="132"/>
        <v>27</v>
      </c>
      <c r="K601" t="str">
        <f t="shared" si="126"/>
        <v>Bajo copa</v>
      </c>
      <c r="M601">
        <v>3.7138800000000001</v>
      </c>
      <c r="N601">
        <f t="shared" si="133"/>
        <v>3.7138800000000001</v>
      </c>
      <c r="O601">
        <v>1.4903599999999999</v>
      </c>
      <c r="P601">
        <v>0.99431000000000003</v>
      </c>
      <c r="Q601">
        <v>3.0000000000000001E-3</v>
      </c>
      <c r="R601">
        <v>0</v>
      </c>
      <c r="S601">
        <v>8.94909</v>
      </c>
      <c r="T601">
        <v>8.8841300000000007</v>
      </c>
      <c r="U601">
        <v>82.677499999999995</v>
      </c>
    </row>
    <row r="602" spans="1:21" x14ac:dyDescent="0.3">
      <c r="A602">
        <v>990</v>
      </c>
      <c r="B602">
        <v>14</v>
      </c>
      <c r="C602" s="1">
        <v>44881.515648148146</v>
      </c>
      <c r="D602" t="s">
        <v>10</v>
      </c>
      <c r="E602" s="5">
        <f t="shared" si="127"/>
        <v>2022</v>
      </c>
      <c r="F602" s="5">
        <f t="shared" si="128"/>
        <v>11</v>
      </c>
      <c r="G602" s="5">
        <f t="shared" si="129"/>
        <v>11</v>
      </c>
      <c r="H602" s="5" t="str">
        <f t="shared" si="130"/>
        <v>autumn</v>
      </c>
      <c r="I602" s="5">
        <f t="shared" si="131"/>
        <v>47</v>
      </c>
      <c r="J602" s="5">
        <f t="shared" si="132"/>
        <v>27</v>
      </c>
      <c r="K602" t="str">
        <f t="shared" si="126"/>
        <v>Bajo copa</v>
      </c>
      <c r="M602">
        <v>2.6689699999999998</v>
      </c>
      <c r="N602">
        <f t="shared" si="133"/>
        <v>2.6689699999999998</v>
      </c>
      <c r="O602">
        <v>1.5314000000000001</v>
      </c>
      <c r="P602">
        <v>0.99321999999999999</v>
      </c>
      <c r="Q602">
        <v>4.0000000000000001E-3</v>
      </c>
      <c r="R602">
        <v>4.9250000000000002E-2</v>
      </c>
      <c r="S602">
        <v>9.0381800000000005</v>
      </c>
      <c r="T602">
        <v>9.1436899999999994</v>
      </c>
      <c r="U602">
        <v>82.672799999999995</v>
      </c>
    </row>
    <row r="603" spans="1:21" x14ac:dyDescent="0.3">
      <c r="A603">
        <v>991</v>
      </c>
      <c r="B603">
        <v>15</v>
      </c>
      <c r="C603" s="1">
        <v>44881.517743055556</v>
      </c>
      <c r="D603" t="s">
        <v>10</v>
      </c>
      <c r="E603" s="5">
        <f t="shared" si="127"/>
        <v>2022</v>
      </c>
      <c r="F603" s="5">
        <f t="shared" si="128"/>
        <v>11</v>
      </c>
      <c r="G603" s="5">
        <f t="shared" si="129"/>
        <v>11</v>
      </c>
      <c r="H603" s="5" t="str">
        <f t="shared" si="130"/>
        <v>autumn</v>
      </c>
      <c r="I603" s="5">
        <f t="shared" si="131"/>
        <v>47</v>
      </c>
      <c r="J603" s="5">
        <f t="shared" si="132"/>
        <v>27</v>
      </c>
      <c r="K603" t="str">
        <f t="shared" si="126"/>
        <v>Bajo copa</v>
      </c>
      <c r="M603">
        <v>2.0716999999999999</v>
      </c>
      <c r="N603">
        <f t="shared" si="133"/>
        <v>2.0716999999999999</v>
      </c>
      <c r="O603">
        <v>1.81704</v>
      </c>
      <c r="P603">
        <v>0.98624000000000001</v>
      </c>
      <c r="Q603">
        <v>4.5500000000000002E-3</v>
      </c>
      <c r="R603">
        <v>0.18761</v>
      </c>
      <c r="S603">
        <v>9.24</v>
      </c>
      <c r="T603">
        <v>9.5467399999999998</v>
      </c>
      <c r="U603">
        <v>82.643699999999995</v>
      </c>
    </row>
    <row r="604" spans="1:21" x14ac:dyDescent="0.3">
      <c r="A604">
        <v>992</v>
      </c>
      <c r="B604">
        <v>16</v>
      </c>
      <c r="C604" s="1">
        <v>44881.519814814812</v>
      </c>
      <c r="D604" t="s">
        <v>10</v>
      </c>
      <c r="E604" s="5">
        <f t="shared" si="127"/>
        <v>2022</v>
      </c>
      <c r="F604" s="5">
        <f t="shared" si="128"/>
        <v>11</v>
      </c>
      <c r="G604" s="5">
        <f t="shared" si="129"/>
        <v>11</v>
      </c>
      <c r="H604" s="5" t="str">
        <f t="shared" si="130"/>
        <v>autumn</v>
      </c>
      <c r="I604" s="5">
        <f t="shared" si="131"/>
        <v>47</v>
      </c>
      <c r="J604" s="5">
        <f t="shared" si="132"/>
        <v>27</v>
      </c>
      <c r="K604" t="str">
        <f t="shared" si="126"/>
        <v>Suelo desnudo</v>
      </c>
      <c r="M604">
        <v>2.1360399999999999</v>
      </c>
      <c r="N604">
        <f t="shared" si="133"/>
        <v>2.1360399999999999</v>
      </c>
      <c r="O604">
        <v>1.9389400000000001</v>
      </c>
      <c r="P604">
        <v>0.98238000000000003</v>
      </c>
      <c r="Q604">
        <v>1E-3</v>
      </c>
      <c r="R604">
        <v>0.18489</v>
      </c>
      <c r="S604">
        <v>9.6381800000000002</v>
      </c>
      <c r="T604">
        <v>11.015700000000001</v>
      </c>
      <c r="U604">
        <v>82.624799999999993</v>
      </c>
    </row>
    <row r="605" spans="1:21" x14ac:dyDescent="0.3">
      <c r="A605">
        <v>993</v>
      </c>
      <c r="B605">
        <v>17</v>
      </c>
      <c r="C605" s="1">
        <v>44881.521898148145</v>
      </c>
      <c r="D605" t="s">
        <v>10</v>
      </c>
      <c r="E605" s="5">
        <f t="shared" si="127"/>
        <v>2022</v>
      </c>
      <c r="F605" s="5">
        <f t="shared" si="128"/>
        <v>11</v>
      </c>
      <c r="G605" s="5">
        <f t="shared" si="129"/>
        <v>11</v>
      </c>
      <c r="H605" s="5" t="str">
        <f t="shared" si="130"/>
        <v>autumn</v>
      </c>
      <c r="I605" s="5">
        <f t="shared" si="131"/>
        <v>47</v>
      </c>
      <c r="J605" s="5">
        <f t="shared" si="132"/>
        <v>27</v>
      </c>
      <c r="K605" t="str">
        <f t="shared" si="126"/>
        <v>Suelo desnudo</v>
      </c>
      <c r="M605">
        <v>0.99863000000000002</v>
      </c>
      <c r="N605" t="e">
        <f t="shared" si="133"/>
        <v>#N/A</v>
      </c>
      <c r="O605">
        <v>2.5736500000000002</v>
      </c>
      <c r="P605">
        <v>0.94316</v>
      </c>
      <c r="Q605">
        <v>1.5900000000000001E-3</v>
      </c>
      <c r="R605">
        <v>9.1679999999999998E-2</v>
      </c>
      <c r="S605">
        <v>9.9828799999999998</v>
      </c>
      <c r="T605">
        <v>11.596500000000001</v>
      </c>
      <c r="U605">
        <v>82.625399999999999</v>
      </c>
    </row>
    <row r="606" spans="1:21" x14ac:dyDescent="0.3">
      <c r="A606">
        <v>994</v>
      </c>
      <c r="B606">
        <v>18</v>
      </c>
      <c r="C606" s="1">
        <v>44881.524050925924</v>
      </c>
      <c r="D606" t="s">
        <v>10</v>
      </c>
      <c r="E606" s="5">
        <f t="shared" si="127"/>
        <v>2022</v>
      </c>
      <c r="F606" s="5">
        <f t="shared" si="128"/>
        <v>11</v>
      </c>
      <c r="G606" s="5">
        <f t="shared" si="129"/>
        <v>11</v>
      </c>
      <c r="H606" s="5" t="str">
        <f t="shared" si="130"/>
        <v>autumn</v>
      </c>
      <c r="I606" s="5">
        <f t="shared" si="131"/>
        <v>47</v>
      </c>
      <c r="J606" s="5">
        <f t="shared" si="132"/>
        <v>27</v>
      </c>
      <c r="K606" t="str">
        <f t="shared" si="126"/>
        <v>Suelo desnudo</v>
      </c>
      <c r="M606">
        <v>2.4630700000000001</v>
      </c>
      <c r="N606">
        <f t="shared" si="133"/>
        <v>2.4630700000000001</v>
      </c>
      <c r="O606">
        <v>1.5783199999999999</v>
      </c>
      <c r="P606">
        <v>0.97482999999999997</v>
      </c>
      <c r="Q606">
        <v>4.0000000000000001E-3</v>
      </c>
      <c r="R606">
        <v>9.3890000000000001E-2</v>
      </c>
      <c r="S606">
        <v>10.3</v>
      </c>
      <c r="T606">
        <v>11.1936</v>
      </c>
      <c r="U606">
        <v>82.590800000000002</v>
      </c>
    </row>
    <row r="607" spans="1:21" hidden="1" x14ac:dyDescent="0.3">
      <c r="A607">
        <v>996</v>
      </c>
      <c r="B607">
        <v>2</v>
      </c>
      <c r="C607" s="1">
        <v>44889.40111111111</v>
      </c>
      <c r="D607" t="s">
        <v>20</v>
      </c>
      <c r="E607" s="5">
        <f t="shared" si="127"/>
        <v>2022</v>
      </c>
      <c r="F607" s="5">
        <f t="shared" si="128"/>
        <v>11</v>
      </c>
      <c r="G607" s="5">
        <f t="shared" si="129"/>
        <v>11</v>
      </c>
      <c r="H607" s="5" t="str">
        <f t="shared" si="130"/>
        <v>autumn</v>
      </c>
      <c r="I607" s="5">
        <f t="shared" si="131"/>
        <v>48</v>
      </c>
      <c r="J607" s="5">
        <f t="shared" si="132"/>
        <v>28</v>
      </c>
      <c r="K607" t="str">
        <f t="shared" ref="K607:K622" si="134">IF(OR(B607=1,B607=2,B607=3,B607=4,B607=9,B607=10,B607=11,B607=12,B607=17,B607=18,B607=19,B607=20),"Bajo biomasa","Suelo desnudo")</f>
        <v>Bajo biomasa</v>
      </c>
      <c r="L607" t="str">
        <f t="shared" ref="L607:L622" si="135">IF(OR(B607=1,B607=7,B607=12,B607=16,B607=17,B607=24),"tree","soil")</f>
        <v>soil</v>
      </c>
      <c r="M607">
        <v>2.76945</v>
      </c>
      <c r="N607">
        <f t="shared" si="133"/>
        <v>2.76945</v>
      </c>
      <c r="O607">
        <v>1.3357699999999999</v>
      </c>
      <c r="P607">
        <v>0.99683900000000003</v>
      </c>
      <c r="Q607">
        <v>4.0000000000000001E-3</v>
      </c>
      <c r="R607">
        <v>0</v>
      </c>
      <c r="S607">
        <v>17.2</v>
      </c>
      <c r="T607">
        <v>27.352599999999999</v>
      </c>
      <c r="U607">
        <v>88.476100000000002</v>
      </c>
    </row>
    <row r="608" spans="1:21" hidden="1" x14ac:dyDescent="0.3">
      <c r="A608">
        <v>997</v>
      </c>
      <c r="B608">
        <v>3</v>
      </c>
      <c r="C608" s="1">
        <v>44889.403217592589</v>
      </c>
      <c r="D608" t="s">
        <v>20</v>
      </c>
      <c r="E608" s="5">
        <f t="shared" si="127"/>
        <v>2022</v>
      </c>
      <c r="F608" s="5">
        <f t="shared" si="128"/>
        <v>11</v>
      </c>
      <c r="G608" s="5">
        <f t="shared" si="129"/>
        <v>11</v>
      </c>
      <c r="H608" s="5" t="str">
        <f t="shared" si="130"/>
        <v>autumn</v>
      </c>
      <c r="I608" s="5">
        <f t="shared" si="131"/>
        <v>48</v>
      </c>
      <c r="J608" s="5">
        <f t="shared" si="132"/>
        <v>28</v>
      </c>
      <c r="K608" t="str">
        <f t="shared" si="134"/>
        <v>Bajo biomasa</v>
      </c>
      <c r="L608" t="str">
        <f t="shared" si="135"/>
        <v>soil</v>
      </c>
      <c r="M608">
        <v>1.14761</v>
      </c>
      <c r="N608">
        <f t="shared" si="133"/>
        <v>1.14761</v>
      </c>
      <c r="O608">
        <v>1.9833000000000001</v>
      </c>
      <c r="P608">
        <v>0.97639200000000004</v>
      </c>
      <c r="Q608">
        <v>3.0000000000000001E-3</v>
      </c>
      <c r="R608">
        <v>0</v>
      </c>
      <c r="S608">
        <v>16.7</v>
      </c>
      <c r="T608">
        <v>27.883900000000001</v>
      </c>
      <c r="U608">
        <v>88.478499999999997</v>
      </c>
    </row>
    <row r="609" spans="1:21" hidden="1" x14ac:dyDescent="0.3">
      <c r="A609">
        <v>998</v>
      </c>
      <c r="B609">
        <v>4</v>
      </c>
      <c r="C609" s="1">
        <v>44889.405289351853</v>
      </c>
      <c r="D609" t="s">
        <v>20</v>
      </c>
      <c r="E609" s="5">
        <f t="shared" si="127"/>
        <v>2022</v>
      </c>
      <c r="F609" s="5">
        <f t="shared" si="128"/>
        <v>11</v>
      </c>
      <c r="G609" s="5">
        <f t="shared" si="129"/>
        <v>11</v>
      </c>
      <c r="H609" s="5" t="str">
        <f t="shared" si="130"/>
        <v>autumn</v>
      </c>
      <c r="I609" s="5">
        <f t="shared" si="131"/>
        <v>48</v>
      </c>
      <c r="J609" s="5">
        <f t="shared" si="132"/>
        <v>28</v>
      </c>
      <c r="K609" t="str">
        <f t="shared" si="134"/>
        <v>Bajo biomasa</v>
      </c>
      <c r="L609" t="str">
        <f t="shared" si="135"/>
        <v>soil</v>
      </c>
      <c r="M609">
        <v>1.2489399999999999</v>
      </c>
      <c r="N609">
        <f t="shared" si="133"/>
        <v>1.2489399999999999</v>
      </c>
      <c r="O609">
        <v>2.3277199999999998</v>
      </c>
      <c r="P609">
        <v>0.96460000000000001</v>
      </c>
      <c r="Q609">
        <v>2E-3</v>
      </c>
      <c r="R609">
        <v>0</v>
      </c>
      <c r="S609">
        <v>16.3</v>
      </c>
      <c r="T609">
        <v>28.1068</v>
      </c>
      <c r="U609">
        <v>88.482100000000003</v>
      </c>
    </row>
    <row r="610" spans="1:21" hidden="1" x14ac:dyDescent="0.3">
      <c r="A610">
        <v>999</v>
      </c>
      <c r="B610">
        <v>5</v>
      </c>
      <c r="C610" s="1">
        <v>44889.408495370371</v>
      </c>
      <c r="D610" t="s">
        <v>20</v>
      </c>
      <c r="E610" s="5">
        <f t="shared" si="127"/>
        <v>2022</v>
      </c>
      <c r="F610" s="5">
        <f t="shared" si="128"/>
        <v>11</v>
      </c>
      <c r="G610" s="5">
        <f t="shared" si="129"/>
        <v>11</v>
      </c>
      <c r="H610" s="5" t="str">
        <f t="shared" si="130"/>
        <v>autumn</v>
      </c>
      <c r="I610" s="5">
        <f t="shared" si="131"/>
        <v>48</v>
      </c>
      <c r="J610" s="5">
        <f t="shared" si="132"/>
        <v>28</v>
      </c>
      <c r="K610" t="str">
        <f t="shared" si="134"/>
        <v>Suelo desnudo</v>
      </c>
      <c r="L610" t="str">
        <f t="shared" si="135"/>
        <v>soil</v>
      </c>
      <c r="M610">
        <v>1.70414</v>
      </c>
      <c r="N610">
        <f t="shared" si="133"/>
        <v>1.70414</v>
      </c>
      <c r="O610">
        <v>1.9405300000000001</v>
      </c>
      <c r="P610">
        <v>0.968445</v>
      </c>
      <c r="Q610">
        <v>5.0000000000000001E-3</v>
      </c>
      <c r="R610">
        <v>0</v>
      </c>
      <c r="S610">
        <v>15.8</v>
      </c>
      <c r="T610">
        <v>28.305099999999999</v>
      </c>
      <c r="U610">
        <v>88.484800000000007</v>
      </c>
    </row>
    <row r="611" spans="1:21" hidden="1" x14ac:dyDescent="0.3">
      <c r="A611">
        <v>1000</v>
      </c>
      <c r="B611">
        <v>6</v>
      </c>
      <c r="C611" s="1">
        <v>44889.410601851851</v>
      </c>
      <c r="D611" t="s">
        <v>20</v>
      </c>
      <c r="E611" s="5">
        <f t="shared" si="127"/>
        <v>2022</v>
      </c>
      <c r="F611" s="5">
        <f t="shared" si="128"/>
        <v>11</v>
      </c>
      <c r="G611" s="5">
        <f t="shared" si="129"/>
        <v>11</v>
      </c>
      <c r="H611" s="5" t="str">
        <f t="shared" si="130"/>
        <v>autumn</v>
      </c>
      <c r="I611" s="5">
        <f t="shared" si="131"/>
        <v>48</v>
      </c>
      <c r="J611" s="5">
        <f t="shared" si="132"/>
        <v>28</v>
      </c>
      <c r="K611" t="str">
        <f t="shared" si="134"/>
        <v>Suelo desnudo</v>
      </c>
      <c r="L611" t="str">
        <f t="shared" si="135"/>
        <v>soil</v>
      </c>
      <c r="M611">
        <v>1.8656299999999999</v>
      </c>
      <c r="N611">
        <f t="shared" si="133"/>
        <v>1.8656299999999999</v>
      </c>
      <c r="O611">
        <v>2.00997</v>
      </c>
      <c r="P611">
        <v>0.97860499999999995</v>
      </c>
      <c r="Q611">
        <v>2E-3</v>
      </c>
      <c r="R611">
        <v>0</v>
      </c>
      <c r="S611">
        <v>16</v>
      </c>
      <c r="T611">
        <v>28.472200000000001</v>
      </c>
      <c r="U611">
        <v>88.477699999999999</v>
      </c>
    </row>
    <row r="612" spans="1:21" hidden="1" x14ac:dyDescent="0.3">
      <c r="A612">
        <v>1002</v>
      </c>
      <c r="B612">
        <v>8</v>
      </c>
      <c r="C612" s="1">
        <v>44889.414756944447</v>
      </c>
      <c r="D612" t="s">
        <v>20</v>
      </c>
      <c r="E612" s="5">
        <f t="shared" si="127"/>
        <v>2022</v>
      </c>
      <c r="F612" s="5">
        <f t="shared" si="128"/>
        <v>11</v>
      </c>
      <c r="G612" s="5">
        <f t="shared" si="129"/>
        <v>11</v>
      </c>
      <c r="H612" s="5" t="str">
        <f t="shared" si="130"/>
        <v>autumn</v>
      </c>
      <c r="I612" s="5">
        <f t="shared" si="131"/>
        <v>48</v>
      </c>
      <c r="J612" s="5">
        <f t="shared" si="132"/>
        <v>28</v>
      </c>
      <c r="K612" t="str">
        <f t="shared" si="134"/>
        <v>Suelo desnudo</v>
      </c>
      <c r="L612" t="str">
        <f t="shared" si="135"/>
        <v>soil</v>
      </c>
      <c r="M612">
        <v>2.4201299999999999</v>
      </c>
      <c r="N612">
        <f t="shared" si="133"/>
        <v>2.4201299999999999</v>
      </c>
      <c r="O612">
        <v>1.55396</v>
      </c>
      <c r="P612">
        <v>0.98989400000000005</v>
      </c>
      <c r="Q612">
        <v>3.0000000000000001E-3</v>
      </c>
      <c r="R612">
        <v>0</v>
      </c>
      <c r="S612">
        <v>17.3</v>
      </c>
      <c r="T612">
        <v>29.125</v>
      </c>
      <c r="U612">
        <v>88.513800000000003</v>
      </c>
    </row>
    <row r="613" spans="1:21" hidden="1" x14ac:dyDescent="0.3">
      <c r="A613">
        <v>1003</v>
      </c>
      <c r="B613">
        <v>9</v>
      </c>
      <c r="C613" s="1">
        <v>44889.416851851849</v>
      </c>
      <c r="D613" t="s">
        <v>20</v>
      </c>
      <c r="E613" s="5">
        <f t="shared" si="127"/>
        <v>2022</v>
      </c>
      <c r="F613" s="5">
        <f t="shared" si="128"/>
        <v>11</v>
      </c>
      <c r="G613" s="5">
        <f t="shared" si="129"/>
        <v>11</v>
      </c>
      <c r="H613" s="5" t="str">
        <f t="shared" si="130"/>
        <v>autumn</v>
      </c>
      <c r="I613" s="5">
        <f t="shared" si="131"/>
        <v>48</v>
      </c>
      <c r="J613" s="5">
        <f t="shared" si="132"/>
        <v>28</v>
      </c>
      <c r="K613" t="str">
        <f t="shared" si="134"/>
        <v>Bajo biomasa</v>
      </c>
      <c r="L613" t="str">
        <f t="shared" si="135"/>
        <v>soil</v>
      </c>
      <c r="M613">
        <v>3.0759799999999999</v>
      </c>
      <c r="N613">
        <f t="shared" si="133"/>
        <v>3.0759799999999999</v>
      </c>
      <c r="O613">
        <v>1.57656</v>
      </c>
      <c r="P613">
        <v>0.98932900000000001</v>
      </c>
      <c r="Q613">
        <v>2E-3</v>
      </c>
      <c r="R613">
        <v>0</v>
      </c>
      <c r="S613">
        <v>17.2</v>
      </c>
      <c r="T613">
        <v>29.102399999999999</v>
      </c>
      <c r="U613">
        <v>88.501900000000006</v>
      </c>
    </row>
    <row r="614" spans="1:21" hidden="1" x14ac:dyDescent="0.3">
      <c r="A614">
        <v>1004</v>
      </c>
      <c r="B614">
        <v>10</v>
      </c>
      <c r="C614" s="1">
        <v>44889.418923611112</v>
      </c>
      <c r="D614" t="s">
        <v>20</v>
      </c>
      <c r="E614" s="5">
        <f t="shared" si="127"/>
        <v>2022</v>
      </c>
      <c r="F614" s="5">
        <f t="shared" si="128"/>
        <v>11</v>
      </c>
      <c r="G614" s="5">
        <f t="shared" si="129"/>
        <v>11</v>
      </c>
      <c r="H614" s="5" t="str">
        <f t="shared" si="130"/>
        <v>autumn</v>
      </c>
      <c r="I614" s="5">
        <f t="shared" si="131"/>
        <v>48</v>
      </c>
      <c r="J614" s="5">
        <f t="shared" si="132"/>
        <v>28</v>
      </c>
      <c r="K614" t="str">
        <f t="shared" si="134"/>
        <v>Bajo biomasa</v>
      </c>
      <c r="L614" t="str">
        <f t="shared" si="135"/>
        <v>soil</v>
      </c>
      <c r="M614">
        <v>2.1272199999999999</v>
      </c>
      <c r="N614">
        <f t="shared" si="133"/>
        <v>2.1272199999999999</v>
      </c>
      <c r="O614">
        <v>1.77355</v>
      </c>
      <c r="P614">
        <v>0.97618099999999997</v>
      </c>
      <c r="Q614">
        <v>3.0000000000000001E-3</v>
      </c>
      <c r="R614">
        <v>0</v>
      </c>
      <c r="S614">
        <v>16.7</v>
      </c>
      <c r="T614">
        <v>29.349900000000002</v>
      </c>
      <c r="U614">
        <v>88.502300000000005</v>
      </c>
    </row>
    <row r="615" spans="1:21" hidden="1" x14ac:dyDescent="0.3">
      <c r="A615">
        <v>1005</v>
      </c>
      <c r="B615">
        <v>11</v>
      </c>
      <c r="C615" s="1">
        <v>44889.421041666668</v>
      </c>
      <c r="D615" t="s">
        <v>20</v>
      </c>
      <c r="E615" s="5">
        <f t="shared" si="127"/>
        <v>2022</v>
      </c>
      <c r="F615" s="5">
        <f t="shared" si="128"/>
        <v>11</v>
      </c>
      <c r="G615" s="5">
        <f t="shared" si="129"/>
        <v>11</v>
      </c>
      <c r="H615" s="5" t="str">
        <f t="shared" si="130"/>
        <v>autumn</v>
      </c>
      <c r="I615" s="5">
        <f t="shared" si="131"/>
        <v>48</v>
      </c>
      <c r="J615" s="5">
        <f t="shared" si="132"/>
        <v>28</v>
      </c>
      <c r="K615" t="str">
        <f t="shared" si="134"/>
        <v>Bajo biomasa</v>
      </c>
      <c r="L615" t="str">
        <f t="shared" si="135"/>
        <v>soil</v>
      </c>
      <c r="M615">
        <v>2.3060999999999998</v>
      </c>
      <c r="N615">
        <f t="shared" si="133"/>
        <v>2.3060999999999998</v>
      </c>
      <c r="O615">
        <v>1.7537100000000001</v>
      </c>
      <c r="P615">
        <v>0.97988900000000001</v>
      </c>
      <c r="Q615">
        <v>3.0000000000000001E-3</v>
      </c>
      <c r="R615">
        <v>0</v>
      </c>
      <c r="S615">
        <v>16.5</v>
      </c>
      <c r="T615">
        <v>29.2789</v>
      </c>
      <c r="U615">
        <v>88.505399999999995</v>
      </c>
    </row>
    <row r="616" spans="1:21" hidden="1" x14ac:dyDescent="0.3">
      <c r="A616">
        <v>1007</v>
      </c>
      <c r="B616">
        <v>13</v>
      </c>
      <c r="C616" s="1">
        <v>44889.425185185188</v>
      </c>
      <c r="D616" t="s">
        <v>20</v>
      </c>
      <c r="E616" s="5">
        <f t="shared" si="127"/>
        <v>2022</v>
      </c>
      <c r="F616" s="5">
        <f t="shared" si="128"/>
        <v>11</v>
      </c>
      <c r="G616" s="5">
        <f t="shared" si="129"/>
        <v>11</v>
      </c>
      <c r="H616" s="5" t="str">
        <f t="shared" si="130"/>
        <v>autumn</v>
      </c>
      <c r="I616" s="5">
        <f t="shared" si="131"/>
        <v>48</v>
      </c>
      <c r="J616" s="5">
        <f t="shared" si="132"/>
        <v>28</v>
      </c>
      <c r="K616" t="str">
        <f t="shared" si="134"/>
        <v>Suelo desnudo</v>
      </c>
      <c r="L616" t="str">
        <f t="shared" si="135"/>
        <v>soil</v>
      </c>
      <c r="M616">
        <v>1.2161500000000001</v>
      </c>
      <c r="N616">
        <f t="shared" si="133"/>
        <v>1.2161500000000001</v>
      </c>
      <c r="O616">
        <v>2.6377299999999999</v>
      </c>
      <c r="P616">
        <v>0.95595300000000005</v>
      </c>
      <c r="Q616">
        <v>4.0000000000000001E-3</v>
      </c>
      <c r="R616">
        <v>0</v>
      </c>
      <c r="S616">
        <v>16</v>
      </c>
      <c r="T616">
        <v>29.092400000000001</v>
      </c>
      <c r="U616">
        <v>88.510099999999994</v>
      </c>
    </row>
    <row r="617" spans="1:21" hidden="1" x14ac:dyDescent="0.3">
      <c r="A617">
        <v>1008</v>
      </c>
      <c r="B617">
        <v>14</v>
      </c>
      <c r="C617" s="1">
        <v>44889.427291666667</v>
      </c>
      <c r="D617" t="s">
        <v>20</v>
      </c>
      <c r="E617" s="5">
        <f t="shared" si="127"/>
        <v>2022</v>
      </c>
      <c r="F617" s="5">
        <f t="shared" si="128"/>
        <v>11</v>
      </c>
      <c r="G617" s="5">
        <f t="shared" si="129"/>
        <v>11</v>
      </c>
      <c r="H617" s="5" t="str">
        <f t="shared" si="130"/>
        <v>autumn</v>
      </c>
      <c r="I617" s="5">
        <f t="shared" si="131"/>
        <v>48</v>
      </c>
      <c r="J617" s="5">
        <f t="shared" si="132"/>
        <v>28</v>
      </c>
      <c r="K617" t="str">
        <f t="shared" si="134"/>
        <v>Suelo desnudo</v>
      </c>
      <c r="L617" t="str">
        <f t="shared" si="135"/>
        <v>soil</v>
      </c>
      <c r="M617">
        <v>1.11382</v>
      </c>
      <c r="N617" t="e">
        <f t="shared" si="133"/>
        <v>#N/A</v>
      </c>
      <c r="O617">
        <v>3.4643899999999999</v>
      </c>
      <c r="P617">
        <v>0.90964500000000004</v>
      </c>
      <c r="Q617">
        <v>3.0000000000000001E-3</v>
      </c>
      <c r="R617">
        <v>0</v>
      </c>
      <c r="S617">
        <v>15.8</v>
      </c>
      <c r="T617">
        <v>29.046500000000002</v>
      </c>
      <c r="U617">
        <v>88.517300000000006</v>
      </c>
    </row>
    <row r="618" spans="1:21" hidden="1" x14ac:dyDescent="0.3">
      <c r="A618">
        <v>1009</v>
      </c>
      <c r="B618">
        <v>15</v>
      </c>
      <c r="C618" s="1">
        <v>44889.4294212963</v>
      </c>
      <c r="D618" t="s">
        <v>20</v>
      </c>
      <c r="E618" s="5">
        <f t="shared" si="127"/>
        <v>2022</v>
      </c>
      <c r="F618" s="5">
        <f t="shared" si="128"/>
        <v>11</v>
      </c>
      <c r="G618" s="5">
        <f t="shared" si="129"/>
        <v>11</v>
      </c>
      <c r="H618" s="5" t="str">
        <f t="shared" si="130"/>
        <v>autumn</v>
      </c>
      <c r="I618" s="5">
        <f t="shared" si="131"/>
        <v>48</v>
      </c>
      <c r="J618" s="5">
        <f t="shared" si="132"/>
        <v>28</v>
      </c>
      <c r="K618" t="str">
        <f t="shared" si="134"/>
        <v>Suelo desnudo</v>
      </c>
      <c r="L618" t="str">
        <f t="shared" si="135"/>
        <v>soil</v>
      </c>
      <c r="M618">
        <v>1.8777999999999999</v>
      </c>
      <c r="N618">
        <f t="shared" si="133"/>
        <v>1.8777999999999999</v>
      </c>
      <c r="O618">
        <v>1.81901</v>
      </c>
      <c r="P618">
        <v>0.98234500000000002</v>
      </c>
      <c r="Q618">
        <v>2E-3</v>
      </c>
      <c r="R618">
        <v>0</v>
      </c>
      <c r="S618">
        <v>15.8</v>
      </c>
      <c r="T618">
        <v>29.093399999999999</v>
      </c>
      <c r="U618">
        <v>88.511799999999994</v>
      </c>
    </row>
    <row r="619" spans="1:21" hidden="1" x14ac:dyDescent="0.3">
      <c r="A619">
        <v>1011</v>
      </c>
      <c r="B619">
        <v>18</v>
      </c>
      <c r="C619" s="1">
        <v>44889.433657407404</v>
      </c>
      <c r="D619" t="s">
        <v>20</v>
      </c>
      <c r="E619" s="5">
        <f t="shared" si="127"/>
        <v>2022</v>
      </c>
      <c r="F619" s="5">
        <f t="shared" si="128"/>
        <v>11</v>
      </c>
      <c r="G619" s="5">
        <f t="shared" si="129"/>
        <v>11</v>
      </c>
      <c r="H619" s="5" t="str">
        <f t="shared" si="130"/>
        <v>autumn</v>
      </c>
      <c r="I619" s="5">
        <f t="shared" si="131"/>
        <v>48</v>
      </c>
      <c r="J619" s="5">
        <f t="shared" si="132"/>
        <v>28</v>
      </c>
      <c r="K619" t="str">
        <f t="shared" si="134"/>
        <v>Bajo biomasa</v>
      </c>
      <c r="L619" t="str">
        <f t="shared" si="135"/>
        <v>soil</v>
      </c>
      <c r="M619">
        <v>2.29609</v>
      </c>
      <c r="N619">
        <f t="shared" si="133"/>
        <v>2.29609</v>
      </c>
      <c r="O619">
        <v>1.7870900000000001</v>
      </c>
      <c r="P619">
        <v>0.98466399999999998</v>
      </c>
      <c r="Q619">
        <v>2E-3</v>
      </c>
      <c r="R619">
        <v>0</v>
      </c>
      <c r="S619">
        <v>15.7</v>
      </c>
      <c r="T619">
        <v>28.976099999999999</v>
      </c>
      <c r="U619">
        <v>88.500799999999998</v>
      </c>
    </row>
    <row r="620" spans="1:21" hidden="1" x14ac:dyDescent="0.3">
      <c r="A620">
        <v>1012</v>
      </c>
      <c r="B620">
        <v>19</v>
      </c>
      <c r="C620" s="1">
        <v>44889.435740740744</v>
      </c>
      <c r="D620" t="s">
        <v>20</v>
      </c>
      <c r="E620" s="5">
        <f t="shared" si="127"/>
        <v>2022</v>
      </c>
      <c r="F620" s="5">
        <f t="shared" si="128"/>
        <v>11</v>
      </c>
      <c r="G620" s="5">
        <f t="shared" si="129"/>
        <v>11</v>
      </c>
      <c r="H620" s="5" t="str">
        <f t="shared" si="130"/>
        <v>autumn</v>
      </c>
      <c r="I620" s="5">
        <f t="shared" si="131"/>
        <v>48</v>
      </c>
      <c r="J620" s="5">
        <f t="shared" si="132"/>
        <v>28</v>
      </c>
      <c r="K620" t="str">
        <f t="shared" si="134"/>
        <v>Bajo biomasa</v>
      </c>
      <c r="L620" t="str">
        <f t="shared" si="135"/>
        <v>soil</v>
      </c>
      <c r="M620">
        <v>1.3103</v>
      </c>
      <c r="N620" t="e">
        <f t="shared" si="133"/>
        <v>#N/A</v>
      </c>
      <c r="O620">
        <v>2.4998499999999999</v>
      </c>
      <c r="P620">
        <v>0.93112300000000003</v>
      </c>
      <c r="Q620">
        <v>2E-3</v>
      </c>
      <c r="R620">
        <v>0</v>
      </c>
      <c r="S620">
        <v>15.8</v>
      </c>
      <c r="T620">
        <v>29.069400000000002</v>
      </c>
      <c r="U620">
        <v>88.504400000000004</v>
      </c>
    </row>
    <row r="621" spans="1:21" hidden="1" x14ac:dyDescent="0.3">
      <c r="A621">
        <v>1013</v>
      </c>
      <c r="B621">
        <v>20</v>
      </c>
      <c r="C621" s="1">
        <v>44889.43787037037</v>
      </c>
      <c r="D621" t="s">
        <v>20</v>
      </c>
      <c r="E621" s="5">
        <f t="shared" si="127"/>
        <v>2022</v>
      </c>
      <c r="F621" s="5">
        <f t="shared" si="128"/>
        <v>11</v>
      </c>
      <c r="G621" s="5">
        <f t="shared" si="129"/>
        <v>11</v>
      </c>
      <c r="H621" s="5" t="str">
        <f t="shared" si="130"/>
        <v>autumn</v>
      </c>
      <c r="I621" s="5">
        <f t="shared" si="131"/>
        <v>48</v>
      </c>
      <c r="J621" s="5">
        <f t="shared" si="132"/>
        <v>28</v>
      </c>
      <c r="K621" t="str">
        <f t="shared" si="134"/>
        <v>Bajo biomasa</v>
      </c>
      <c r="L621" t="str">
        <f t="shared" si="135"/>
        <v>soil</v>
      </c>
      <c r="M621">
        <v>1.59849</v>
      </c>
      <c r="N621" t="e">
        <f t="shared" si="133"/>
        <v>#N/A</v>
      </c>
      <c r="O621">
        <v>2.3483399999999999</v>
      </c>
      <c r="P621">
        <v>0.94469099999999995</v>
      </c>
      <c r="Q621">
        <v>2E-3</v>
      </c>
      <c r="R621">
        <v>0</v>
      </c>
      <c r="S621">
        <v>15.7</v>
      </c>
      <c r="T621">
        <v>29.306100000000001</v>
      </c>
      <c r="U621">
        <v>88.505899999999997</v>
      </c>
    </row>
    <row r="622" spans="1:21" hidden="1" x14ac:dyDescent="0.3">
      <c r="A622">
        <v>1015</v>
      </c>
      <c r="B622">
        <v>23</v>
      </c>
      <c r="C622" s="1">
        <v>44889.442199074074</v>
      </c>
      <c r="D622" t="s">
        <v>20</v>
      </c>
      <c r="E622" s="5">
        <f t="shared" si="127"/>
        <v>2022</v>
      </c>
      <c r="F622" s="5">
        <f t="shared" si="128"/>
        <v>11</v>
      </c>
      <c r="G622" s="5">
        <f t="shared" si="129"/>
        <v>11</v>
      </c>
      <c r="H622" s="5" t="str">
        <f t="shared" si="130"/>
        <v>autumn</v>
      </c>
      <c r="I622" s="5">
        <f t="shared" si="131"/>
        <v>48</v>
      </c>
      <c r="J622" s="5">
        <f t="shared" si="132"/>
        <v>28</v>
      </c>
      <c r="K622" t="str">
        <f t="shared" si="134"/>
        <v>Suelo desnudo</v>
      </c>
      <c r="L622" t="str">
        <f t="shared" si="135"/>
        <v>soil</v>
      </c>
      <c r="M622">
        <v>0.97936500000000004</v>
      </c>
      <c r="N622" t="e">
        <f t="shared" si="133"/>
        <v>#N/A</v>
      </c>
      <c r="O622">
        <v>2.7848600000000001</v>
      </c>
      <c r="P622">
        <v>0.93767800000000001</v>
      </c>
      <c r="Q622">
        <v>4.0000000000000001E-3</v>
      </c>
      <c r="R622">
        <v>0</v>
      </c>
      <c r="S622">
        <v>15.5</v>
      </c>
      <c r="T622">
        <v>29.1204</v>
      </c>
      <c r="U622">
        <v>88.512799999999999</v>
      </c>
    </row>
    <row r="623" spans="1:21" x14ac:dyDescent="0.3">
      <c r="A623">
        <v>1017</v>
      </c>
      <c r="B623">
        <v>1</v>
      </c>
      <c r="C623" s="1">
        <v>44889.480138888888</v>
      </c>
      <c r="D623" t="s">
        <v>19</v>
      </c>
      <c r="E623" s="5">
        <f t="shared" si="127"/>
        <v>2022</v>
      </c>
      <c r="F623" s="5">
        <f t="shared" si="128"/>
        <v>11</v>
      </c>
      <c r="G623" s="5">
        <f t="shared" si="129"/>
        <v>11</v>
      </c>
      <c r="H623" s="5" t="str">
        <f t="shared" si="130"/>
        <v>autumn</v>
      </c>
      <c r="I623" s="5">
        <f t="shared" si="131"/>
        <v>48</v>
      </c>
      <c r="J623" s="5">
        <f t="shared" si="132"/>
        <v>28</v>
      </c>
      <c r="K623" t="str">
        <f t="shared" ref="K623:K632" si="136">IF(OR(B623=1,B623=2,B623=3,B623=7,B623=8,B623=9,B623=13,B623=14,B623=15),"Suelo desnudo","Bajo copa")</f>
        <v>Suelo desnudo</v>
      </c>
      <c r="M623">
        <v>1.1870099999999999</v>
      </c>
      <c r="N623">
        <f t="shared" si="133"/>
        <v>1.1870099999999999</v>
      </c>
      <c r="O623">
        <v>2.59755</v>
      </c>
      <c r="P623">
        <v>0.95033999999999996</v>
      </c>
      <c r="Q623">
        <v>5.0000000000000001E-3</v>
      </c>
      <c r="R623">
        <v>2.1000000000000001E-2</v>
      </c>
      <c r="S623">
        <v>20.3</v>
      </c>
      <c r="T623">
        <v>25.121099999999998</v>
      </c>
      <c r="U623">
        <v>85.645099999999999</v>
      </c>
    </row>
    <row r="624" spans="1:21" x14ac:dyDescent="0.3">
      <c r="A624">
        <v>1018</v>
      </c>
      <c r="B624">
        <v>2</v>
      </c>
      <c r="C624" s="1">
        <v>44889.482187499998</v>
      </c>
      <c r="D624" t="s">
        <v>19</v>
      </c>
      <c r="E624" s="5">
        <f t="shared" si="127"/>
        <v>2022</v>
      </c>
      <c r="F624" s="5">
        <f t="shared" si="128"/>
        <v>11</v>
      </c>
      <c r="G624" s="5">
        <f t="shared" si="129"/>
        <v>11</v>
      </c>
      <c r="H624" s="5" t="str">
        <f t="shared" si="130"/>
        <v>autumn</v>
      </c>
      <c r="I624" s="5">
        <f t="shared" si="131"/>
        <v>48</v>
      </c>
      <c r="J624" s="5">
        <f t="shared" si="132"/>
        <v>28</v>
      </c>
      <c r="K624" t="str">
        <f t="shared" si="136"/>
        <v>Suelo desnudo</v>
      </c>
      <c r="M624">
        <v>1.18689</v>
      </c>
      <c r="N624" t="e">
        <f t="shared" si="133"/>
        <v>#N/A</v>
      </c>
      <c r="O624">
        <v>2.5145300000000002</v>
      </c>
      <c r="P624">
        <v>0.94455299999999998</v>
      </c>
      <c r="Q624">
        <v>6.0000000000000001E-3</v>
      </c>
      <c r="R624">
        <v>2.1000000000000001E-2</v>
      </c>
      <c r="S624">
        <v>20.9</v>
      </c>
      <c r="T624">
        <v>27.872499999999999</v>
      </c>
      <c r="U624">
        <v>85.668099999999995</v>
      </c>
    </row>
    <row r="625" spans="1:21" x14ac:dyDescent="0.3">
      <c r="A625">
        <v>1019</v>
      </c>
      <c r="B625">
        <v>3</v>
      </c>
      <c r="C625" s="1">
        <v>44889.484375</v>
      </c>
      <c r="D625" t="s">
        <v>19</v>
      </c>
      <c r="E625" s="5">
        <f t="shared" si="127"/>
        <v>2022</v>
      </c>
      <c r="F625" s="5">
        <f t="shared" si="128"/>
        <v>11</v>
      </c>
      <c r="G625" s="5">
        <f t="shared" si="129"/>
        <v>11</v>
      </c>
      <c r="H625" s="5" t="str">
        <f t="shared" si="130"/>
        <v>autumn</v>
      </c>
      <c r="I625" s="5">
        <f t="shared" si="131"/>
        <v>48</v>
      </c>
      <c r="J625" s="5">
        <f t="shared" si="132"/>
        <v>28</v>
      </c>
      <c r="K625" t="str">
        <f t="shared" si="136"/>
        <v>Suelo desnudo</v>
      </c>
      <c r="M625">
        <v>1.3929400000000001</v>
      </c>
      <c r="N625" t="e">
        <f t="shared" si="133"/>
        <v>#N/A</v>
      </c>
      <c r="O625">
        <v>2.6164499999999999</v>
      </c>
      <c r="P625">
        <v>0.92799200000000004</v>
      </c>
      <c r="Q625">
        <v>4.0000000000000001E-3</v>
      </c>
      <c r="R625">
        <v>0</v>
      </c>
      <c r="S625">
        <v>21.5</v>
      </c>
      <c r="T625">
        <v>29.334900000000001</v>
      </c>
      <c r="U625">
        <v>85.672200000000004</v>
      </c>
    </row>
    <row r="626" spans="1:21" x14ac:dyDescent="0.3">
      <c r="A626">
        <v>1020</v>
      </c>
      <c r="B626">
        <v>4</v>
      </c>
      <c r="C626" s="1">
        <v>44889.486550925925</v>
      </c>
      <c r="D626" t="s">
        <v>19</v>
      </c>
      <c r="E626" s="5">
        <f t="shared" si="127"/>
        <v>2022</v>
      </c>
      <c r="F626" s="5">
        <f t="shared" si="128"/>
        <v>11</v>
      </c>
      <c r="G626" s="5">
        <f t="shared" si="129"/>
        <v>11</v>
      </c>
      <c r="H626" s="5" t="str">
        <f t="shared" si="130"/>
        <v>autumn</v>
      </c>
      <c r="I626" s="5">
        <f t="shared" si="131"/>
        <v>48</v>
      </c>
      <c r="J626" s="5">
        <f t="shared" si="132"/>
        <v>28</v>
      </c>
      <c r="K626" t="str">
        <f t="shared" si="136"/>
        <v>Bajo copa</v>
      </c>
      <c r="M626">
        <v>1.03434</v>
      </c>
      <c r="N626" t="e">
        <f t="shared" si="133"/>
        <v>#N/A</v>
      </c>
      <c r="O626">
        <v>2.8910200000000001</v>
      </c>
      <c r="P626">
        <v>0.946685</v>
      </c>
      <c r="Q626">
        <v>3.0000000000000001E-3</v>
      </c>
      <c r="R626">
        <v>0</v>
      </c>
      <c r="S626">
        <v>20.5</v>
      </c>
      <c r="T626">
        <v>30.448599999999999</v>
      </c>
      <c r="U626">
        <v>85.668599999999998</v>
      </c>
    </row>
    <row r="627" spans="1:21" x14ac:dyDescent="0.3">
      <c r="A627">
        <v>1022</v>
      </c>
      <c r="B627">
        <v>6</v>
      </c>
      <c r="C627" s="1">
        <v>44889.490787037037</v>
      </c>
      <c r="D627" t="s">
        <v>19</v>
      </c>
      <c r="E627" s="5">
        <f t="shared" si="127"/>
        <v>2022</v>
      </c>
      <c r="F627" s="5">
        <f t="shared" si="128"/>
        <v>11</v>
      </c>
      <c r="G627" s="5">
        <f t="shared" si="129"/>
        <v>11</v>
      </c>
      <c r="H627" s="5" t="str">
        <f t="shared" si="130"/>
        <v>autumn</v>
      </c>
      <c r="I627" s="5">
        <f t="shared" si="131"/>
        <v>48</v>
      </c>
      <c r="J627" s="5">
        <f t="shared" si="132"/>
        <v>28</v>
      </c>
      <c r="K627" t="str">
        <f t="shared" si="136"/>
        <v>Bajo copa</v>
      </c>
      <c r="M627">
        <v>2.2222200000000001</v>
      </c>
      <c r="N627">
        <f t="shared" si="133"/>
        <v>2.2222200000000001</v>
      </c>
      <c r="O627">
        <v>2.0171399999999999</v>
      </c>
      <c r="P627">
        <v>0.96585600000000005</v>
      </c>
      <c r="Q627">
        <v>3.0000000000000001E-3</v>
      </c>
      <c r="R627">
        <v>0</v>
      </c>
      <c r="S627">
        <v>18.8</v>
      </c>
      <c r="T627">
        <v>30.542100000000001</v>
      </c>
      <c r="U627">
        <v>85.681200000000004</v>
      </c>
    </row>
    <row r="628" spans="1:21" x14ac:dyDescent="0.3">
      <c r="A628">
        <v>1024</v>
      </c>
      <c r="B628">
        <v>8</v>
      </c>
      <c r="C628" s="1">
        <v>44889.495057870372</v>
      </c>
      <c r="D628" t="s">
        <v>19</v>
      </c>
      <c r="E628" s="5">
        <f t="shared" si="127"/>
        <v>2022</v>
      </c>
      <c r="F628" s="5">
        <f t="shared" si="128"/>
        <v>11</v>
      </c>
      <c r="G628" s="5">
        <f t="shared" si="129"/>
        <v>11</v>
      </c>
      <c r="H628" s="5" t="str">
        <f t="shared" si="130"/>
        <v>autumn</v>
      </c>
      <c r="I628" s="5">
        <f t="shared" si="131"/>
        <v>48</v>
      </c>
      <c r="J628" s="5">
        <f t="shared" si="132"/>
        <v>28</v>
      </c>
      <c r="K628" t="str">
        <f t="shared" si="136"/>
        <v>Suelo desnudo</v>
      </c>
      <c r="M628">
        <v>1.0733200000000001</v>
      </c>
      <c r="N628" t="e">
        <f t="shared" si="133"/>
        <v>#N/A</v>
      </c>
      <c r="O628">
        <v>3.5441199999999999</v>
      </c>
      <c r="P628">
        <v>0.90673300000000001</v>
      </c>
      <c r="Q628">
        <v>3.0000000000000001E-3</v>
      </c>
      <c r="R628">
        <v>0</v>
      </c>
      <c r="S628">
        <v>18.2</v>
      </c>
      <c r="T628">
        <v>30.824999999999999</v>
      </c>
      <c r="U628">
        <v>85.640699999999995</v>
      </c>
    </row>
    <row r="629" spans="1:21" x14ac:dyDescent="0.3">
      <c r="A629">
        <v>1028</v>
      </c>
      <c r="B629">
        <v>12</v>
      </c>
      <c r="C629" s="1">
        <v>44889.503483796296</v>
      </c>
      <c r="D629" t="s">
        <v>19</v>
      </c>
      <c r="E629" s="5">
        <f t="shared" si="127"/>
        <v>2022</v>
      </c>
      <c r="F629" s="5">
        <f t="shared" si="128"/>
        <v>11</v>
      </c>
      <c r="G629" s="5">
        <f t="shared" si="129"/>
        <v>11</v>
      </c>
      <c r="H629" s="5" t="str">
        <f t="shared" si="130"/>
        <v>autumn</v>
      </c>
      <c r="I629" s="5">
        <f t="shared" si="131"/>
        <v>48</v>
      </c>
      <c r="J629" s="5">
        <f t="shared" si="132"/>
        <v>28</v>
      </c>
      <c r="K629" t="str">
        <f t="shared" si="136"/>
        <v>Bajo copa</v>
      </c>
      <c r="M629">
        <v>1.3103</v>
      </c>
      <c r="N629">
        <f t="shared" si="133"/>
        <v>1.3103</v>
      </c>
      <c r="O629">
        <v>2.4386000000000001</v>
      </c>
      <c r="P629">
        <v>0.96262700000000001</v>
      </c>
      <c r="Q629">
        <v>3.0000000000000001E-3</v>
      </c>
      <c r="R629">
        <v>0</v>
      </c>
      <c r="S629">
        <v>20.3</v>
      </c>
      <c r="T629">
        <v>31.764900000000001</v>
      </c>
      <c r="U629">
        <v>85.657799999999995</v>
      </c>
    </row>
    <row r="630" spans="1:21" x14ac:dyDescent="0.3">
      <c r="A630">
        <v>1029</v>
      </c>
      <c r="B630">
        <v>13</v>
      </c>
      <c r="C630" s="1">
        <v>44889.505694444444</v>
      </c>
      <c r="D630" t="s">
        <v>19</v>
      </c>
      <c r="E630" s="5">
        <f t="shared" si="127"/>
        <v>2022</v>
      </c>
      <c r="F630" s="5">
        <f t="shared" si="128"/>
        <v>11</v>
      </c>
      <c r="G630" s="5">
        <f t="shared" si="129"/>
        <v>11</v>
      </c>
      <c r="H630" s="5" t="str">
        <f t="shared" si="130"/>
        <v>autumn</v>
      </c>
      <c r="I630" s="5">
        <f t="shared" si="131"/>
        <v>48</v>
      </c>
      <c r="J630" s="5">
        <f t="shared" si="132"/>
        <v>28</v>
      </c>
      <c r="K630" t="str">
        <f t="shared" si="136"/>
        <v>Suelo desnudo</v>
      </c>
      <c r="M630">
        <v>1.18225</v>
      </c>
      <c r="N630" t="e">
        <f t="shared" si="133"/>
        <v>#N/A</v>
      </c>
      <c r="O630">
        <v>2.5664699999999998</v>
      </c>
      <c r="P630">
        <v>0.92974299999999999</v>
      </c>
      <c r="Q630">
        <v>4.0000000000000001E-3</v>
      </c>
      <c r="R630">
        <v>4.0000000000000001E-3</v>
      </c>
      <c r="S630">
        <v>19.899999999999999</v>
      </c>
      <c r="T630">
        <v>31.852900000000002</v>
      </c>
      <c r="U630">
        <v>85.600200000000001</v>
      </c>
    </row>
    <row r="631" spans="1:21" x14ac:dyDescent="0.3">
      <c r="A631">
        <v>1030</v>
      </c>
      <c r="B631">
        <v>14</v>
      </c>
      <c r="C631" s="1">
        <v>44889.507847222223</v>
      </c>
      <c r="D631" t="s">
        <v>19</v>
      </c>
      <c r="E631" s="5">
        <f t="shared" si="127"/>
        <v>2022</v>
      </c>
      <c r="F631" s="5">
        <f t="shared" si="128"/>
        <v>11</v>
      </c>
      <c r="G631" s="5">
        <f t="shared" si="129"/>
        <v>11</v>
      </c>
      <c r="H631" s="5" t="str">
        <f t="shared" si="130"/>
        <v>autumn</v>
      </c>
      <c r="I631" s="5">
        <f t="shared" si="131"/>
        <v>48</v>
      </c>
      <c r="J631" s="5">
        <f t="shared" si="132"/>
        <v>28</v>
      </c>
      <c r="K631" t="str">
        <f t="shared" si="136"/>
        <v>Suelo desnudo</v>
      </c>
      <c r="M631">
        <v>0.92964100000000005</v>
      </c>
      <c r="N631" t="e">
        <f t="shared" si="133"/>
        <v>#N/A</v>
      </c>
      <c r="O631">
        <v>3.2014</v>
      </c>
      <c r="P631">
        <v>0.92581899999999995</v>
      </c>
      <c r="Q631">
        <v>5.0000000000000001E-3</v>
      </c>
      <c r="R631">
        <v>4.2999999999999997E-2</v>
      </c>
      <c r="S631">
        <v>20.100000000000001</v>
      </c>
      <c r="T631">
        <v>32.442</v>
      </c>
      <c r="U631">
        <v>85.5792</v>
      </c>
    </row>
    <row r="632" spans="1:21" x14ac:dyDescent="0.3">
      <c r="A632">
        <v>1034</v>
      </c>
      <c r="B632">
        <v>18</v>
      </c>
      <c r="C632" s="1">
        <v>44889.516319444447</v>
      </c>
      <c r="D632" t="s">
        <v>19</v>
      </c>
      <c r="E632" s="5">
        <f t="shared" si="127"/>
        <v>2022</v>
      </c>
      <c r="F632" s="5">
        <f t="shared" si="128"/>
        <v>11</v>
      </c>
      <c r="G632" s="5">
        <f t="shared" si="129"/>
        <v>11</v>
      </c>
      <c r="H632" s="5" t="str">
        <f t="shared" si="130"/>
        <v>autumn</v>
      </c>
      <c r="I632" s="5">
        <f t="shared" si="131"/>
        <v>48</v>
      </c>
      <c r="J632" s="5">
        <f t="shared" si="132"/>
        <v>28</v>
      </c>
      <c r="K632" t="str">
        <f t="shared" si="136"/>
        <v>Bajo copa</v>
      </c>
      <c r="M632">
        <v>1.73289</v>
      </c>
      <c r="N632">
        <f t="shared" si="133"/>
        <v>1.73289</v>
      </c>
      <c r="O632">
        <v>2.18512</v>
      </c>
      <c r="P632">
        <v>0.96695299999999995</v>
      </c>
      <c r="Q632">
        <v>2E-3</v>
      </c>
      <c r="R632">
        <v>0</v>
      </c>
      <c r="S632">
        <v>17.899999999999999</v>
      </c>
      <c r="T632">
        <v>32.557000000000002</v>
      </c>
      <c r="U632">
        <v>85.560900000000004</v>
      </c>
    </row>
    <row r="633" spans="1:21" hidden="1" x14ac:dyDescent="0.3">
      <c r="A633">
        <v>1035</v>
      </c>
      <c r="B633">
        <v>1</v>
      </c>
      <c r="C633" s="1">
        <v>44894.391006944446</v>
      </c>
      <c r="D633" t="s">
        <v>9</v>
      </c>
      <c r="E633" s="5">
        <f t="shared" si="127"/>
        <v>2022</v>
      </c>
      <c r="F633" s="5">
        <f t="shared" si="128"/>
        <v>11</v>
      </c>
      <c r="G633" s="5">
        <f t="shared" si="129"/>
        <v>11</v>
      </c>
      <c r="H633" s="5" t="str">
        <f t="shared" si="130"/>
        <v>autumn</v>
      </c>
      <c r="I633" s="5">
        <f t="shared" si="131"/>
        <v>49</v>
      </c>
      <c r="J633" s="5">
        <f t="shared" si="132"/>
        <v>29</v>
      </c>
      <c r="K633" t="str">
        <f t="shared" ref="K633:K648" si="137">IF(OR(B633=1,B633=2,B633=3,B633=4,B633=9,B633=10,B633=11,B633=12,B633=17,B633=18,B633=19,B633=20),"Bajo biomasa","Suelo desnudo")</f>
        <v>Bajo biomasa</v>
      </c>
      <c r="L633" t="str">
        <f t="shared" ref="L633:L648" si="138">IF(OR(B633=4,B633=7,B633=10,B633=14,B633=18,B633=21),"tree","soil")</f>
        <v>soil</v>
      </c>
      <c r="M633">
        <v>0.56753900000000002</v>
      </c>
      <c r="N633">
        <f t="shared" si="133"/>
        <v>0.56753900000000002</v>
      </c>
      <c r="O633">
        <v>2.8090700000000002</v>
      </c>
      <c r="P633">
        <v>0.95061200000000001</v>
      </c>
      <c r="Q633">
        <v>3.0000000000000001E-3</v>
      </c>
      <c r="R633">
        <v>0</v>
      </c>
      <c r="S633">
        <v>11.5</v>
      </c>
      <c r="T633">
        <v>18.494900000000001</v>
      </c>
      <c r="U633">
        <v>83.989400000000003</v>
      </c>
    </row>
    <row r="634" spans="1:21" hidden="1" x14ac:dyDescent="0.3">
      <c r="A634">
        <v>1036</v>
      </c>
      <c r="B634">
        <v>2</v>
      </c>
      <c r="C634" s="1">
        <v>44894.393067129633</v>
      </c>
      <c r="D634" t="s">
        <v>9</v>
      </c>
      <c r="E634" s="5">
        <f t="shared" si="127"/>
        <v>2022</v>
      </c>
      <c r="F634" s="5">
        <f t="shared" si="128"/>
        <v>11</v>
      </c>
      <c r="G634" s="5">
        <f t="shared" si="129"/>
        <v>11</v>
      </c>
      <c r="H634" s="5" t="str">
        <f t="shared" si="130"/>
        <v>autumn</v>
      </c>
      <c r="I634" s="5">
        <f t="shared" si="131"/>
        <v>49</v>
      </c>
      <c r="J634" s="5">
        <f t="shared" si="132"/>
        <v>29</v>
      </c>
      <c r="K634" t="str">
        <f t="shared" si="137"/>
        <v>Bajo biomasa</v>
      </c>
      <c r="L634" t="str">
        <f t="shared" si="138"/>
        <v>soil</v>
      </c>
      <c r="M634">
        <v>1.06304</v>
      </c>
      <c r="N634">
        <f t="shared" si="133"/>
        <v>1.06304</v>
      </c>
      <c r="O634">
        <v>1.7273099999999999</v>
      </c>
      <c r="P634">
        <v>0.98473100000000002</v>
      </c>
      <c r="Q634">
        <v>1E-3</v>
      </c>
      <c r="R634">
        <v>0</v>
      </c>
      <c r="S634">
        <v>11.3</v>
      </c>
      <c r="T634">
        <v>20.258400000000002</v>
      </c>
      <c r="U634">
        <v>83.9803</v>
      </c>
    </row>
    <row r="635" spans="1:21" hidden="1" x14ac:dyDescent="0.3">
      <c r="A635">
        <v>1037</v>
      </c>
      <c r="B635">
        <v>3</v>
      </c>
      <c r="C635" s="1">
        <v>44894.395173611112</v>
      </c>
      <c r="D635" t="s">
        <v>9</v>
      </c>
      <c r="E635" s="5">
        <f t="shared" si="127"/>
        <v>2022</v>
      </c>
      <c r="F635" s="5">
        <f t="shared" si="128"/>
        <v>11</v>
      </c>
      <c r="G635" s="5">
        <f t="shared" si="129"/>
        <v>11</v>
      </c>
      <c r="H635" s="5" t="str">
        <f t="shared" si="130"/>
        <v>autumn</v>
      </c>
      <c r="I635" s="5">
        <f t="shared" si="131"/>
        <v>49</v>
      </c>
      <c r="J635" s="5">
        <f t="shared" si="132"/>
        <v>29</v>
      </c>
      <c r="K635" t="str">
        <f t="shared" si="137"/>
        <v>Bajo biomasa</v>
      </c>
      <c r="L635" t="str">
        <f t="shared" si="138"/>
        <v>soil</v>
      </c>
      <c r="M635">
        <v>1.31366</v>
      </c>
      <c r="N635">
        <f t="shared" si="133"/>
        <v>1.31366</v>
      </c>
      <c r="O635">
        <v>1.59005</v>
      </c>
      <c r="P635">
        <v>0.98948199999999997</v>
      </c>
      <c r="Q635">
        <v>2E-3</v>
      </c>
      <c r="R635">
        <v>0</v>
      </c>
      <c r="S635">
        <v>10.199999999999999</v>
      </c>
      <c r="T635">
        <v>21.1233</v>
      </c>
      <c r="U635">
        <v>83.969800000000006</v>
      </c>
    </row>
    <row r="636" spans="1:21" hidden="1" x14ac:dyDescent="0.3">
      <c r="A636">
        <v>1039</v>
      </c>
      <c r="B636">
        <v>5</v>
      </c>
      <c r="C636" s="1">
        <v>44894.39947916667</v>
      </c>
      <c r="D636" t="s">
        <v>9</v>
      </c>
      <c r="E636" s="5">
        <f t="shared" si="127"/>
        <v>2022</v>
      </c>
      <c r="F636" s="5">
        <f t="shared" si="128"/>
        <v>11</v>
      </c>
      <c r="G636" s="5">
        <f t="shared" si="129"/>
        <v>11</v>
      </c>
      <c r="H636" s="5" t="str">
        <f t="shared" si="130"/>
        <v>autumn</v>
      </c>
      <c r="I636" s="5">
        <f t="shared" si="131"/>
        <v>49</v>
      </c>
      <c r="J636" s="5">
        <f t="shared" si="132"/>
        <v>29</v>
      </c>
      <c r="K636" t="str">
        <f t="shared" si="137"/>
        <v>Suelo desnudo</v>
      </c>
      <c r="L636" t="str">
        <f t="shared" si="138"/>
        <v>soil</v>
      </c>
      <c r="M636">
        <v>1.3769899999999999</v>
      </c>
      <c r="N636">
        <f t="shared" si="133"/>
        <v>1.3769899999999999</v>
      </c>
      <c r="O636">
        <v>1.7844500000000001</v>
      </c>
      <c r="P636">
        <v>0.98683299999999996</v>
      </c>
      <c r="Q636">
        <v>3.0000000000000001E-3</v>
      </c>
      <c r="R636">
        <v>0</v>
      </c>
      <c r="S636">
        <v>9.6</v>
      </c>
      <c r="T636">
        <v>21.667100000000001</v>
      </c>
      <c r="U636">
        <v>83.955799999999996</v>
      </c>
    </row>
    <row r="637" spans="1:21" hidden="1" x14ac:dyDescent="0.3">
      <c r="A637">
        <v>1040</v>
      </c>
      <c r="B637">
        <v>6</v>
      </c>
      <c r="C637" s="1">
        <v>44894.401574074072</v>
      </c>
      <c r="D637" t="s">
        <v>9</v>
      </c>
      <c r="E637" s="5">
        <f t="shared" si="127"/>
        <v>2022</v>
      </c>
      <c r="F637" s="5">
        <f t="shared" si="128"/>
        <v>11</v>
      </c>
      <c r="G637" s="5">
        <f t="shared" si="129"/>
        <v>11</v>
      </c>
      <c r="H637" s="5" t="str">
        <f t="shared" si="130"/>
        <v>autumn</v>
      </c>
      <c r="I637" s="5">
        <f t="shared" si="131"/>
        <v>49</v>
      </c>
      <c r="J637" s="5">
        <f t="shared" si="132"/>
        <v>29</v>
      </c>
      <c r="K637" t="str">
        <f t="shared" si="137"/>
        <v>Suelo desnudo</v>
      </c>
      <c r="L637" t="str">
        <f t="shared" si="138"/>
        <v>soil</v>
      </c>
      <c r="M637">
        <v>1.1852799999999999</v>
      </c>
      <c r="N637">
        <f t="shared" si="133"/>
        <v>1.1852799999999999</v>
      </c>
      <c r="O637">
        <v>1.97207</v>
      </c>
      <c r="P637">
        <v>0.97132499999999999</v>
      </c>
      <c r="Q637">
        <v>2E-3</v>
      </c>
      <c r="R637">
        <v>0</v>
      </c>
      <c r="S637">
        <v>9.6999999999999993</v>
      </c>
      <c r="T637">
        <v>21.693300000000001</v>
      </c>
      <c r="U637">
        <v>83.939499999999995</v>
      </c>
    </row>
    <row r="638" spans="1:21" hidden="1" x14ac:dyDescent="0.3">
      <c r="A638">
        <v>1042</v>
      </c>
      <c r="B638">
        <v>8</v>
      </c>
      <c r="C638" s="1">
        <v>44894.405821759261</v>
      </c>
      <c r="D638" t="s">
        <v>9</v>
      </c>
      <c r="E638" s="5">
        <f t="shared" si="127"/>
        <v>2022</v>
      </c>
      <c r="F638" s="5">
        <f t="shared" si="128"/>
        <v>11</v>
      </c>
      <c r="G638" s="5">
        <f t="shared" si="129"/>
        <v>11</v>
      </c>
      <c r="H638" s="5" t="str">
        <f t="shared" si="130"/>
        <v>autumn</v>
      </c>
      <c r="I638" s="5">
        <f t="shared" si="131"/>
        <v>49</v>
      </c>
      <c r="J638" s="5">
        <f t="shared" si="132"/>
        <v>29</v>
      </c>
      <c r="K638" t="str">
        <f t="shared" si="137"/>
        <v>Suelo desnudo</v>
      </c>
      <c r="L638" t="str">
        <f t="shared" si="138"/>
        <v>soil</v>
      </c>
      <c r="M638">
        <v>0.64080800000000004</v>
      </c>
      <c r="N638">
        <f t="shared" si="133"/>
        <v>0.64080800000000004</v>
      </c>
      <c r="O638">
        <v>2.4929999999999999</v>
      </c>
      <c r="P638">
        <v>0.95266700000000004</v>
      </c>
      <c r="Q638">
        <v>1E-3</v>
      </c>
      <c r="R638">
        <v>0</v>
      </c>
      <c r="S638">
        <v>8.9</v>
      </c>
      <c r="T638">
        <v>21.6401</v>
      </c>
      <c r="U638">
        <v>83.946600000000004</v>
      </c>
    </row>
    <row r="639" spans="1:21" hidden="1" x14ac:dyDescent="0.3">
      <c r="A639">
        <v>1043</v>
      </c>
      <c r="B639">
        <v>9</v>
      </c>
      <c r="C639" s="1">
        <v>44894.408333333333</v>
      </c>
      <c r="D639" t="s">
        <v>9</v>
      </c>
      <c r="E639" s="5">
        <f t="shared" si="127"/>
        <v>2022</v>
      </c>
      <c r="F639" s="5">
        <f t="shared" si="128"/>
        <v>11</v>
      </c>
      <c r="G639" s="5">
        <f t="shared" si="129"/>
        <v>11</v>
      </c>
      <c r="H639" s="5" t="str">
        <f t="shared" si="130"/>
        <v>autumn</v>
      </c>
      <c r="I639" s="5">
        <f t="shared" si="131"/>
        <v>49</v>
      </c>
      <c r="J639" s="5">
        <f t="shared" si="132"/>
        <v>29</v>
      </c>
      <c r="K639" t="str">
        <f t="shared" si="137"/>
        <v>Bajo biomasa</v>
      </c>
      <c r="L639" t="str">
        <f t="shared" si="138"/>
        <v>soil</v>
      </c>
      <c r="M639">
        <v>1.1412500000000001</v>
      </c>
      <c r="N639">
        <f t="shared" si="133"/>
        <v>1.1412500000000001</v>
      </c>
      <c r="O639">
        <v>2.0879300000000001</v>
      </c>
      <c r="P639">
        <v>0.96866699999999994</v>
      </c>
      <c r="Q639">
        <v>1E-3</v>
      </c>
      <c r="R639">
        <v>0</v>
      </c>
      <c r="S639">
        <v>8.9</v>
      </c>
      <c r="T639">
        <v>21.608699999999999</v>
      </c>
      <c r="U639">
        <v>83.985399999999998</v>
      </c>
    </row>
    <row r="640" spans="1:21" hidden="1" x14ac:dyDescent="0.3">
      <c r="A640">
        <v>1045</v>
      </c>
      <c r="B640">
        <v>11</v>
      </c>
      <c r="C640" s="1">
        <v>44894.412777777776</v>
      </c>
      <c r="D640" t="s">
        <v>9</v>
      </c>
      <c r="E640" s="5">
        <f t="shared" si="127"/>
        <v>2022</v>
      </c>
      <c r="F640" s="5">
        <f t="shared" si="128"/>
        <v>11</v>
      </c>
      <c r="G640" s="5">
        <f t="shared" si="129"/>
        <v>11</v>
      </c>
      <c r="H640" s="5" t="str">
        <f t="shared" si="130"/>
        <v>autumn</v>
      </c>
      <c r="I640" s="5">
        <f t="shared" si="131"/>
        <v>49</v>
      </c>
      <c r="J640" s="5">
        <f t="shared" si="132"/>
        <v>29</v>
      </c>
      <c r="K640" t="str">
        <f t="shared" si="137"/>
        <v>Bajo biomasa</v>
      </c>
      <c r="L640" t="str">
        <f t="shared" si="138"/>
        <v>soil</v>
      </c>
      <c r="M640">
        <v>1.31314</v>
      </c>
      <c r="N640">
        <f t="shared" si="133"/>
        <v>1.31314</v>
      </c>
      <c r="O640">
        <v>1.9302699999999999</v>
      </c>
      <c r="P640">
        <v>0.98251500000000003</v>
      </c>
      <c r="Q640">
        <v>2E-3</v>
      </c>
      <c r="R640">
        <v>0</v>
      </c>
      <c r="S640">
        <v>8.4</v>
      </c>
      <c r="T640">
        <v>21.381499999999999</v>
      </c>
      <c r="U640">
        <v>83.993099999999998</v>
      </c>
    </row>
    <row r="641" spans="1:21" hidden="1" x14ac:dyDescent="0.3">
      <c r="A641">
        <v>1046</v>
      </c>
      <c r="B641">
        <v>12</v>
      </c>
      <c r="C641" s="1">
        <v>44894.414826388886</v>
      </c>
      <c r="D641" t="s">
        <v>9</v>
      </c>
      <c r="E641" s="5">
        <f t="shared" si="127"/>
        <v>2022</v>
      </c>
      <c r="F641" s="5">
        <f t="shared" si="128"/>
        <v>11</v>
      </c>
      <c r="G641" s="5">
        <f t="shared" si="129"/>
        <v>11</v>
      </c>
      <c r="H641" s="5" t="str">
        <f t="shared" si="130"/>
        <v>autumn</v>
      </c>
      <c r="I641" s="5">
        <f t="shared" si="131"/>
        <v>49</v>
      </c>
      <c r="J641" s="5">
        <f t="shared" si="132"/>
        <v>29</v>
      </c>
      <c r="K641" t="str">
        <f t="shared" si="137"/>
        <v>Bajo biomasa</v>
      </c>
      <c r="L641" t="str">
        <f t="shared" si="138"/>
        <v>soil</v>
      </c>
      <c r="M641">
        <v>0.975719</v>
      </c>
      <c r="N641">
        <f t="shared" si="133"/>
        <v>0.975719</v>
      </c>
      <c r="O641">
        <v>2.0735000000000001</v>
      </c>
      <c r="P641">
        <v>0.97799400000000003</v>
      </c>
      <c r="Q641">
        <v>2E-3</v>
      </c>
      <c r="R641">
        <v>0</v>
      </c>
      <c r="S641">
        <v>8.3000000000000007</v>
      </c>
      <c r="T641">
        <v>21.418299999999999</v>
      </c>
      <c r="U641">
        <v>84.003299999999996</v>
      </c>
    </row>
    <row r="642" spans="1:21" hidden="1" x14ac:dyDescent="0.3">
      <c r="A642">
        <v>1047</v>
      </c>
      <c r="B642">
        <v>13</v>
      </c>
      <c r="C642" s="1">
        <v>44894.417025462964</v>
      </c>
      <c r="D642" t="s">
        <v>9</v>
      </c>
      <c r="E642" s="5">
        <f t="shared" si="127"/>
        <v>2022</v>
      </c>
      <c r="F642" s="5">
        <f t="shared" si="128"/>
        <v>11</v>
      </c>
      <c r="G642" s="5">
        <f t="shared" si="129"/>
        <v>11</v>
      </c>
      <c r="H642" s="5" t="str">
        <f t="shared" si="130"/>
        <v>autumn</v>
      </c>
      <c r="I642" s="5">
        <f t="shared" si="131"/>
        <v>49</v>
      </c>
      <c r="J642" s="5">
        <f t="shared" si="132"/>
        <v>29</v>
      </c>
      <c r="K642" t="str">
        <f t="shared" si="137"/>
        <v>Suelo desnudo</v>
      </c>
      <c r="L642" t="str">
        <f t="shared" si="138"/>
        <v>soil</v>
      </c>
      <c r="M642">
        <v>0.72559499999999999</v>
      </c>
      <c r="N642" t="e">
        <f t="shared" si="133"/>
        <v>#N/A</v>
      </c>
      <c r="O642">
        <v>2.61015</v>
      </c>
      <c r="P642">
        <v>0.94007600000000002</v>
      </c>
      <c r="Q642">
        <v>2E-3</v>
      </c>
      <c r="R642">
        <v>0</v>
      </c>
      <c r="S642">
        <v>8.1999999999999993</v>
      </c>
      <c r="T642">
        <v>21.192799999999998</v>
      </c>
      <c r="U642">
        <v>84.009100000000004</v>
      </c>
    </row>
    <row r="643" spans="1:21" hidden="1" x14ac:dyDescent="0.3">
      <c r="A643">
        <v>1049</v>
      </c>
      <c r="B643">
        <v>15</v>
      </c>
      <c r="C643" s="1">
        <v>44894.421215277776</v>
      </c>
      <c r="D643" t="s">
        <v>9</v>
      </c>
      <c r="E643" s="5">
        <f t="shared" si="127"/>
        <v>2022</v>
      </c>
      <c r="F643" s="5">
        <f t="shared" si="128"/>
        <v>11</v>
      </c>
      <c r="G643" s="5">
        <f t="shared" si="129"/>
        <v>11</v>
      </c>
      <c r="H643" s="5" t="str">
        <f t="shared" si="130"/>
        <v>autumn</v>
      </c>
      <c r="I643" s="5">
        <f t="shared" si="131"/>
        <v>49</v>
      </c>
      <c r="J643" s="5">
        <f t="shared" si="132"/>
        <v>29</v>
      </c>
      <c r="K643" t="str">
        <f t="shared" si="137"/>
        <v>Suelo desnudo</v>
      </c>
      <c r="L643" t="str">
        <f t="shared" si="138"/>
        <v>soil</v>
      </c>
      <c r="M643">
        <v>1.1014699999999999</v>
      </c>
      <c r="N643">
        <f t="shared" si="133"/>
        <v>1.1014699999999999</v>
      </c>
      <c r="O643">
        <v>1.95644</v>
      </c>
      <c r="P643">
        <v>0.97921100000000005</v>
      </c>
      <c r="Q643">
        <v>3.0000000000000001E-3</v>
      </c>
      <c r="R643">
        <v>0</v>
      </c>
      <c r="S643">
        <v>8.5</v>
      </c>
      <c r="T643">
        <v>21.241800000000001</v>
      </c>
      <c r="U643">
        <v>84.013400000000004</v>
      </c>
    </row>
    <row r="644" spans="1:21" hidden="1" x14ac:dyDescent="0.3">
      <c r="A644">
        <v>1050</v>
      </c>
      <c r="B644">
        <v>16</v>
      </c>
      <c r="C644" s="1">
        <v>44894.423321759263</v>
      </c>
      <c r="D644" t="s">
        <v>9</v>
      </c>
      <c r="E644" s="5">
        <f t="shared" si="127"/>
        <v>2022</v>
      </c>
      <c r="F644" s="5">
        <f t="shared" si="128"/>
        <v>11</v>
      </c>
      <c r="G644" s="5">
        <f t="shared" si="129"/>
        <v>11</v>
      </c>
      <c r="H644" s="5" t="str">
        <f t="shared" si="130"/>
        <v>autumn</v>
      </c>
      <c r="I644" s="5">
        <f t="shared" si="131"/>
        <v>49</v>
      </c>
      <c r="J644" s="5">
        <f t="shared" si="132"/>
        <v>29</v>
      </c>
      <c r="K644" t="str">
        <f t="shared" si="137"/>
        <v>Suelo desnudo</v>
      </c>
      <c r="L644" t="str">
        <f t="shared" si="138"/>
        <v>soil</v>
      </c>
      <c r="M644">
        <v>0.80996599999999996</v>
      </c>
      <c r="N644" t="e">
        <f t="shared" si="133"/>
        <v>#N/A</v>
      </c>
      <c r="O644">
        <v>2.8296600000000001</v>
      </c>
      <c r="P644">
        <v>0.92594100000000001</v>
      </c>
      <c r="Q644">
        <v>2E-3</v>
      </c>
      <c r="R644">
        <v>0</v>
      </c>
      <c r="S644">
        <v>8.8000000000000007</v>
      </c>
      <c r="T644">
        <v>21.379799999999999</v>
      </c>
      <c r="U644">
        <v>84.023200000000003</v>
      </c>
    </row>
    <row r="645" spans="1:21" hidden="1" x14ac:dyDescent="0.3">
      <c r="A645">
        <v>1051</v>
      </c>
      <c r="B645">
        <v>17</v>
      </c>
      <c r="C645" s="1">
        <v>44894.425625000003</v>
      </c>
      <c r="D645" t="s">
        <v>9</v>
      </c>
      <c r="E645" s="5">
        <f t="shared" si="127"/>
        <v>2022</v>
      </c>
      <c r="F645" s="5">
        <f t="shared" si="128"/>
        <v>11</v>
      </c>
      <c r="G645" s="5">
        <f t="shared" si="129"/>
        <v>11</v>
      </c>
      <c r="H645" s="5" t="str">
        <f t="shared" si="130"/>
        <v>autumn</v>
      </c>
      <c r="I645" s="5">
        <f t="shared" si="131"/>
        <v>49</v>
      </c>
      <c r="J645" s="5">
        <f t="shared" si="132"/>
        <v>29</v>
      </c>
      <c r="K645" t="str">
        <f t="shared" si="137"/>
        <v>Bajo biomasa</v>
      </c>
      <c r="L645" t="str">
        <f t="shared" si="138"/>
        <v>soil</v>
      </c>
      <c r="M645">
        <v>1.3546499999999999</v>
      </c>
      <c r="N645">
        <f t="shared" si="133"/>
        <v>1.3546499999999999</v>
      </c>
      <c r="O645">
        <v>1.74329</v>
      </c>
      <c r="P645">
        <v>0.98796499999999998</v>
      </c>
      <c r="Q645">
        <v>1E-3</v>
      </c>
      <c r="R645">
        <v>0</v>
      </c>
      <c r="S645">
        <v>9</v>
      </c>
      <c r="T645">
        <v>21.448</v>
      </c>
      <c r="U645">
        <v>84.0441</v>
      </c>
    </row>
    <row r="646" spans="1:21" hidden="1" x14ac:dyDescent="0.3">
      <c r="A646">
        <v>1052</v>
      </c>
      <c r="B646">
        <v>22</v>
      </c>
      <c r="C646" s="1">
        <v>44894.42832175926</v>
      </c>
      <c r="D646" t="s">
        <v>9</v>
      </c>
      <c r="E646" s="5">
        <f t="shared" si="127"/>
        <v>2022</v>
      </c>
      <c r="F646" s="5">
        <f t="shared" si="128"/>
        <v>11</v>
      </c>
      <c r="G646" s="5">
        <f t="shared" si="129"/>
        <v>11</v>
      </c>
      <c r="H646" s="5" t="str">
        <f t="shared" si="130"/>
        <v>autumn</v>
      </c>
      <c r="I646" s="5">
        <f t="shared" si="131"/>
        <v>49</v>
      </c>
      <c r="J646" s="5">
        <f t="shared" si="132"/>
        <v>29</v>
      </c>
      <c r="K646" t="str">
        <f t="shared" si="137"/>
        <v>Suelo desnudo</v>
      </c>
      <c r="L646" t="str">
        <f t="shared" si="138"/>
        <v>soil</v>
      </c>
      <c r="M646">
        <v>1.1401600000000001</v>
      </c>
      <c r="N646">
        <f t="shared" si="133"/>
        <v>1.1401600000000001</v>
      </c>
      <c r="O646">
        <v>2.02427</v>
      </c>
      <c r="P646">
        <v>0.97424500000000003</v>
      </c>
      <c r="Q646">
        <v>2E-3</v>
      </c>
      <c r="R646">
        <v>0</v>
      </c>
      <c r="S646">
        <v>8.5</v>
      </c>
      <c r="T646">
        <v>21.337399999999999</v>
      </c>
      <c r="U646">
        <v>84.044700000000006</v>
      </c>
    </row>
    <row r="647" spans="1:21" hidden="1" x14ac:dyDescent="0.3">
      <c r="A647">
        <v>1053</v>
      </c>
      <c r="B647">
        <v>23</v>
      </c>
      <c r="C647" s="1">
        <v>44894.43074074074</v>
      </c>
      <c r="D647" t="s">
        <v>9</v>
      </c>
      <c r="E647" s="5">
        <f t="shared" si="127"/>
        <v>2022</v>
      </c>
      <c r="F647" s="5">
        <f t="shared" si="128"/>
        <v>11</v>
      </c>
      <c r="G647" s="5">
        <f t="shared" si="129"/>
        <v>11</v>
      </c>
      <c r="H647" s="5" t="str">
        <f t="shared" si="130"/>
        <v>autumn</v>
      </c>
      <c r="I647" s="5">
        <f t="shared" si="131"/>
        <v>49</v>
      </c>
      <c r="J647" s="5">
        <f t="shared" si="132"/>
        <v>29</v>
      </c>
      <c r="K647" t="str">
        <f t="shared" si="137"/>
        <v>Suelo desnudo</v>
      </c>
      <c r="L647" t="str">
        <f t="shared" si="138"/>
        <v>soil</v>
      </c>
      <c r="M647">
        <v>0.96942700000000004</v>
      </c>
      <c r="N647" t="e">
        <f t="shared" si="133"/>
        <v>#N/A</v>
      </c>
      <c r="O647">
        <v>2.4992100000000002</v>
      </c>
      <c r="P647">
        <v>0.94802399999999998</v>
      </c>
      <c r="Q647">
        <v>2E-3</v>
      </c>
      <c r="R647">
        <v>0</v>
      </c>
      <c r="S647">
        <v>8.3000000000000007</v>
      </c>
      <c r="T647">
        <v>21.427</v>
      </c>
      <c r="U647">
        <v>84.038799999999995</v>
      </c>
    </row>
    <row r="648" spans="1:21" hidden="1" x14ac:dyDescent="0.3">
      <c r="A648">
        <v>1054</v>
      </c>
      <c r="B648">
        <v>24</v>
      </c>
      <c r="C648" s="1">
        <v>44894.432824074072</v>
      </c>
      <c r="D648" t="s">
        <v>9</v>
      </c>
      <c r="E648" s="5">
        <f t="shared" si="127"/>
        <v>2022</v>
      </c>
      <c r="F648" s="5">
        <f t="shared" si="128"/>
        <v>11</v>
      </c>
      <c r="G648" s="5">
        <f t="shared" si="129"/>
        <v>11</v>
      </c>
      <c r="H648" s="5" t="str">
        <f t="shared" si="130"/>
        <v>autumn</v>
      </c>
      <c r="I648" s="5">
        <f t="shared" si="131"/>
        <v>49</v>
      </c>
      <c r="J648" s="5">
        <f t="shared" si="132"/>
        <v>29</v>
      </c>
      <c r="K648" t="str">
        <f t="shared" si="137"/>
        <v>Suelo desnudo</v>
      </c>
      <c r="L648" t="str">
        <f t="shared" si="138"/>
        <v>soil</v>
      </c>
      <c r="M648">
        <v>0.940743</v>
      </c>
      <c r="N648">
        <f t="shared" si="133"/>
        <v>0.940743</v>
      </c>
      <c r="O648">
        <v>2.1297100000000002</v>
      </c>
      <c r="P648">
        <v>0.97482000000000002</v>
      </c>
      <c r="Q648">
        <v>3.0000000000000001E-3</v>
      </c>
      <c r="R648">
        <v>0</v>
      </c>
      <c r="S648">
        <v>8.1999999999999993</v>
      </c>
      <c r="T648">
        <v>21.3218</v>
      </c>
      <c r="U648">
        <v>84.045199999999994</v>
      </c>
    </row>
    <row r="649" spans="1:21" x14ac:dyDescent="0.3">
      <c r="A649">
        <v>1055</v>
      </c>
      <c r="B649">
        <v>1</v>
      </c>
      <c r="C649" s="1">
        <v>44894.498368055552</v>
      </c>
      <c r="D649" t="s">
        <v>10</v>
      </c>
      <c r="E649" s="5">
        <f t="shared" si="127"/>
        <v>2022</v>
      </c>
      <c r="F649" s="5">
        <f t="shared" si="128"/>
        <v>11</v>
      </c>
      <c r="G649" s="5">
        <f t="shared" si="129"/>
        <v>11</v>
      </c>
      <c r="H649" s="5" t="str">
        <f t="shared" si="130"/>
        <v>autumn</v>
      </c>
      <c r="I649" s="5">
        <f t="shared" si="131"/>
        <v>49</v>
      </c>
      <c r="J649" s="5">
        <f t="shared" si="132"/>
        <v>29</v>
      </c>
      <c r="K649" t="str">
        <f t="shared" ref="K649:K660" si="139">IF(OR(B649=1,B649=2,B649=3,B649=7,B649=8,B649=9,B649=13,B649=14,B649=15),"Bajo copa","Suelo desnudo")</f>
        <v>Bajo copa</v>
      </c>
      <c r="M649">
        <v>4.7468300000000001</v>
      </c>
      <c r="N649">
        <f t="shared" si="133"/>
        <v>4.7468300000000001</v>
      </c>
      <c r="O649">
        <v>1.3506199999999999</v>
      </c>
      <c r="P649">
        <v>0.99693799999999999</v>
      </c>
      <c r="Q649">
        <v>4.0000000000000001E-3</v>
      </c>
      <c r="R649">
        <v>0</v>
      </c>
      <c r="S649">
        <v>14.7</v>
      </c>
      <c r="T649">
        <v>22.203600000000002</v>
      </c>
      <c r="U649">
        <v>82.971100000000007</v>
      </c>
    </row>
    <row r="650" spans="1:21" x14ac:dyDescent="0.3">
      <c r="A650">
        <v>1056</v>
      </c>
      <c r="B650">
        <v>2</v>
      </c>
      <c r="C650" s="1">
        <v>44894.501238425924</v>
      </c>
      <c r="D650" t="s">
        <v>10</v>
      </c>
      <c r="E650" s="5">
        <f t="shared" si="127"/>
        <v>2022</v>
      </c>
      <c r="F650" s="5">
        <f t="shared" si="128"/>
        <v>11</v>
      </c>
      <c r="G650" s="5">
        <f t="shared" si="129"/>
        <v>11</v>
      </c>
      <c r="H650" s="5" t="str">
        <f t="shared" si="130"/>
        <v>autumn</v>
      </c>
      <c r="I650" s="5">
        <f t="shared" si="131"/>
        <v>49</v>
      </c>
      <c r="J650" s="5">
        <f t="shared" si="132"/>
        <v>29</v>
      </c>
      <c r="K650" t="str">
        <f t="shared" si="139"/>
        <v>Bajo copa</v>
      </c>
      <c r="M650">
        <v>2.8142399999999999</v>
      </c>
      <c r="N650">
        <f t="shared" si="133"/>
        <v>2.8142399999999999</v>
      </c>
      <c r="O650">
        <v>1.4914700000000001</v>
      </c>
      <c r="P650">
        <v>0.992865</v>
      </c>
      <c r="Q650">
        <v>2E-3</v>
      </c>
      <c r="R650">
        <v>0</v>
      </c>
      <c r="S650">
        <v>14.9</v>
      </c>
      <c r="T650">
        <v>24.379899999999999</v>
      </c>
      <c r="U650">
        <v>82.971800000000002</v>
      </c>
    </row>
    <row r="651" spans="1:21" x14ac:dyDescent="0.3">
      <c r="A651">
        <v>1057</v>
      </c>
      <c r="B651">
        <v>3</v>
      </c>
      <c r="C651" s="1">
        <v>44894.503668981481</v>
      </c>
      <c r="D651" t="s">
        <v>10</v>
      </c>
      <c r="E651" s="5">
        <f t="shared" si="127"/>
        <v>2022</v>
      </c>
      <c r="F651" s="5">
        <f t="shared" si="128"/>
        <v>11</v>
      </c>
      <c r="G651" s="5">
        <f t="shared" si="129"/>
        <v>11</v>
      </c>
      <c r="H651" s="5" t="str">
        <f t="shared" si="130"/>
        <v>autumn</v>
      </c>
      <c r="I651" s="5">
        <f t="shared" si="131"/>
        <v>49</v>
      </c>
      <c r="J651" s="5">
        <f t="shared" si="132"/>
        <v>29</v>
      </c>
      <c r="K651" t="str">
        <f t="shared" si="139"/>
        <v>Bajo copa</v>
      </c>
      <c r="M651">
        <v>1.1369800000000001</v>
      </c>
      <c r="N651" t="e">
        <f t="shared" si="133"/>
        <v>#N/A</v>
      </c>
      <c r="O651">
        <v>3.2372299999999998</v>
      </c>
      <c r="P651">
        <v>0.93201900000000004</v>
      </c>
      <c r="Q651">
        <v>2E-3</v>
      </c>
      <c r="R651">
        <v>0</v>
      </c>
      <c r="S651">
        <v>15.3591</v>
      </c>
      <c r="T651">
        <v>25.706199999999999</v>
      </c>
      <c r="U651">
        <v>82.962900000000005</v>
      </c>
    </row>
    <row r="652" spans="1:21" x14ac:dyDescent="0.3">
      <c r="A652">
        <v>1059</v>
      </c>
      <c r="B652">
        <v>5</v>
      </c>
      <c r="C652" s="1">
        <v>44894.509120370371</v>
      </c>
      <c r="D652" t="s">
        <v>10</v>
      </c>
      <c r="E652" s="5">
        <f t="shared" si="127"/>
        <v>2022</v>
      </c>
      <c r="F652" s="5">
        <f t="shared" si="128"/>
        <v>11</v>
      </c>
      <c r="G652" s="5">
        <f t="shared" si="129"/>
        <v>11</v>
      </c>
      <c r="H652" s="5" t="str">
        <f t="shared" si="130"/>
        <v>autumn</v>
      </c>
      <c r="I652" s="5">
        <f t="shared" si="131"/>
        <v>49</v>
      </c>
      <c r="J652" s="5">
        <f t="shared" si="132"/>
        <v>29</v>
      </c>
      <c r="K652" t="str">
        <f t="shared" si="139"/>
        <v>Suelo desnudo</v>
      </c>
      <c r="M652">
        <v>0.88087700000000002</v>
      </c>
      <c r="N652" t="e">
        <f t="shared" si="133"/>
        <v>#N/A</v>
      </c>
      <c r="O652">
        <v>3.23333</v>
      </c>
      <c r="P652">
        <v>0.92910000000000004</v>
      </c>
      <c r="Q652">
        <v>3.0000000000000001E-3</v>
      </c>
      <c r="R652">
        <v>7.0000000000000001E-3</v>
      </c>
      <c r="S652">
        <v>15.7</v>
      </c>
      <c r="T652">
        <v>26.689900000000002</v>
      </c>
      <c r="U652">
        <v>82.980599999999995</v>
      </c>
    </row>
    <row r="653" spans="1:21" x14ac:dyDescent="0.3">
      <c r="A653">
        <v>1060</v>
      </c>
      <c r="B653">
        <v>6</v>
      </c>
      <c r="C653" s="1">
        <v>44894.511678240742</v>
      </c>
      <c r="D653" t="s">
        <v>10</v>
      </c>
      <c r="E653" s="5">
        <f t="shared" si="127"/>
        <v>2022</v>
      </c>
      <c r="F653" s="5">
        <f t="shared" si="128"/>
        <v>11</v>
      </c>
      <c r="G653" s="5">
        <f t="shared" si="129"/>
        <v>11</v>
      </c>
      <c r="H653" s="5" t="str">
        <f t="shared" si="130"/>
        <v>autumn</v>
      </c>
      <c r="I653" s="5">
        <f t="shared" si="131"/>
        <v>49</v>
      </c>
      <c r="J653" s="5">
        <f t="shared" si="132"/>
        <v>29</v>
      </c>
      <c r="K653" t="str">
        <f t="shared" si="139"/>
        <v>Suelo desnudo</v>
      </c>
      <c r="M653">
        <v>0.868367</v>
      </c>
      <c r="N653" t="e">
        <f t="shared" si="133"/>
        <v>#N/A</v>
      </c>
      <c r="O653">
        <v>3.1860400000000002</v>
      </c>
      <c r="P653">
        <v>0.90288500000000005</v>
      </c>
      <c r="Q653">
        <v>2E-3</v>
      </c>
      <c r="R653">
        <v>0</v>
      </c>
      <c r="S653">
        <v>16.2</v>
      </c>
      <c r="T653">
        <v>26.3216</v>
      </c>
      <c r="U653">
        <v>82.950699999999998</v>
      </c>
    </row>
    <row r="654" spans="1:21" x14ac:dyDescent="0.3">
      <c r="A654">
        <v>1061</v>
      </c>
      <c r="B654">
        <v>10</v>
      </c>
      <c r="C654" s="1">
        <v>44894.515694444446</v>
      </c>
      <c r="D654" t="s">
        <v>10</v>
      </c>
      <c r="E654" s="5">
        <f t="shared" si="127"/>
        <v>2022</v>
      </c>
      <c r="F654" s="5">
        <f t="shared" si="128"/>
        <v>11</v>
      </c>
      <c r="G654" s="5">
        <f t="shared" si="129"/>
        <v>11</v>
      </c>
      <c r="H654" s="5" t="str">
        <f t="shared" si="130"/>
        <v>autumn</v>
      </c>
      <c r="I654" s="5">
        <f t="shared" si="131"/>
        <v>49</v>
      </c>
      <c r="J654" s="5">
        <f t="shared" si="132"/>
        <v>29</v>
      </c>
      <c r="K654" t="str">
        <f t="shared" si="139"/>
        <v>Suelo desnudo</v>
      </c>
      <c r="M654">
        <v>1.06029</v>
      </c>
      <c r="N654">
        <f t="shared" si="133"/>
        <v>1.06029</v>
      </c>
      <c r="O654">
        <v>1.84443</v>
      </c>
      <c r="P654">
        <v>0.97560800000000003</v>
      </c>
      <c r="Q654">
        <v>2E-3</v>
      </c>
      <c r="R654">
        <v>0</v>
      </c>
      <c r="S654">
        <v>16.5</v>
      </c>
      <c r="T654">
        <v>26.722899999999999</v>
      </c>
      <c r="U654">
        <v>82.974400000000003</v>
      </c>
    </row>
    <row r="655" spans="1:21" x14ac:dyDescent="0.3">
      <c r="A655">
        <v>1064</v>
      </c>
      <c r="B655">
        <v>7</v>
      </c>
      <c r="C655" s="1">
        <v>44894.52239583333</v>
      </c>
      <c r="D655" t="s">
        <v>10</v>
      </c>
      <c r="E655" s="5">
        <f t="shared" si="127"/>
        <v>2022</v>
      </c>
      <c r="F655" s="5">
        <f t="shared" si="128"/>
        <v>11</v>
      </c>
      <c r="G655" s="5">
        <f t="shared" si="129"/>
        <v>11</v>
      </c>
      <c r="H655" s="5" t="str">
        <f t="shared" si="130"/>
        <v>autumn</v>
      </c>
      <c r="I655" s="5">
        <f t="shared" si="131"/>
        <v>49</v>
      </c>
      <c r="J655" s="5">
        <f t="shared" si="132"/>
        <v>29</v>
      </c>
      <c r="K655" t="str">
        <f t="shared" si="139"/>
        <v>Bajo copa</v>
      </c>
      <c r="M655">
        <v>2.0760000000000001</v>
      </c>
      <c r="N655">
        <f t="shared" si="133"/>
        <v>2.0760000000000001</v>
      </c>
      <c r="O655">
        <v>1.70086</v>
      </c>
      <c r="P655">
        <v>0.98721099999999995</v>
      </c>
      <c r="Q655">
        <v>1E-3</v>
      </c>
      <c r="R655">
        <v>0</v>
      </c>
      <c r="S655">
        <v>18</v>
      </c>
      <c r="T655">
        <v>27.8125</v>
      </c>
      <c r="U655">
        <v>82.963999999999999</v>
      </c>
    </row>
    <row r="656" spans="1:21" x14ac:dyDescent="0.3">
      <c r="A656">
        <v>1065</v>
      </c>
      <c r="B656">
        <v>8</v>
      </c>
      <c r="C656" s="1">
        <v>44894.524710648147</v>
      </c>
      <c r="D656" t="s">
        <v>10</v>
      </c>
      <c r="E656" s="5">
        <f t="shared" si="127"/>
        <v>2022</v>
      </c>
      <c r="F656" s="5">
        <f t="shared" si="128"/>
        <v>11</v>
      </c>
      <c r="G656" s="5">
        <f t="shared" si="129"/>
        <v>11</v>
      </c>
      <c r="H656" s="5" t="str">
        <f t="shared" si="130"/>
        <v>autumn</v>
      </c>
      <c r="I656" s="5">
        <f t="shared" si="131"/>
        <v>49</v>
      </c>
      <c r="J656" s="5">
        <f t="shared" si="132"/>
        <v>29</v>
      </c>
      <c r="K656" t="str">
        <f t="shared" si="139"/>
        <v>Bajo copa</v>
      </c>
      <c r="M656">
        <v>2.2077100000000001</v>
      </c>
      <c r="N656">
        <f t="shared" si="133"/>
        <v>2.2077100000000001</v>
      </c>
      <c r="O656">
        <v>1.7951999999999999</v>
      </c>
      <c r="P656">
        <v>0.98394599999999999</v>
      </c>
      <c r="Q656">
        <v>3.0000000000000001E-3</v>
      </c>
      <c r="R656">
        <v>0</v>
      </c>
      <c r="S656">
        <v>17.7</v>
      </c>
      <c r="T656">
        <v>27.8642</v>
      </c>
      <c r="U656">
        <v>82.951599999999999</v>
      </c>
    </row>
    <row r="657" spans="1:21" x14ac:dyDescent="0.3">
      <c r="A657">
        <v>1066</v>
      </c>
      <c r="B657">
        <v>9</v>
      </c>
      <c r="C657" s="1">
        <v>44894.526828703703</v>
      </c>
      <c r="D657" t="s">
        <v>10</v>
      </c>
      <c r="E657" s="5">
        <f t="shared" si="127"/>
        <v>2022</v>
      </c>
      <c r="F657" s="5">
        <f t="shared" si="128"/>
        <v>11</v>
      </c>
      <c r="G657" s="5">
        <f t="shared" si="129"/>
        <v>11</v>
      </c>
      <c r="H657" s="5" t="str">
        <f t="shared" si="130"/>
        <v>autumn</v>
      </c>
      <c r="I657" s="5">
        <f t="shared" si="131"/>
        <v>49</v>
      </c>
      <c r="J657" s="5">
        <f t="shared" si="132"/>
        <v>29</v>
      </c>
      <c r="K657" t="str">
        <f t="shared" si="139"/>
        <v>Bajo copa</v>
      </c>
      <c r="M657">
        <v>1.8757200000000001</v>
      </c>
      <c r="N657">
        <f t="shared" si="133"/>
        <v>1.8757200000000001</v>
      </c>
      <c r="O657">
        <v>2.0683699999999998</v>
      </c>
      <c r="P657">
        <v>0.97661799999999999</v>
      </c>
      <c r="Q657">
        <v>2E-3</v>
      </c>
      <c r="R657">
        <v>0</v>
      </c>
      <c r="S657">
        <v>17.3</v>
      </c>
      <c r="T657">
        <v>27.737100000000002</v>
      </c>
      <c r="U657">
        <v>82.927400000000006</v>
      </c>
    </row>
    <row r="658" spans="1:21" x14ac:dyDescent="0.3">
      <c r="A658">
        <v>1067</v>
      </c>
      <c r="B658">
        <v>13</v>
      </c>
      <c r="C658" s="1">
        <v>44894.529479166667</v>
      </c>
      <c r="D658" t="s">
        <v>10</v>
      </c>
      <c r="E658" s="5">
        <f t="shared" si="127"/>
        <v>2022</v>
      </c>
      <c r="F658" s="5">
        <f t="shared" si="128"/>
        <v>11</v>
      </c>
      <c r="G658" s="5">
        <f t="shared" si="129"/>
        <v>11</v>
      </c>
      <c r="H658" s="5" t="str">
        <f t="shared" si="130"/>
        <v>autumn</v>
      </c>
      <c r="I658" s="5">
        <f t="shared" si="131"/>
        <v>49</v>
      </c>
      <c r="J658" s="5">
        <f t="shared" si="132"/>
        <v>29</v>
      </c>
      <c r="K658" t="str">
        <f t="shared" si="139"/>
        <v>Bajo copa</v>
      </c>
      <c r="M658">
        <v>1.7896399999999999</v>
      </c>
      <c r="N658">
        <f t="shared" si="133"/>
        <v>1.7896399999999999</v>
      </c>
      <c r="O658">
        <v>1.92432</v>
      </c>
      <c r="P658">
        <v>0.98272400000000004</v>
      </c>
      <c r="Q658">
        <v>3.0000000000000001E-3</v>
      </c>
      <c r="R658">
        <v>0</v>
      </c>
      <c r="S658">
        <v>17</v>
      </c>
      <c r="T658">
        <v>27.836500000000001</v>
      </c>
      <c r="U658">
        <v>82.942999999999998</v>
      </c>
    </row>
    <row r="659" spans="1:21" x14ac:dyDescent="0.3">
      <c r="A659">
        <v>1068</v>
      </c>
      <c r="B659">
        <v>14</v>
      </c>
      <c r="C659" s="1">
        <v>44894.531770833331</v>
      </c>
      <c r="D659" t="s">
        <v>10</v>
      </c>
      <c r="E659" s="5">
        <f t="shared" si="127"/>
        <v>2022</v>
      </c>
      <c r="F659" s="5">
        <f t="shared" si="128"/>
        <v>11</v>
      </c>
      <c r="G659" s="5">
        <f t="shared" si="129"/>
        <v>11</v>
      </c>
      <c r="H659" s="5" t="str">
        <f t="shared" si="130"/>
        <v>autumn</v>
      </c>
      <c r="I659" s="5">
        <f t="shared" si="131"/>
        <v>49</v>
      </c>
      <c r="J659" s="5">
        <f t="shared" si="132"/>
        <v>29</v>
      </c>
      <c r="K659" t="str">
        <f t="shared" si="139"/>
        <v>Bajo copa</v>
      </c>
      <c r="M659">
        <v>1.96482</v>
      </c>
      <c r="N659">
        <f t="shared" si="133"/>
        <v>1.96482</v>
      </c>
      <c r="O659">
        <v>1.94987</v>
      </c>
      <c r="P659">
        <v>0.96338800000000002</v>
      </c>
      <c r="Q659">
        <v>4.0000000000000001E-3</v>
      </c>
      <c r="R659">
        <v>0</v>
      </c>
      <c r="S659">
        <v>16.8</v>
      </c>
      <c r="T659">
        <v>27.761800000000001</v>
      </c>
      <c r="U659">
        <v>82.914199999999994</v>
      </c>
    </row>
    <row r="660" spans="1:21" x14ac:dyDescent="0.3">
      <c r="A660">
        <v>1069</v>
      </c>
      <c r="B660">
        <v>15</v>
      </c>
      <c r="C660" s="1">
        <v>44894.534282407411</v>
      </c>
      <c r="D660" t="s">
        <v>10</v>
      </c>
      <c r="E660" s="5">
        <f t="shared" ref="E660:E723" si="140">YEAR(C660)</f>
        <v>2022</v>
      </c>
      <c r="F660" s="5">
        <f t="shared" ref="F660:F723" si="141">MONTH(C660)</f>
        <v>11</v>
      </c>
      <c r="G660" s="5">
        <f t="shared" ref="G660:G723" si="142">F660</f>
        <v>11</v>
      </c>
      <c r="H660" s="5" t="str">
        <f t="shared" ref="H660:H723" si="143">IF(OR(F660=1,F660=2,F660=3),"winter",IF(OR(F660=4,F660=5,F660=6),"spring",IF(OR(F660=7,F660=8,F660=9),"summer","autumn")))</f>
        <v>autumn</v>
      </c>
      <c r="I660" s="5">
        <f t="shared" ref="I660:I723" si="144">WEEKNUM(C660)</f>
        <v>49</v>
      </c>
      <c r="J660" s="5">
        <f t="shared" ref="J660:J723" si="145">I660-20</f>
        <v>29</v>
      </c>
      <c r="K660" t="str">
        <f t="shared" si="139"/>
        <v>Bajo copa</v>
      </c>
      <c r="M660">
        <v>1.33056</v>
      </c>
      <c r="N660" t="e">
        <f t="shared" ref="N660:N723" si="146">IF(P660&gt;0.95,M660,NA())</f>
        <v>#N/A</v>
      </c>
      <c r="O660">
        <v>2.67232</v>
      </c>
      <c r="P660">
        <v>0.94627700000000003</v>
      </c>
      <c r="Q660">
        <v>2E-3</v>
      </c>
      <c r="R660">
        <v>0</v>
      </c>
      <c r="S660">
        <v>16.566700000000001</v>
      </c>
      <c r="T660">
        <v>27.6508</v>
      </c>
      <c r="U660">
        <v>82.905600000000007</v>
      </c>
    </row>
    <row r="661" spans="1:21" hidden="1" x14ac:dyDescent="0.3">
      <c r="A661">
        <v>1074</v>
      </c>
      <c r="B661">
        <v>2</v>
      </c>
      <c r="C661" s="1">
        <v>44902.417824074073</v>
      </c>
      <c r="D661" t="s">
        <v>20</v>
      </c>
      <c r="E661" s="5">
        <f t="shared" si="140"/>
        <v>2022</v>
      </c>
      <c r="F661" s="5">
        <f t="shared" si="141"/>
        <v>12</v>
      </c>
      <c r="G661" s="5">
        <f t="shared" si="142"/>
        <v>12</v>
      </c>
      <c r="H661" s="5" t="str">
        <f t="shared" si="143"/>
        <v>autumn</v>
      </c>
      <c r="I661" s="5">
        <f t="shared" si="144"/>
        <v>50</v>
      </c>
      <c r="J661" s="5">
        <f t="shared" si="145"/>
        <v>30</v>
      </c>
      <c r="K661" t="str">
        <f t="shared" ref="K661:K678" si="147">IF(OR(B661=1,B661=2,B661=3,B661=4,B661=9,B661=10,B661=11,B661=12,B661=17,B661=18,B661=19,B661=20),"Bajo biomasa","Suelo desnudo")</f>
        <v>Bajo biomasa</v>
      </c>
      <c r="L661" t="str">
        <f t="shared" ref="L661:L678" si="148">IF(OR(B661=1,B661=7,B661=12,B661=16,B661=17,B661=24),"tree","soil")</f>
        <v>soil</v>
      </c>
      <c r="M661">
        <v>4.2111099999999997</v>
      </c>
      <c r="N661">
        <f t="shared" si="146"/>
        <v>4.2111099999999997</v>
      </c>
      <c r="O661">
        <v>1.2826500000000001</v>
      </c>
      <c r="P661">
        <v>0.99773800000000001</v>
      </c>
      <c r="Q661">
        <v>6.0000000000000001E-3</v>
      </c>
      <c r="R661">
        <v>0.04</v>
      </c>
      <c r="S661">
        <v>14.3</v>
      </c>
      <c r="T661">
        <v>24.4344</v>
      </c>
      <c r="U661">
        <v>87.811499999999995</v>
      </c>
    </row>
    <row r="662" spans="1:21" hidden="1" x14ac:dyDescent="0.3">
      <c r="A662">
        <v>1075</v>
      </c>
      <c r="B662">
        <v>3</v>
      </c>
      <c r="C662" s="1">
        <v>44902.421226851853</v>
      </c>
      <c r="D662" t="s">
        <v>20</v>
      </c>
      <c r="E662" s="5">
        <f t="shared" si="140"/>
        <v>2022</v>
      </c>
      <c r="F662" s="5">
        <f t="shared" si="141"/>
        <v>12</v>
      </c>
      <c r="G662" s="5">
        <f t="shared" si="142"/>
        <v>12</v>
      </c>
      <c r="H662" s="5" t="str">
        <f t="shared" si="143"/>
        <v>autumn</v>
      </c>
      <c r="I662" s="5">
        <f t="shared" si="144"/>
        <v>50</v>
      </c>
      <c r="J662" s="5">
        <f t="shared" si="145"/>
        <v>30</v>
      </c>
      <c r="K662" t="str">
        <f t="shared" si="147"/>
        <v>Bajo biomasa</v>
      </c>
      <c r="L662" t="str">
        <f t="shared" si="148"/>
        <v>soil</v>
      </c>
      <c r="M662">
        <v>2.0164399999999998</v>
      </c>
      <c r="N662">
        <f t="shared" si="146"/>
        <v>2.0164399999999998</v>
      </c>
      <c r="O662">
        <v>1.5759000000000001</v>
      </c>
      <c r="P662">
        <v>0.98970800000000003</v>
      </c>
      <c r="Q662">
        <v>6.2666700000000002E-3</v>
      </c>
      <c r="R662">
        <v>6.3E-2</v>
      </c>
      <c r="S662">
        <v>13.246700000000001</v>
      </c>
      <c r="T662">
        <v>24.780999999999999</v>
      </c>
      <c r="U662">
        <v>87.819100000000006</v>
      </c>
    </row>
    <row r="663" spans="1:21" hidden="1" x14ac:dyDescent="0.3">
      <c r="A663">
        <v>1076</v>
      </c>
      <c r="B663">
        <v>4</v>
      </c>
      <c r="C663" s="1">
        <v>44902.423356481479</v>
      </c>
      <c r="D663" t="s">
        <v>20</v>
      </c>
      <c r="E663" s="5">
        <f t="shared" si="140"/>
        <v>2022</v>
      </c>
      <c r="F663" s="5">
        <f t="shared" si="141"/>
        <v>12</v>
      </c>
      <c r="G663" s="5">
        <f t="shared" si="142"/>
        <v>12</v>
      </c>
      <c r="H663" s="5" t="str">
        <f t="shared" si="143"/>
        <v>autumn</v>
      </c>
      <c r="I663" s="5">
        <f t="shared" si="144"/>
        <v>50</v>
      </c>
      <c r="J663" s="5">
        <f t="shared" si="145"/>
        <v>30</v>
      </c>
      <c r="K663" t="str">
        <f t="shared" si="147"/>
        <v>Bajo biomasa</v>
      </c>
      <c r="L663" t="str">
        <f t="shared" si="148"/>
        <v>soil</v>
      </c>
      <c r="M663">
        <v>2.9525000000000001</v>
      </c>
      <c r="N663">
        <f t="shared" si="146"/>
        <v>2.9525000000000001</v>
      </c>
      <c r="O663">
        <v>1.4116200000000001</v>
      </c>
      <c r="P663">
        <v>0.99526499999999996</v>
      </c>
      <c r="Q663">
        <v>4.0000000000000001E-3</v>
      </c>
      <c r="R663">
        <v>0.01</v>
      </c>
      <c r="S663">
        <v>12.6</v>
      </c>
      <c r="T663">
        <v>24.805099999999999</v>
      </c>
      <c r="U663">
        <v>87.819199999999995</v>
      </c>
    </row>
    <row r="664" spans="1:21" hidden="1" x14ac:dyDescent="0.3">
      <c r="A664">
        <v>1077</v>
      </c>
      <c r="B664">
        <v>5</v>
      </c>
      <c r="C664" s="1">
        <v>44902.425520833334</v>
      </c>
      <c r="D664" t="s">
        <v>20</v>
      </c>
      <c r="E664" s="5">
        <f t="shared" si="140"/>
        <v>2022</v>
      </c>
      <c r="F664" s="5">
        <f t="shared" si="141"/>
        <v>12</v>
      </c>
      <c r="G664" s="5">
        <f t="shared" si="142"/>
        <v>12</v>
      </c>
      <c r="H664" s="5" t="str">
        <f t="shared" si="143"/>
        <v>autumn</v>
      </c>
      <c r="I664" s="5">
        <f t="shared" si="144"/>
        <v>50</v>
      </c>
      <c r="J664" s="5">
        <f t="shared" si="145"/>
        <v>30</v>
      </c>
      <c r="K664" t="str">
        <f t="shared" si="147"/>
        <v>Suelo desnudo</v>
      </c>
      <c r="L664" t="str">
        <f t="shared" si="148"/>
        <v>soil</v>
      </c>
      <c r="M664">
        <v>3.5373999999999999</v>
      </c>
      <c r="N664">
        <f t="shared" si="146"/>
        <v>3.5373999999999999</v>
      </c>
      <c r="O664">
        <v>1.32372</v>
      </c>
      <c r="P664">
        <v>0.99629000000000001</v>
      </c>
      <c r="Q664">
        <v>0.01</v>
      </c>
      <c r="R664">
        <v>0.13100000000000001</v>
      </c>
      <c r="S664">
        <v>12.3</v>
      </c>
      <c r="T664">
        <v>24.868200000000002</v>
      </c>
      <c r="U664">
        <v>87.818899999999999</v>
      </c>
    </row>
    <row r="665" spans="1:21" hidden="1" x14ac:dyDescent="0.3">
      <c r="A665">
        <v>1078</v>
      </c>
      <c r="B665">
        <v>6</v>
      </c>
      <c r="C665" s="1">
        <v>44902.42763888889</v>
      </c>
      <c r="D665" t="s">
        <v>20</v>
      </c>
      <c r="E665" s="5">
        <f t="shared" si="140"/>
        <v>2022</v>
      </c>
      <c r="F665" s="5">
        <f t="shared" si="141"/>
        <v>12</v>
      </c>
      <c r="G665" s="5">
        <f t="shared" si="142"/>
        <v>12</v>
      </c>
      <c r="H665" s="5" t="str">
        <f t="shared" si="143"/>
        <v>autumn</v>
      </c>
      <c r="I665" s="5">
        <f t="shared" si="144"/>
        <v>50</v>
      </c>
      <c r="J665" s="5">
        <f t="shared" si="145"/>
        <v>30</v>
      </c>
      <c r="K665" t="str">
        <f t="shared" si="147"/>
        <v>Suelo desnudo</v>
      </c>
      <c r="L665" t="str">
        <f t="shared" si="148"/>
        <v>soil</v>
      </c>
      <c r="M665">
        <v>2.7908900000000001</v>
      </c>
      <c r="N665">
        <f t="shared" si="146"/>
        <v>2.7908900000000001</v>
      </c>
      <c r="O665">
        <v>1.48756</v>
      </c>
      <c r="P665">
        <v>0.99247399999999997</v>
      </c>
      <c r="Q665">
        <v>8.0000000000000002E-3</v>
      </c>
      <c r="R665">
        <v>7.3999999999999996E-2</v>
      </c>
      <c r="S665">
        <v>12</v>
      </c>
      <c r="T665">
        <v>24.805700000000002</v>
      </c>
      <c r="U665">
        <v>87.816900000000004</v>
      </c>
    </row>
    <row r="666" spans="1:21" hidden="1" x14ac:dyDescent="0.3">
      <c r="A666">
        <v>1080</v>
      </c>
      <c r="B666">
        <v>8</v>
      </c>
      <c r="C666" s="1">
        <v>44902.431805555556</v>
      </c>
      <c r="D666" t="s">
        <v>20</v>
      </c>
      <c r="E666" s="5">
        <f t="shared" si="140"/>
        <v>2022</v>
      </c>
      <c r="F666" s="5">
        <f t="shared" si="141"/>
        <v>12</v>
      </c>
      <c r="G666" s="5">
        <f t="shared" si="142"/>
        <v>12</v>
      </c>
      <c r="H666" s="5" t="str">
        <f t="shared" si="143"/>
        <v>autumn</v>
      </c>
      <c r="I666" s="5">
        <f t="shared" si="144"/>
        <v>50</v>
      </c>
      <c r="J666" s="5">
        <f t="shared" si="145"/>
        <v>30</v>
      </c>
      <c r="K666" t="str">
        <f t="shared" si="147"/>
        <v>Suelo desnudo</v>
      </c>
      <c r="L666" t="str">
        <f t="shared" si="148"/>
        <v>soil</v>
      </c>
      <c r="M666">
        <v>4.6520200000000003</v>
      </c>
      <c r="N666">
        <f t="shared" si="146"/>
        <v>4.6520200000000003</v>
      </c>
      <c r="O666">
        <v>1.2633700000000001</v>
      </c>
      <c r="P666">
        <v>0.99842200000000003</v>
      </c>
      <c r="Q666">
        <v>4.0000000000000001E-3</v>
      </c>
      <c r="R666">
        <v>4.0000000000000001E-3</v>
      </c>
      <c r="S666">
        <v>11.6</v>
      </c>
      <c r="T666">
        <v>24.529</v>
      </c>
      <c r="U666">
        <v>87.825999999999993</v>
      </c>
    </row>
    <row r="667" spans="1:21" hidden="1" x14ac:dyDescent="0.3">
      <c r="A667">
        <v>1081</v>
      </c>
      <c r="B667">
        <v>9</v>
      </c>
      <c r="C667" s="1">
        <v>44902.433993055558</v>
      </c>
      <c r="D667" t="s">
        <v>20</v>
      </c>
      <c r="E667" s="5">
        <f t="shared" si="140"/>
        <v>2022</v>
      </c>
      <c r="F667" s="5">
        <f t="shared" si="141"/>
        <v>12</v>
      </c>
      <c r="G667" s="5">
        <f t="shared" si="142"/>
        <v>12</v>
      </c>
      <c r="H667" s="5" t="str">
        <f t="shared" si="143"/>
        <v>autumn</v>
      </c>
      <c r="I667" s="5">
        <f t="shared" si="144"/>
        <v>50</v>
      </c>
      <c r="J667" s="5">
        <f t="shared" si="145"/>
        <v>30</v>
      </c>
      <c r="K667" t="str">
        <f t="shared" si="147"/>
        <v>Bajo biomasa</v>
      </c>
      <c r="L667" t="str">
        <f t="shared" si="148"/>
        <v>soil</v>
      </c>
      <c r="M667">
        <v>3.5806200000000001</v>
      </c>
      <c r="N667">
        <f t="shared" si="146"/>
        <v>3.5806200000000001</v>
      </c>
      <c r="O667">
        <v>1.3731199999999999</v>
      </c>
      <c r="P667">
        <v>0.99556</v>
      </c>
      <c r="Q667">
        <v>4.0000000000000001E-3</v>
      </c>
      <c r="R667">
        <v>6.0000000000000001E-3</v>
      </c>
      <c r="S667">
        <v>11.3</v>
      </c>
      <c r="T667">
        <v>24.342400000000001</v>
      </c>
      <c r="U667">
        <v>87.818600000000004</v>
      </c>
    </row>
    <row r="668" spans="1:21" hidden="1" x14ac:dyDescent="0.3">
      <c r="A668">
        <v>1082</v>
      </c>
      <c r="B668">
        <v>10</v>
      </c>
      <c r="C668" s="1">
        <v>44902.436076388891</v>
      </c>
      <c r="D668" t="s">
        <v>20</v>
      </c>
      <c r="E668" s="5">
        <f t="shared" si="140"/>
        <v>2022</v>
      </c>
      <c r="F668" s="5">
        <f t="shared" si="141"/>
        <v>12</v>
      </c>
      <c r="G668" s="5">
        <f t="shared" si="142"/>
        <v>12</v>
      </c>
      <c r="H668" s="5" t="str">
        <f t="shared" si="143"/>
        <v>autumn</v>
      </c>
      <c r="I668" s="5">
        <f t="shared" si="144"/>
        <v>50</v>
      </c>
      <c r="J668" s="5">
        <f t="shared" si="145"/>
        <v>30</v>
      </c>
      <c r="K668" t="str">
        <f t="shared" si="147"/>
        <v>Bajo biomasa</v>
      </c>
      <c r="L668" t="str">
        <f t="shared" si="148"/>
        <v>soil</v>
      </c>
      <c r="M668">
        <v>3.91072</v>
      </c>
      <c r="N668">
        <f t="shared" si="146"/>
        <v>3.91072</v>
      </c>
      <c r="O668">
        <v>1.3911</v>
      </c>
      <c r="P668">
        <v>0.99480199999999996</v>
      </c>
      <c r="Q668">
        <v>4.0000000000000001E-3</v>
      </c>
      <c r="R668">
        <v>0</v>
      </c>
      <c r="S668">
        <v>11.1</v>
      </c>
      <c r="T668">
        <v>24.2011</v>
      </c>
      <c r="U668">
        <v>87.822400000000002</v>
      </c>
    </row>
    <row r="669" spans="1:21" hidden="1" x14ac:dyDescent="0.3">
      <c r="A669">
        <v>1083</v>
      </c>
      <c r="B669">
        <v>11</v>
      </c>
      <c r="C669" s="1">
        <v>44902.438171296293</v>
      </c>
      <c r="D669" t="s">
        <v>20</v>
      </c>
      <c r="E669" s="5">
        <f t="shared" si="140"/>
        <v>2022</v>
      </c>
      <c r="F669" s="5">
        <f t="shared" si="141"/>
        <v>12</v>
      </c>
      <c r="G669" s="5">
        <f t="shared" si="142"/>
        <v>12</v>
      </c>
      <c r="H669" s="5" t="str">
        <f t="shared" si="143"/>
        <v>autumn</v>
      </c>
      <c r="I669" s="5">
        <f t="shared" si="144"/>
        <v>50</v>
      </c>
      <c r="J669" s="5">
        <f t="shared" si="145"/>
        <v>30</v>
      </c>
      <c r="K669" t="str">
        <f t="shared" si="147"/>
        <v>Bajo biomasa</v>
      </c>
      <c r="L669" t="str">
        <f t="shared" si="148"/>
        <v>soil</v>
      </c>
      <c r="M669">
        <v>5.1332399999999998</v>
      </c>
      <c r="N669">
        <f t="shared" si="146"/>
        <v>5.1332399999999998</v>
      </c>
      <c r="O669">
        <v>1.33568</v>
      </c>
      <c r="P669">
        <v>0.99674099999999999</v>
      </c>
      <c r="Q669">
        <v>5.0000000000000001E-3</v>
      </c>
      <c r="R669">
        <v>1.7999999999999999E-2</v>
      </c>
      <c r="S669">
        <v>11</v>
      </c>
      <c r="T669">
        <v>24.188600000000001</v>
      </c>
      <c r="U669">
        <v>87.833200000000005</v>
      </c>
    </row>
    <row r="670" spans="1:21" hidden="1" x14ac:dyDescent="0.3">
      <c r="A670">
        <v>1085</v>
      </c>
      <c r="B670">
        <v>13</v>
      </c>
      <c r="C670" s="1">
        <v>44902.442349537036</v>
      </c>
      <c r="D670" t="s">
        <v>20</v>
      </c>
      <c r="E670" s="5">
        <f t="shared" si="140"/>
        <v>2022</v>
      </c>
      <c r="F670" s="5">
        <f t="shared" si="141"/>
        <v>12</v>
      </c>
      <c r="G670" s="5">
        <f t="shared" si="142"/>
        <v>12</v>
      </c>
      <c r="H670" s="5" t="str">
        <f t="shared" si="143"/>
        <v>autumn</v>
      </c>
      <c r="I670" s="5">
        <f t="shared" si="144"/>
        <v>50</v>
      </c>
      <c r="J670" s="5">
        <f t="shared" si="145"/>
        <v>30</v>
      </c>
      <c r="K670" t="str">
        <f t="shared" si="147"/>
        <v>Suelo desnudo</v>
      </c>
      <c r="L670" t="str">
        <f t="shared" si="148"/>
        <v>soil</v>
      </c>
      <c r="M670">
        <v>1.6660699999999999</v>
      </c>
      <c r="N670">
        <f t="shared" si="146"/>
        <v>1.6660699999999999</v>
      </c>
      <c r="O670">
        <v>2.3423400000000001</v>
      </c>
      <c r="P670">
        <v>0.96192900000000003</v>
      </c>
      <c r="Q670">
        <v>8.9999999999999993E-3</v>
      </c>
      <c r="R670">
        <v>0.155</v>
      </c>
      <c r="S670">
        <v>10.7</v>
      </c>
      <c r="T670">
        <v>23.883299999999998</v>
      </c>
      <c r="U670">
        <v>87.8489</v>
      </c>
    </row>
    <row r="671" spans="1:21" hidden="1" x14ac:dyDescent="0.3">
      <c r="A671">
        <v>1086</v>
      </c>
      <c r="B671">
        <v>14</v>
      </c>
      <c r="C671" s="1">
        <v>44902.444467592592</v>
      </c>
      <c r="D671" t="s">
        <v>20</v>
      </c>
      <c r="E671" s="5">
        <f t="shared" si="140"/>
        <v>2022</v>
      </c>
      <c r="F671" s="5">
        <f t="shared" si="141"/>
        <v>12</v>
      </c>
      <c r="G671" s="5">
        <f t="shared" si="142"/>
        <v>12</v>
      </c>
      <c r="H671" s="5" t="str">
        <f t="shared" si="143"/>
        <v>autumn</v>
      </c>
      <c r="I671" s="5">
        <f t="shared" si="144"/>
        <v>50</v>
      </c>
      <c r="J671" s="5">
        <f t="shared" si="145"/>
        <v>30</v>
      </c>
      <c r="K671" t="str">
        <f t="shared" si="147"/>
        <v>Suelo desnudo</v>
      </c>
      <c r="L671" t="str">
        <f t="shared" si="148"/>
        <v>soil</v>
      </c>
      <c r="M671">
        <v>2.3031100000000002</v>
      </c>
      <c r="N671">
        <f t="shared" si="146"/>
        <v>2.3031100000000002</v>
      </c>
      <c r="O671">
        <v>1.5419700000000001</v>
      </c>
      <c r="P671">
        <v>0.99140700000000004</v>
      </c>
      <c r="Q671">
        <v>7.0000000000000001E-3</v>
      </c>
      <c r="R671">
        <v>0.128</v>
      </c>
      <c r="S671">
        <v>10.7</v>
      </c>
      <c r="T671">
        <v>23.994700000000002</v>
      </c>
      <c r="U671">
        <v>87.846299999999999</v>
      </c>
    </row>
    <row r="672" spans="1:21" hidden="1" x14ac:dyDescent="0.3">
      <c r="A672">
        <v>1087</v>
      </c>
      <c r="B672">
        <v>15</v>
      </c>
      <c r="C672" s="1">
        <v>44902.446608796294</v>
      </c>
      <c r="D672" t="s">
        <v>20</v>
      </c>
      <c r="E672" s="5">
        <f t="shared" si="140"/>
        <v>2022</v>
      </c>
      <c r="F672" s="5">
        <f t="shared" si="141"/>
        <v>12</v>
      </c>
      <c r="G672" s="5">
        <f t="shared" si="142"/>
        <v>12</v>
      </c>
      <c r="H672" s="5" t="str">
        <f t="shared" si="143"/>
        <v>autumn</v>
      </c>
      <c r="I672" s="5">
        <f t="shared" si="144"/>
        <v>50</v>
      </c>
      <c r="J672" s="5">
        <f t="shared" si="145"/>
        <v>30</v>
      </c>
      <c r="K672" t="str">
        <f t="shared" si="147"/>
        <v>Suelo desnudo</v>
      </c>
      <c r="L672" t="str">
        <f t="shared" si="148"/>
        <v>soil</v>
      </c>
      <c r="M672">
        <v>4.04664</v>
      </c>
      <c r="N672">
        <f t="shared" si="146"/>
        <v>4.04664</v>
      </c>
      <c r="O672">
        <v>1.2856799999999999</v>
      </c>
      <c r="P672">
        <v>0.99762399999999996</v>
      </c>
      <c r="Q672">
        <v>5.0000000000000001E-3</v>
      </c>
      <c r="R672">
        <v>5.6000000000000001E-2</v>
      </c>
      <c r="S672">
        <v>10.7</v>
      </c>
      <c r="T672">
        <v>23.970700000000001</v>
      </c>
      <c r="U672">
        <v>87.847300000000004</v>
      </c>
    </row>
    <row r="673" spans="1:21" hidden="1" x14ac:dyDescent="0.3">
      <c r="A673">
        <v>1090</v>
      </c>
      <c r="B673">
        <v>18</v>
      </c>
      <c r="C673" s="1">
        <v>44902.4528587963</v>
      </c>
      <c r="D673" t="s">
        <v>20</v>
      </c>
      <c r="E673" s="5">
        <f t="shared" si="140"/>
        <v>2022</v>
      </c>
      <c r="F673" s="5">
        <f t="shared" si="141"/>
        <v>12</v>
      </c>
      <c r="G673" s="5">
        <f t="shared" si="142"/>
        <v>12</v>
      </c>
      <c r="H673" s="5" t="str">
        <f t="shared" si="143"/>
        <v>autumn</v>
      </c>
      <c r="I673" s="5">
        <f t="shared" si="144"/>
        <v>50</v>
      </c>
      <c r="J673" s="5">
        <f t="shared" si="145"/>
        <v>30</v>
      </c>
      <c r="K673" t="str">
        <f t="shared" si="147"/>
        <v>Bajo biomasa</v>
      </c>
      <c r="L673" t="str">
        <f t="shared" si="148"/>
        <v>soil</v>
      </c>
      <c r="M673">
        <v>4.4851299999999998</v>
      </c>
      <c r="N673">
        <f t="shared" si="146"/>
        <v>4.4851299999999998</v>
      </c>
      <c r="O673">
        <v>1.3272200000000001</v>
      </c>
      <c r="P673">
        <v>0.99694000000000005</v>
      </c>
      <c r="Q673">
        <v>5.0000000000000001E-3</v>
      </c>
      <c r="R673">
        <v>0</v>
      </c>
      <c r="S673">
        <v>11</v>
      </c>
      <c r="T673">
        <v>23.835000000000001</v>
      </c>
      <c r="U673">
        <v>87.839100000000002</v>
      </c>
    </row>
    <row r="674" spans="1:21" hidden="1" x14ac:dyDescent="0.3">
      <c r="A674">
        <v>1091</v>
      </c>
      <c r="B674">
        <v>19</v>
      </c>
      <c r="C674" s="1">
        <v>44902.455092592594</v>
      </c>
      <c r="D674" t="s">
        <v>20</v>
      </c>
      <c r="E674" s="5">
        <f t="shared" si="140"/>
        <v>2022</v>
      </c>
      <c r="F674" s="5">
        <f t="shared" si="141"/>
        <v>12</v>
      </c>
      <c r="G674" s="5">
        <f t="shared" si="142"/>
        <v>12</v>
      </c>
      <c r="H674" s="5" t="str">
        <f t="shared" si="143"/>
        <v>autumn</v>
      </c>
      <c r="I674" s="5">
        <f t="shared" si="144"/>
        <v>50</v>
      </c>
      <c r="J674" s="5">
        <f t="shared" si="145"/>
        <v>30</v>
      </c>
      <c r="K674" t="str">
        <f t="shared" si="147"/>
        <v>Bajo biomasa</v>
      </c>
      <c r="L674" t="str">
        <f t="shared" si="148"/>
        <v>soil</v>
      </c>
      <c r="M674">
        <v>5.1732100000000001</v>
      </c>
      <c r="N674">
        <f t="shared" si="146"/>
        <v>5.1732100000000001</v>
      </c>
      <c r="O674">
        <v>1.3381000000000001</v>
      </c>
      <c r="P674">
        <v>0.99016400000000004</v>
      </c>
      <c r="Q674">
        <v>2E-3</v>
      </c>
      <c r="R674">
        <v>0</v>
      </c>
      <c r="S674">
        <v>11.1</v>
      </c>
      <c r="T674">
        <v>23.8186</v>
      </c>
      <c r="U674">
        <v>87.840699999999998</v>
      </c>
    </row>
    <row r="675" spans="1:21" hidden="1" x14ac:dyDescent="0.3">
      <c r="A675">
        <v>1092</v>
      </c>
      <c r="B675">
        <v>20</v>
      </c>
      <c r="C675" s="1">
        <v>44902.457199074073</v>
      </c>
      <c r="D675" t="s">
        <v>20</v>
      </c>
      <c r="E675" s="5">
        <f t="shared" si="140"/>
        <v>2022</v>
      </c>
      <c r="F675" s="5">
        <f t="shared" si="141"/>
        <v>12</v>
      </c>
      <c r="G675" s="5">
        <f t="shared" si="142"/>
        <v>12</v>
      </c>
      <c r="H675" s="5" t="str">
        <f t="shared" si="143"/>
        <v>autumn</v>
      </c>
      <c r="I675" s="5">
        <f t="shared" si="144"/>
        <v>50</v>
      </c>
      <c r="J675" s="5">
        <f t="shared" si="145"/>
        <v>30</v>
      </c>
      <c r="K675" t="str">
        <f t="shared" si="147"/>
        <v>Bajo biomasa</v>
      </c>
      <c r="L675" t="str">
        <f t="shared" si="148"/>
        <v>soil</v>
      </c>
      <c r="M675">
        <v>3.2684899999999999</v>
      </c>
      <c r="N675">
        <f t="shared" si="146"/>
        <v>3.2684899999999999</v>
      </c>
      <c r="O675">
        <v>1.43364</v>
      </c>
      <c r="P675">
        <v>0.99372799999999994</v>
      </c>
      <c r="Q675">
        <v>3.0000000000000001E-3</v>
      </c>
      <c r="R675">
        <v>0</v>
      </c>
      <c r="S675">
        <v>11.3</v>
      </c>
      <c r="T675">
        <v>23.8139</v>
      </c>
      <c r="U675">
        <v>87.8386</v>
      </c>
    </row>
    <row r="676" spans="1:21" hidden="1" x14ac:dyDescent="0.3">
      <c r="A676">
        <v>1093</v>
      </c>
      <c r="B676">
        <v>21</v>
      </c>
      <c r="C676" s="1">
        <v>44902.459282407406</v>
      </c>
      <c r="D676" t="s">
        <v>20</v>
      </c>
      <c r="E676" s="5">
        <f t="shared" si="140"/>
        <v>2022</v>
      </c>
      <c r="F676" s="5">
        <f t="shared" si="141"/>
        <v>12</v>
      </c>
      <c r="G676" s="5">
        <f t="shared" si="142"/>
        <v>12</v>
      </c>
      <c r="H676" s="5" t="str">
        <f t="shared" si="143"/>
        <v>autumn</v>
      </c>
      <c r="I676" s="5">
        <f t="shared" si="144"/>
        <v>50</v>
      </c>
      <c r="J676" s="5">
        <f t="shared" si="145"/>
        <v>30</v>
      </c>
      <c r="K676" t="str">
        <f t="shared" si="147"/>
        <v>Suelo desnudo</v>
      </c>
      <c r="L676" t="str">
        <f t="shared" si="148"/>
        <v>soil</v>
      </c>
      <c r="M676">
        <v>1.6754</v>
      </c>
      <c r="N676">
        <f t="shared" si="146"/>
        <v>1.6754</v>
      </c>
      <c r="O676">
        <v>1.94482</v>
      </c>
      <c r="P676">
        <v>0.98076600000000003</v>
      </c>
      <c r="Q676">
        <v>7.0000000000000001E-3</v>
      </c>
      <c r="R676">
        <v>6.7000000000000004E-2</v>
      </c>
      <c r="S676">
        <v>11.2</v>
      </c>
      <c r="T676">
        <v>23.64</v>
      </c>
      <c r="U676">
        <v>87.835499999999996</v>
      </c>
    </row>
    <row r="677" spans="1:21" hidden="1" x14ac:dyDescent="0.3">
      <c r="A677">
        <v>1094</v>
      </c>
      <c r="B677">
        <v>22</v>
      </c>
      <c r="C677" s="1">
        <v>44902.461365740739</v>
      </c>
      <c r="D677" t="s">
        <v>20</v>
      </c>
      <c r="E677" s="5">
        <f t="shared" si="140"/>
        <v>2022</v>
      </c>
      <c r="F677" s="5">
        <f t="shared" si="141"/>
        <v>12</v>
      </c>
      <c r="G677" s="5">
        <f t="shared" si="142"/>
        <v>12</v>
      </c>
      <c r="H677" s="5" t="str">
        <f t="shared" si="143"/>
        <v>autumn</v>
      </c>
      <c r="I677" s="5">
        <f t="shared" si="144"/>
        <v>50</v>
      </c>
      <c r="J677" s="5">
        <f t="shared" si="145"/>
        <v>30</v>
      </c>
      <c r="K677" t="str">
        <f t="shared" si="147"/>
        <v>Suelo desnudo</v>
      </c>
      <c r="L677" t="str">
        <f t="shared" si="148"/>
        <v>soil</v>
      </c>
      <c r="M677">
        <v>1.8555999999999999</v>
      </c>
      <c r="N677">
        <f t="shared" si="146"/>
        <v>1.8555999999999999</v>
      </c>
      <c r="O677">
        <v>2.2082600000000001</v>
      </c>
      <c r="P677">
        <v>0.96955199999999997</v>
      </c>
      <c r="Q677">
        <v>6.0000000000000001E-3</v>
      </c>
      <c r="R677">
        <v>0.03</v>
      </c>
      <c r="S677">
        <v>11.1</v>
      </c>
      <c r="T677">
        <v>23.636099999999999</v>
      </c>
      <c r="U677">
        <v>87.831999999999994</v>
      </c>
    </row>
    <row r="678" spans="1:21" hidden="1" x14ac:dyDescent="0.3">
      <c r="A678">
        <v>1095</v>
      </c>
      <c r="B678">
        <v>23</v>
      </c>
      <c r="C678" s="1">
        <v>44902.463506944441</v>
      </c>
      <c r="D678" t="s">
        <v>20</v>
      </c>
      <c r="E678" s="5">
        <f t="shared" si="140"/>
        <v>2022</v>
      </c>
      <c r="F678" s="5">
        <f t="shared" si="141"/>
        <v>12</v>
      </c>
      <c r="G678" s="5">
        <f t="shared" si="142"/>
        <v>12</v>
      </c>
      <c r="H678" s="5" t="str">
        <f t="shared" si="143"/>
        <v>autumn</v>
      </c>
      <c r="I678" s="5">
        <f t="shared" si="144"/>
        <v>50</v>
      </c>
      <c r="J678" s="5">
        <f t="shared" si="145"/>
        <v>30</v>
      </c>
      <c r="K678" t="str">
        <f t="shared" si="147"/>
        <v>Suelo desnudo</v>
      </c>
      <c r="L678" t="str">
        <f t="shared" si="148"/>
        <v>soil</v>
      </c>
      <c r="M678">
        <v>1.9457</v>
      </c>
      <c r="N678">
        <f t="shared" si="146"/>
        <v>1.9457</v>
      </c>
      <c r="O678">
        <v>1.84365</v>
      </c>
      <c r="P678">
        <v>0.97984599999999999</v>
      </c>
      <c r="Q678">
        <v>8.0000000000000002E-3</v>
      </c>
      <c r="R678">
        <v>6.6000000000000003E-2</v>
      </c>
      <c r="S678">
        <v>10.8</v>
      </c>
      <c r="T678">
        <v>23.544899999999998</v>
      </c>
      <c r="U678">
        <v>87.834800000000001</v>
      </c>
    </row>
    <row r="679" spans="1:21" x14ac:dyDescent="0.3">
      <c r="A679">
        <v>1097</v>
      </c>
      <c r="B679">
        <v>1</v>
      </c>
      <c r="C679" s="1">
        <v>44902.502083333333</v>
      </c>
      <c r="D679" t="s">
        <v>19</v>
      </c>
      <c r="E679" s="5">
        <f t="shared" si="140"/>
        <v>2022</v>
      </c>
      <c r="F679" s="5">
        <f t="shared" si="141"/>
        <v>12</v>
      </c>
      <c r="G679" s="5">
        <f t="shared" si="142"/>
        <v>12</v>
      </c>
      <c r="H679" s="5" t="str">
        <f t="shared" si="143"/>
        <v>autumn</v>
      </c>
      <c r="I679" s="5">
        <f t="shared" si="144"/>
        <v>50</v>
      </c>
      <c r="J679" s="5">
        <f t="shared" si="145"/>
        <v>30</v>
      </c>
      <c r="K679" t="str">
        <f t="shared" ref="K679:K693" si="149">IF(OR(B679=1,B679=2,B679=3,B679=7,B679=8,B679=9,B679=13,B679=14,B679=15),"Suelo desnudo","Bajo copa")</f>
        <v>Suelo desnudo</v>
      </c>
      <c r="M679">
        <v>1.31152</v>
      </c>
      <c r="N679" t="e">
        <f t="shared" si="146"/>
        <v>#N/A</v>
      </c>
      <c r="O679">
        <v>2.81914</v>
      </c>
      <c r="P679">
        <v>0.92052999999999996</v>
      </c>
      <c r="Q679">
        <v>6.0000000000000001E-3</v>
      </c>
      <c r="R679">
        <v>7.3999999999999996E-2</v>
      </c>
      <c r="S679">
        <v>16.8</v>
      </c>
      <c r="T679">
        <v>24.5181</v>
      </c>
      <c r="U679">
        <v>84.958500000000001</v>
      </c>
    </row>
    <row r="680" spans="1:21" x14ac:dyDescent="0.3">
      <c r="A680">
        <v>1099</v>
      </c>
      <c r="B680">
        <v>3</v>
      </c>
      <c r="C680" s="1">
        <v>44902.506261574075</v>
      </c>
      <c r="D680" t="s">
        <v>19</v>
      </c>
      <c r="E680" s="5">
        <f t="shared" si="140"/>
        <v>2022</v>
      </c>
      <c r="F680" s="5">
        <f t="shared" si="141"/>
        <v>12</v>
      </c>
      <c r="G680" s="5">
        <f t="shared" si="142"/>
        <v>12</v>
      </c>
      <c r="H680" s="5" t="str">
        <f t="shared" si="143"/>
        <v>autumn</v>
      </c>
      <c r="I680" s="5">
        <f t="shared" si="144"/>
        <v>50</v>
      </c>
      <c r="J680" s="5">
        <f t="shared" si="145"/>
        <v>30</v>
      </c>
      <c r="K680" t="str">
        <f t="shared" si="149"/>
        <v>Suelo desnudo</v>
      </c>
      <c r="M680">
        <v>1.63639</v>
      </c>
      <c r="N680">
        <f t="shared" si="146"/>
        <v>1.63639</v>
      </c>
      <c r="O680">
        <v>2.67028</v>
      </c>
      <c r="P680">
        <v>0.95548900000000003</v>
      </c>
      <c r="Q680">
        <v>7.0000000000000001E-3</v>
      </c>
      <c r="R680">
        <v>0.13600000000000001</v>
      </c>
      <c r="S680">
        <v>15.4</v>
      </c>
      <c r="T680">
        <v>27.037500000000001</v>
      </c>
      <c r="U680">
        <v>84.949600000000004</v>
      </c>
    </row>
    <row r="681" spans="1:21" x14ac:dyDescent="0.3">
      <c r="A681">
        <v>1100</v>
      </c>
      <c r="B681">
        <v>4</v>
      </c>
      <c r="C681" s="1">
        <v>44902.508344907408</v>
      </c>
      <c r="D681" t="s">
        <v>19</v>
      </c>
      <c r="E681" s="5">
        <f t="shared" si="140"/>
        <v>2022</v>
      </c>
      <c r="F681" s="5">
        <f t="shared" si="141"/>
        <v>12</v>
      </c>
      <c r="G681" s="5">
        <f t="shared" si="142"/>
        <v>12</v>
      </c>
      <c r="H681" s="5" t="str">
        <f t="shared" si="143"/>
        <v>autumn</v>
      </c>
      <c r="I681" s="5">
        <f t="shared" si="144"/>
        <v>50</v>
      </c>
      <c r="J681" s="5">
        <f t="shared" si="145"/>
        <v>30</v>
      </c>
      <c r="K681" t="str">
        <f t="shared" si="149"/>
        <v>Bajo copa</v>
      </c>
      <c r="M681">
        <v>2.4729299999999999</v>
      </c>
      <c r="N681">
        <f t="shared" si="146"/>
        <v>2.4729299999999999</v>
      </c>
      <c r="O681">
        <v>1.5682700000000001</v>
      </c>
      <c r="P681">
        <v>0.99127299999999996</v>
      </c>
      <c r="Q681">
        <v>6.0000000000000001E-3</v>
      </c>
      <c r="R681">
        <v>8.1000000000000003E-2</v>
      </c>
      <c r="S681">
        <v>14.6</v>
      </c>
      <c r="T681">
        <v>27.15</v>
      </c>
      <c r="U681">
        <v>84.951700000000002</v>
      </c>
    </row>
    <row r="682" spans="1:21" x14ac:dyDescent="0.3">
      <c r="A682">
        <v>1101</v>
      </c>
      <c r="B682">
        <v>5</v>
      </c>
      <c r="C682" s="1">
        <v>44902.510428240741</v>
      </c>
      <c r="D682" t="s">
        <v>19</v>
      </c>
      <c r="E682" s="5">
        <f t="shared" si="140"/>
        <v>2022</v>
      </c>
      <c r="F682" s="5">
        <f t="shared" si="141"/>
        <v>12</v>
      </c>
      <c r="G682" s="5">
        <f t="shared" si="142"/>
        <v>12</v>
      </c>
      <c r="H682" s="5" t="str">
        <f t="shared" si="143"/>
        <v>autumn</v>
      </c>
      <c r="I682" s="5">
        <f t="shared" si="144"/>
        <v>50</v>
      </c>
      <c r="J682" s="5">
        <f t="shared" si="145"/>
        <v>30</v>
      </c>
      <c r="K682" t="str">
        <f t="shared" si="149"/>
        <v>Bajo copa</v>
      </c>
      <c r="M682">
        <v>1.74716</v>
      </c>
      <c r="N682">
        <f t="shared" si="146"/>
        <v>1.74716</v>
      </c>
      <c r="O682">
        <v>2.4527299999999999</v>
      </c>
      <c r="P682">
        <v>0.95844399999999996</v>
      </c>
      <c r="Q682">
        <v>6.0000000000000001E-3</v>
      </c>
      <c r="R682">
        <v>6.7000000000000004E-2</v>
      </c>
      <c r="S682">
        <v>13.7</v>
      </c>
      <c r="T682">
        <v>26.919</v>
      </c>
      <c r="U682">
        <v>84.940299999999993</v>
      </c>
    </row>
    <row r="683" spans="1:21" x14ac:dyDescent="0.3">
      <c r="A683">
        <v>1102</v>
      </c>
      <c r="B683">
        <v>6</v>
      </c>
      <c r="C683" s="1">
        <v>44902.512511574074</v>
      </c>
      <c r="D683" t="s">
        <v>19</v>
      </c>
      <c r="E683" s="5">
        <f t="shared" si="140"/>
        <v>2022</v>
      </c>
      <c r="F683" s="5">
        <f t="shared" si="141"/>
        <v>12</v>
      </c>
      <c r="G683" s="5">
        <f t="shared" si="142"/>
        <v>12</v>
      </c>
      <c r="H683" s="5" t="str">
        <f t="shared" si="143"/>
        <v>autumn</v>
      </c>
      <c r="I683" s="5">
        <f t="shared" si="144"/>
        <v>50</v>
      </c>
      <c r="J683" s="5">
        <f t="shared" si="145"/>
        <v>30</v>
      </c>
      <c r="K683" t="str">
        <f t="shared" si="149"/>
        <v>Bajo copa</v>
      </c>
      <c r="M683">
        <v>2.5595500000000002</v>
      </c>
      <c r="N683">
        <f t="shared" si="146"/>
        <v>2.5595500000000002</v>
      </c>
      <c r="O683">
        <v>1.9665900000000001</v>
      </c>
      <c r="P683">
        <v>0.97920399999999996</v>
      </c>
      <c r="Q683">
        <v>8.0000000000000002E-3</v>
      </c>
      <c r="R683">
        <v>0.14399999999999999</v>
      </c>
      <c r="S683">
        <v>13</v>
      </c>
      <c r="T683">
        <v>26.667200000000001</v>
      </c>
      <c r="U683">
        <v>84.931899999999999</v>
      </c>
    </row>
    <row r="684" spans="1:21" x14ac:dyDescent="0.3">
      <c r="A684">
        <v>1103</v>
      </c>
      <c r="B684">
        <v>7</v>
      </c>
      <c r="C684" s="1">
        <v>44902.51457175926</v>
      </c>
      <c r="D684" t="s">
        <v>19</v>
      </c>
      <c r="E684" s="5">
        <f t="shared" si="140"/>
        <v>2022</v>
      </c>
      <c r="F684" s="5">
        <f t="shared" si="141"/>
        <v>12</v>
      </c>
      <c r="G684" s="5">
        <f t="shared" si="142"/>
        <v>12</v>
      </c>
      <c r="H684" s="5" t="str">
        <f t="shared" si="143"/>
        <v>autumn</v>
      </c>
      <c r="I684" s="5">
        <f t="shared" si="144"/>
        <v>50</v>
      </c>
      <c r="J684" s="5">
        <f t="shared" si="145"/>
        <v>30</v>
      </c>
      <c r="K684" t="str">
        <f t="shared" si="149"/>
        <v>Suelo desnudo</v>
      </c>
      <c r="M684">
        <v>0.94470200000000004</v>
      </c>
      <c r="N684" t="e">
        <f t="shared" si="146"/>
        <v>#N/A</v>
      </c>
      <c r="O684">
        <v>3.0524499999999999</v>
      </c>
      <c r="P684">
        <v>0.90286699999999998</v>
      </c>
      <c r="Q684">
        <v>6.0000000000000001E-3</v>
      </c>
      <c r="R684">
        <v>0.11700000000000001</v>
      </c>
      <c r="S684">
        <v>12.3</v>
      </c>
      <c r="T684">
        <v>26.820399999999999</v>
      </c>
      <c r="U684">
        <v>84.901700000000005</v>
      </c>
    </row>
    <row r="685" spans="1:21" x14ac:dyDescent="0.3">
      <c r="A685">
        <v>1104</v>
      </c>
      <c r="B685">
        <v>8</v>
      </c>
      <c r="C685" s="1">
        <v>44902.516655092593</v>
      </c>
      <c r="D685" t="s">
        <v>19</v>
      </c>
      <c r="E685" s="5">
        <f t="shared" si="140"/>
        <v>2022</v>
      </c>
      <c r="F685" s="5">
        <f t="shared" si="141"/>
        <v>12</v>
      </c>
      <c r="G685" s="5">
        <f t="shared" si="142"/>
        <v>12</v>
      </c>
      <c r="H685" s="5" t="str">
        <f t="shared" si="143"/>
        <v>autumn</v>
      </c>
      <c r="I685" s="5">
        <f t="shared" si="144"/>
        <v>50</v>
      </c>
      <c r="J685" s="5">
        <f t="shared" si="145"/>
        <v>30</v>
      </c>
      <c r="K685" t="str">
        <f t="shared" si="149"/>
        <v>Suelo desnudo</v>
      </c>
      <c r="M685">
        <v>0.918632</v>
      </c>
      <c r="N685" t="e">
        <f t="shared" si="146"/>
        <v>#N/A</v>
      </c>
      <c r="O685">
        <v>2.9840499999999999</v>
      </c>
      <c r="P685">
        <v>0.93045</v>
      </c>
      <c r="Q685">
        <v>7.6E-3</v>
      </c>
      <c r="R685">
        <v>0.1366</v>
      </c>
      <c r="S685">
        <v>12.18</v>
      </c>
      <c r="T685">
        <v>27.0474</v>
      </c>
      <c r="U685">
        <v>84.902600000000007</v>
      </c>
    </row>
    <row r="686" spans="1:21" x14ac:dyDescent="0.3">
      <c r="A686">
        <v>1106</v>
      </c>
      <c r="B686">
        <v>10</v>
      </c>
      <c r="C686" s="1">
        <v>44902.520798611113</v>
      </c>
      <c r="D686" t="s">
        <v>19</v>
      </c>
      <c r="E686" s="5">
        <f t="shared" si="140"/>
        <v>2022</v>
      </c>
      <c r="F686" s="5">
        <f t="shared" si="141"/>
        <v>12</v>
      </c>
      <c r="G686" s="5">
        <f t="shared" si="142"/>
        <v>12</v>
      </c>
      <c r="H686" s="5" t="str">
        <f t="shared" si="143"/>
        <v>autumn</v>
      </c>
      <c r="I686" s="5">
        <f t="shared" si="144"/>
        <v>50</v>
      </c>
      <c r="J686" s="5">
        <f t="shared" si="145"/>
        <v>30</v>
      </c>
      <c r="K686" t="str">
        <f t="shared" si="149"/>
        <v>Bajo copa</v>
      </c>
      <c r="M686">
        <v>2.2300200000000001</v>
      </c>
      <c r="N686">
        <f t="shared" si="146"/>
        <v>2.2300200000000001</v>
      </c>
      <c r="O686">
        <v>2.1671100000000001</v>
      </c>
      <c r="P686">
        <v>0.97423300000000002</v>
      </c>
      <c r="Q686">
        <v>8.0000000000000002E-3</v>
      </c>
      <c r="R686" s="4">
        <v>0.10199999999999999</v>
      </c>
      <c r="S686">
        <v>12.4</v>
      </c>
      <c r="T686">
        <v>27.202100000000002</v>
      </c>
      <c r="U686">
        <v>84.903599999999997</v>
      </c>
    </row>
    <row r="687" spans="1:21" x14ac:dyDescent="0.3">
      <c r="A687">
        <v>1107</v>
      </c>
      <c r="B687">
        <v>11</v>
      </c>
      <c r="C687" s="1">
        <v>44902.522858796299</v>
      </c>
      <c r="D687" t="s">
        <v>19</v>
      </c>
      <c r="E687" s="5">
        <f t="shared" si="140"/>
        <v>2022</v>
      </c>
      <c r="F687" s="5">
        <f t="shared" si="141"/>
        <v>12</v>
      </c>
      <c r="G687" s="5">
        <f t="shared" si="142"/>
        <v>12</v>
      </c>
      <c r="H687" s="5" t="str">
        <f t="shared" si="143"/>
        <v>autumn</v>
      </c>
      <c r="I687" s="5">
        <f t="shared" si="144"/>
        <v>50</v>
      </c>
      <c r="J687" s="5">
        <f t="shared" si="145"/>
        <v>30</v>
      </c>
      <c r="K687" t="str">
        <f t="shared" si="149"/>
        <v>Bajo copa</v>
      </c>
      <c r="M687">
        <v>3.32891</v>
      </c>
      <c r="N687">
        <f t="shared" si="146"/>
        <v>3.32891</v>
      </c>
      <c r="O687">
        <v>1.53562</v>
      </c>
      <c r="P687">
        <v>0.99260700000000002</v>
      </c>
      <c r="Q687">
        <v>7.0000000000000001E-3</v>
      </c>
      <c r="R687">
        <v>8.1000000000000003E-2</v>
      </c>
      <c r="S687">
        <v>13.4</v>
      </c>
      <c r="T687">
        <v>27.058199999999999</v>
      </c>
      <c r="U687">
        <v>84.907200000000003</v>
      </c>
    </row>
    <row r="688" spans="1:21" x14ac:dyDescent="0.3">
      <c r="A688">
        <v>1108</v>
      </c>
      <c r="B688">
        <v>12</v>
      </c>
      <c r="C688" s="1">
        <v>44902.524756944447</v>
      </c>
      <c r="D688" t="s">
        <v>19</v>
      </c>
      <c r="E688" s="5">
        <f t="shared" si="140"/>
        <v>2022</v>
      </c>
      <c r="F688" s="5">
        <f t="shared" si="141"/>
        <v>12</v>
      </c>
      <c r="G688" s="5">
        <f t="shared" si="142"/>
        <v>12</v>
      </c>
      <c r="H688" s="5" t="str">
        <f t="shared" si="143"/>
        <v>autumn</v>
      </c>
      <c r="I688" s="5">
        <f t="shared" si="144"/>
        <v>50</v>
      </c>
      <c r="J688" s="5">
        <f t="shared" si="145"/>
        <v>30</v>
      </c>
      <c r="K688" t="str">
        <f t="shared" si="149"/>
        <v>Bajo copa</v>
      </c>
      <c r="M688">
        <v>4.9314200000000001</v>
      </c>
      <c r="N688">
        <f t="shared" si="146"/>
        <v>4.9314200000000001</v>
      </c>
      <c r="O688">
        <v>1.51274</v>
      </c>
      <c r="P688">
        <v>0.99146500000000004</v>
      </c>
      <c r="Q688">
        <v>6.0000000000000001E-3</v>
      </c>
      <c r="R688">
        <v>4.3999999999999997E-2</v>
      </c>
      <c r="S688">
        <v>13.8</v>
      </c>
      <c r="T688">
        <v>26.951899999999998</v>
      </c>
      <c r="U688">
        <v>84.905699999999996</v>
      </c>
    </row>
    <row r="689" spans="1:21" x14ac:dyDescent="0.3">
      <c r="A689">
        <v>1110</v>
      </c>
      <c r="B689">
        <v>14</v>
      </c>
      <c r="C689" s="1">
        <v>44902.528912037036</v>
      </c>
      <c r="D689" t="s">
        <v>19</v>
      </c>
      <c r="E689" s="5">
        <f t="shared" si="140"/>
        <v>2022</v>
      </c>
      <c r="F689" s="5">
        <f t="shared" si="141"/>
        <v>12</v>
      </c>
      <c r="G689" s="5">
        <f t="shared" si="142"/>
        <v>12</v>
      </c>
      <c r="H689" s="5" t="str">
        <f t="shared" si="143"/>
        <v>autumn</v>
      </c>
      <c r="I689" s="5">
        <f t="shared" si="144"/>
        <v>50</v>
      </c>
      <c r="J689" s="5">
        <f t="shared" si="145"/>
        <v>30</v>
      </c>
      <c r="K689" t="str">
        <f t="shared" si="149"/>
        <v>Suelo desnudo</v>
      </c>
      <c r="M689">
        <v>0.81638100000000002</v>
      </c>
      <c r="N689" t="e">
        <f t="shared" si="146"/>
        <v>#N/A</v>
      </c>
      <c r="O689">
        <v>3.3652700000000002</v>
      </c>
      <c r="P689">
        <v>0.90302000000000004</v>
      </c>
      <c r="Q689">
        <v>8.9999999999999993E-3</v>
      </c>
      <c r="R689">
        <v>0.17599999999999999</v>
      </c>
      <c r="S689">
        <v>13.3</v>
      </c>
      <c r="T689">
        <v>27.0931</v>
      </c>
      <c r="U689">
        <v>84.843500000000006</v>
      </c>
    </row>
    <row r="690" spans="1:21" x14ac:dyDescent="0.3">
      <c r="A690">
        <v>1111</v>
      </c>
      <c r="B690">
        <v>15</v>
      </c>
      <c r="C690" s="1">
        <v>44902.531006944446</v>
      </c>
      <c r="D690" t="s">
        <v>19</v>
      </c>
      <c r="E690" s="5">
        <f t="shared" si="140"/>
        <v>2022</v>
      </c>
      <c r="F690" s="5">
        <f t="shared" si="141"/>
        <v>12</v>
      </c>
      <c r="G690" s="5">
        <f t="shared" si="142"/>
        <v>12</v>
      </c>
      <c r="H690" s="5" t="str">
        <f t="shared" si="143"/>
        <v>autumn</v>
      </c>
      <c r="I690" s="5">
        <f t="shared" si="144"/>
        <v>50</v>
      </c>
      <c r="J690" s="5">
        <f t="shared" si="145"/>
        <v>30</v>
      </c>
      <c r="K690" t="str">
        <f t="shared" si="149"/>
        <v>Suelo desnudo</v>
      </c>
      <c r="M690">
        <v>0.89066299999999998</v>
      </c>
      <c r="N690" t="e">
        <f t="shared" si="146"/>
        <v>#N/A</v>
      </c>
      <c r="O690">
        <v>2.5469499999999998</v>
      </c>
      <c r="P690">
        <v>0.93707200000000002</v>
      </c>
      <c r="Q690">
        <v>6.0000000000000001E-3</v>
      </c>
      <c r="R690">
        <v>7.4999999999999997E-2</v>
      </c>
      <c r="S690">
        <v>13</v>
      </c>
      <c r="T690">
        <v>27.275400000000001</v>
      </c>
      <c r="U690">
        <v>84.843400000000003</v>
      </c>
    </row>
    <row r="691" spans="1:21" x14ac:dyDescent="0.3">
      <c r="A691">
        <v>1112</v>
      </c>
      <c r="B691">
        <v>16</v>
      </c>
      <c r="C691" s="1">
        <v>44902.533078703702</v>
      </c>
      <c r="D691" t="s">
        <v>19</v>
      </c>
      <c r="E691" s="5">
        <f t="shared" si="140"/>
        <v>2022</v>
      </c>
      <c r="F691" s="5">
        <f t="shared" si="141"/>
        <v>12</v>
      </c>
      <c r="G691" s="5">
        <f t="shared" si="142"/>
        <v>12</v>
      </c>
      <c r="H691" s="5" t="str">
        <f t="shared" si="143"/>
        <v>autumn</v>
      </c>
      <c r="I691" s="5">
        <f t="shared" si="144"/>
        <v>50</v>
      </c>
      <c r="J691" s="5">
        <f t="shared" si="145"/>
        <v>30</v>
      </c>
      <c r="K691" t="str">
        <f t="shared" si="149"/>
        <v>Bajo copa</v>
      </c>
      <c r="M691">
        <v>1.61175</v>
      </c>
      <c r="N691">
        <f t="shared" si="146"/>
        <v>1.61175</v>
      </c>
      <c r="O691">
        <v>1.98966</v>
      </c>
      <c r="P691">
        <v>0.97409400000000002</v>
      </c>
      <c r="Q691">
        <v>6.0000000000000001E-3</v>
      </c>
      <c r="R691">
        <v>8.2000000000000003E-2</v>
      </c>
      <c r="S691">
        <v>13.1</v>
      </c>
      <c r="T691">
        <v>27.2944</v>
      </c>
      <c r="U691">
        <v>84.858199999999997</v>
      </c>
    </row>
    <row r="692" spans="1:21" x14ac:dyDescent="0.3">
      <c r="A692">
        <v>1113</v>
      </c>
      <c r="B692">
        <v>17</v>
      </c>
      <c r="C692" s="1">
        <v>44902.535150462965</v>
      </c>
      <c r="D692" t="s">
        <v>19</v>
      </c>
      <c r="E692" s="5">
        <f t="shared" si="140"/>
        <v>2022</v>
      </c>
      <c r="F692" s="5">
        <f t="shared" si="141"/>
        <v>12</v>
      </c>
      <c r="G692" s="5">
        <f t="shared" si="142"/>
        <v>12</v>
      </c>
      <c r="H692" s="5" t="str">
        <f t="shared" si="143"/>
        <v>autumn</v>
      </c>
      <c r="I692" s="5">
        <f t="shared" si="144"/>
        <v>50</v>
      </c>
      <c r="J692" s="5">
        <f t="shared" si="145"/>
        <v>30</v>
      </c>
      <c r="K692" t="str">
        <f t="shared" si="149"/>
        <v>Bajo copa</v>
      </c>
      <c r="M692">
        <v>1.1183399999999999</v>
      </c>
      <c r="N692" t="e">
        <f t="shared" si="146"/>
        <v>#N/A</v>
      </c>
      <c r="O692">
        <v>2.8155199999999998</v>
      </c>
      <c r="P692">
        <v>0.94841399999999998</v>
      </c>
      <c r="Q692">
        <v>7.0000000000000001E-3</v>
      </c>
      <c r="R692">
        <v>8.1000000000000003E-2</v>
      </c>
      <c r="S692">
        <v>12.4</v>
      </c>
      <c r="T692">
        <v>26.928899999999999</v>
      </c>
      <c r="U692">
        <v>84.856099999999998</v>
      </c>
    </row>
    <row r="693" spans="1:21" x14ac:dyDescent="0.3">
      <c r="A693">
        <v>1114</v>
      </c>
      <c r="B693">
        <v>18</v>
      </c>
      <c r="C693" s="1">
        <v>44902.537476851852</v>
      </c>
      <c r="D693" t="s">
        <v>19</v>
      </c>
      <c r="E693" s="5">
        <f t="shared" si="140"/>
        <v>2022</v>
      </c>
      <c r="F693" s="5">
        <f t="shared" si="141"/>
        <v>12</v>
      </c>
      <c r="G693" s="5">
        <f t="shared" si="142"/>
        <v>12</v>
      </c>
      <c r="H693" s="5" t="str">
        <f t="shared" si="143"/>
        <v>autumn</v>
      </c>
      <c r="I693" s="5">
        <f t="shared" si="144"/>
        <v>50</v>
      </c>
      <c r="J693" s="5">
        <f t="shared" si="145"/>
        <v>30</v>
      </c>
      <c r="K693" t="str">
        <f t="shared" si="149"/>
        <v>Bajo copa</v>
      </c>
      <c r="M693">
        <v>3.9300099999999998</v>
      </c>
      <c r="N693">
        <f t="shared" si="146"/>
        <v>3.9300099999999998</v>
      </c>
      <c r="O693">
        <v>1.2926500000000001</v>
      </c>
      <c r="P693">
        <v>0.99813200000000002</v>
      </c>
      <c r="Q693">
        <v>6.0000000000000001E-3</v>
      </c>
      <c r="R693">
        <v>1.4E-2</v>
      </c>
      <c r="S693">
        <v>12.1</v>
      </c>
      <c r="T693">
        <v>27.003499999999999</v>
      </c>
      <c r="U693">
        <v>84.860299999999995</v>
      </c>
    </row>
    <row r="694" spans="1:21" hidden="1" x14ac:dyDescent="0.3">
      <c r="A694">
        <v>1115</v>
      </c>
      <c r="B694">
        <v>1</v>
      </c>
      <c r="C694" s="1">
        <v>44909.412615740737</v>
      </c>
      <c r="D694" t="s">
        <v>9</v>
      </c>
      <c r="E694" s="5">
        <f t="shared" si="140"/>
        <v>2022</v>
      </c>
      <c r="F694" s="5">
        <f t="shared" si="141"/>
        <v>12</v>
      </c>
      <c r="G694" s="5">
        <f t="shared" si="142"/>
        <v>12</v>
      </c>
      <c r="H694" s="5" t="str">
        <f t="shared" si="143"/>
        <v>autumn</v>
      </c>
      <c r="I694" s="5">
        <f t="shared" si="144"/>
        <v>51</v>
      </c>
      <c r="J694" s="5">
        <f t="shared" si="145"/>
        <v>31</v>
      </c>
      <c r="K694" t="str">
        <f t="shared" ref="K694:K711" si="150">IF(OR(B694=1,B694=2,B694=3,B694=4,B694=9,B694=10,B694=11,B694=12,B694=17,B694=18,B694=19,B694=20),"Bajo biomasa","Suelo desnudo")</f>
        <v>Bajo biomasa</v>
      </c>
      <c r="L694" t="str">
        <f t="shared" ref="L694:L711" si="151">IF(OR(B694=4,B694=7,B694=10,B694=14,B694=18,B694=21),"tree","soil")</f>
        <v>soil</v>
      </c>
      <c r="M694">
        <v>2.26206</v>
      </c>
      <c r="N694">
        <f t="shared" si="146"/>
        <v>2.26206</v>
      </c>
      <c r="O694">
        <v>1.71929</v>
      </c>
      <c r="P694">
        <v>0.98870400000000003</v>
      </c>
      <c r="Q694">
        <v>6.0000000000000001E-3</v>
      </c>
      <c r="R694">
        <v>0.19600000000000001</v>
      </c>
      <c r="S694">
        <v>17.2</v>
      </c>
      <c r="T694">
        <v>24.459900000000001</v>
      </c>
      <c r="U694">
        <v>83.160600000000002</v>
      </c>
    </row>
    <row r="695" spans="1:21" hidden="1" x14ac:dyDescent="0.3">
      <c r="A695">
        <v>1116</v>
      </c>
      <c r="B695">
        <v>2</v>
      </c>
      <c r="C695" s="1">
        <v>44909.414722222224</v>
      </c>
      <c r="D695" t="s">
        <v>9</v>
      </c>
      <c r="E695" s="5">
        <f t="shared" si="140"/>
        <v>2022</v>
      </c>
      <c r="F695" s="5">
        <f t="shared" si="141"/>
        <v>12</v>
      </c>
      <c r="G695" s="5">
        <f t="shared" si="142"/>
        <v>12</v>
      </c>
      <c r="H695" s="5" t="str">
        <f t="shared" si="143"/>
        <v>autumn</v>
      </c>
      <c r="I695" s="5">
        <f t="shared" si="144"/>
        <v>51</v>
      </c>
      <c r="J695" s="5">
        <f t="shared" si="145"/>
        <v>31</v>
      </c>
      <c r="K695" t="str">
        <f t="shared" si="150"/>
        <v>Bajo biomasa</v>
      </c>
      <c r="L695" t="str">
        <f t="shared" si="151"/>
        <v>soil</v>
      </c>
      <c r="M695">
        <v>3.4371399999999999</v>
      </c>
      <c r="N695">
        <f t="shared" si="146"/>
        <v>3.4371399999999999</v>
      </c>
      <c r="O695">
        <v>1.6892100000000001</v>
      </c>
      <c r="P695">
        <v>0.98966500000000002</v>
      </c>
      <c r="Q695">
        <v>7.0000000000000001E-3</v>
      </c>
      <c r="R695">
        <v>0.184</v>
      </c>
      <c r="S695">
        <v>15.7</v>
      </c>
      <c r="T695">
        <v>25.434999999999999</v>
      </c>
      <c r="U695">
        <v>83.1571</v>
      </c>
    </row>
    <row r="696" spans="1:21" hidden="1" x14ac:dyDescent="0.3">
      <c r="A696">
        <v>1117</v>
      </c>
      <c r="B696">
        <v>3</v>
      </c>
      <c r="C696" s="1">
        <v>44909.416817129626</v>
      </c>
      <c r="D696" t="s">
        <v>9</v>
      </c>
      <c r="E696" s="5">
        <f t="shared" si="140"/>
        <v>2022</v>
      </c>
      <c r="F696" s="5">
        <f t="shared" si="141"/>
        <v>12</v>
      </c>
      <c r="G696" s="5">
        <f t="shared" si="142"/>
        <v>12</v>
      </c>
      <c r="H696" s="5" t="str">
        <f t="shared" si="143"/>
        <v>autumn</v>
      </c>
      <c r="I696" s="5">
        <f t="shared" si="144"/>
        <v>51</v>
      </c>
      <c r="J696" s="5">
        <f t="shared" si="145"/>
        <v>31</v>
      </c>
      <c r="K696" t="str">
        <f t="shared" si="150"/>
        <v>Bajo biomasa</v>
      </c>
      <c r="L696" t="str">
        <f t="shared" si="151"/>
        <v>soil</v>
      </c>
      <c r="M696">
        <v>1.93893</v>
      </c>
      <c r="N696">
        <f t="shared" si="146"/>
        <v>1.93893</v>
      </c>
      <c r="O696">
        <v>1.79074</v>
      </c>
      <c r="P696">
        <v>0.98546500000000004</v>
      </c>
      <c r="Q696">
        <v>6.0000000000000001E-3</v>
      </c>
      <c r="R696">
        <v>0.25600000000000001</v>
      </c>
      <c r="S696">
        <v>14.6</v>
      </c>
      <c r="T696">
        <v>25.8704</v>
      </c>
      <c r="U696">
        <v>83.153400000000005</v>
      </c>
    </row>
    <row r="697" spans="1:21" hidden="1" x14ac:dyDescent="0.3">
      <c r="A697">
        <v>1119</v>
      </c>
      <c r="B697">
        <v>5</v>
      </c>
      <c r="C697" s="1">
        <v>44909.422615740739</v>
      </c>
      <c r="D697" t="s">
        <v>9</v>
      </c>
      <c r="E697" s="5">
        <f t="shared" si="140"/>
        <v>2022</v>
      </c>
      <c r="F697" s="5">
        <f t="shared" si="141"/>
        <v>12</v>
      </c>
      <c r="G697" s="5">
        <f t="shared" si="142"/>
        <v>12</v>
      </c>
      <c r="H697" s="5" t="str">
        <f t="shared" si="143"/>
        <v>autumn</v>
      </c>
      <c r="I697" s="5">
        <f t="shared" si="144"/>
        <v>51</v>
      </c>
      <c r="J697" s="5">
        <f t="shared" si="145"/>
        <v>31</v>
      </c>
      <c r="K697" t="str">
        <f t="shared" si="150"/>
        <v>Suelo desnudo</v>
      </c>
      <c r="L697" t="str">
        <f t="shared" si="151"/>
        <v>soil</v>
      </c>
      <c r="M697">
        <v>2.5924100000000001</v>
      </c>
      <c r="N697">
        <f t="shared" si="146"/>
        <v>2.5924100000000001</v>
      </c>
      <c r="O697">
        <v>1.5968199999999999</v>
      </c>
      <c r="P697">
        <v>0.99029699999999998</v>
      </c>
      <c r="Q697">
        <v>6.0000000000000001E-3</v>
      </c>
      <c r="R697">
        <v>0.20499999999999999</v>
      </c>
      <c r="S697">
        <v>12</v>
      </c>
      <c r="T697">
        <v>25.8276</v>
      </c>
      <c r="U697">
        <v>83.172399999999996</v>
      </c>
    </row>
    <row r="698" spans="1:21" hidden="1" x14ac:dyDescent="0.3">
      <c r="A698">
        <v>1120</v>
      </c>
      <c r="B698">
        <v>6</v>
      </c>
      <c r="C698" s="1">
        <v>44909.424687500003</v>
      </c>
      <c r="D698" t="s">
        <v>9</v>
      </c>
      <c r="E698" s="5">
        <f t="shared" si="140"/>
        <v>2022</v>
      </c>
      <c r="F698" s="5">
        <f t="shared" si="141"/>
        <v>12</v>
      </c>
      <c r="G698" s="5">
        <f t="shared" si="142"/>
        <v>12</v>
      </c>
      <c r="H698" s="5" t="str">
        <f t="shared" si="143"/>
        <v>autumn</v>
      </c>
      <c r="I698" s="5">
        <f t="shared" si="144"/>
        <v>51</v>
      </c>
      <c r="J698" s="5">
        <f t="shared" si="145"/>
        <v>31</v>
      </c>
      <c r="K698" t="str">
        <f t="shared" si="150"/>
        <v>Suelo desnudo</v>
      </c>
      <c r="L698" t="str">
        <f t="shared" si="151"/>
        <v>soil</v>
      </c>
      <c r="M698">
        <v>3.67144</v>
      </c>
      <c r="N698">
        <f t="shared" si="146"/>
        <v>3.67144</v>
      </c>
      <c r="O698">
        <v>1.48465</v>
      </c>
      <c r="P698">
        <v>0.99406700000000003</v>
      </c>
      <c r="Q698">
        <v>5.0000000000000001E-3</v>
      </c>
      <c r="R698">
        <v>0.124</v>
      </c>
      <c r="S698">
        <v>11.6</v>
      </c>
      <c r="T698">
        <v>25.807600000000001</v>
      </c>
      <c r="U698">
        <v>83.162499999999994</v>
      </c>
    </row>
    <row r="699" spans="1:21" hidden="1" x14ac:dyDescent="0.3">
      <c r="A699">
        <v>1122</v>
      </c>
      <c r="B699">
        <v>8</v>
      </c>
      <c r="C699" s="1">
        <v>44909.42895833333</v>
      </c>
      <c r="D699" t="s">
        <v>9</v>
      </c>
      <c r="E699" s="5">
        <f t="shared" si="140"/>
        <v>2022</v>
      </c>
      <c r="F699" s="5">
        <f t="shared" si="141"/>
        <v>12</v>
      </c>
      <c r="G699" s="5">
        <f t="shared" si="142"/>
        <v>12</v>
      </c>
      <c r="H699" s="5" t="str">
        <f t="shared" si="143"/>
        <v>autumn</v>
      </c>
      <c r="I699" s="5">
        <f t="shared" si="144"/>
        <v>51</v>
      </c>
      <c r="J699" s="5">
        <f t="shared" si="145"/>
        <v>31</v>
      </c>
      <c r="K699" t="str">
        <f t="shared" si="150"/>
        <v>Suelo desnudo</v>
      </c>
      <c r="L699" t="str">
        <f t="shared" si="151"/>
        <v>soil</v>
      </c>
      <c r="M699">
        <v>3.86524</v>
      </c>
      <c r="N699" t="e">
        <f t="shared" si="146"/>
        <v>#N/A</v>
      </c>
      <c r="O699">
        <v>1.54223</v>
      </c>
      <c r="P699">
        <v>0.93954899999999997</v>
      </c>
      <c r="Q699">
        <v>5.0000000000000001E-3</v>
      </c>
      <c r="R699">
        <v>0.16800000000000001</v>
      </c>
      <c r="S699">
        <v>10.82</v>
      </c>
      <c r="T699">
        <v>25.304400000000001</v>
      </c>
      <c r="U699">
        <v>83.168700000000001</v>
      </c>
    </row>
    <row r="700" spans="1:21" hidden="1" x14ac:dyDescent="0.3">
      <c r="A700">
        <v>1123</v>
      </c>
      <c r="B700">
        <v>9</v>
      </c>
      <c r="C700" s="1">
        <v>44909.43105324074</v>
      </c>
      <c r="D700" t="s">
        <v>9</v>
      </c>
      <c r="E700" s="5">
        <f t="shared" si="140"/>
        <v>2022</v>
      </c>
      <c r="F700" s="5">
        <f t="shared" si="141"/>
        <v>12</v>
      </c>
      <c r="G700" s="5">
        <f t="shared" si="142"/>
        <v>12</v>
      </c>
      <c r="H700" s="5" t="str">
        <f t="shared" si="143"/>
        <v>autumn</v>
      </c>
      <c r="I700" s="5">
        <f t="shared" si="144"/>
        <v>51</v>
      </c>
      <c r="J700" s="5">
        <f t="shared" si="145"/>
        <v>31</v>
      </c>
      <c r="K700" t="str">
        <f t="shared" si="150"/>
        <v>Bajo biomasa</v>
      </c>
      <c r="L700" t="str">
        <f t="shared" si="151"/>
        <v>soil</v>
      </c>
      <c r="M700">
        <v>2.97681</v>
      </c>
      <c r="N700">
        <f t="shared" si="146"/>
        <v>2.97681</v>
      </c>
      <c r="O700">
        <v>1.6194</v>
      </c>
      <c r="P700">
        <v>0.991421</v>
      </c>
      <c r="Q700">
        <v>6.0000000000000001E-3</v>
      </c>
      <c r="R700">
        <v>0.16800000000000001</v>
      </c>
      <c r="S700">
        <v>10.3</v>
      </c>
      <c r="T700">
        <v>24.952500000000001</v>
      </c>
      <c r="U700">
        <v>83.195700000000002</v>
      </c>
    </row>
    <row r="701" spans="1:21" hidden="1" x14ac:dyDescent="0.3">
      <c r="A701">
        <v>1125</v>
      </c>
      <c r="B701">
        <v>11</v>
      </c>
      <c r="C701" s="1">
        <v>44909.435324074075</v>
      </c>
      <c r="D701" t="s">
        <v>9</v>
      </c>
      <c r="E701" s="5">
        <f t="shared" si="140"/>
        <v>2022</v>
      </c>
      <c r="F701" s="5">
        <f t="shared" si="141"/>
        <v>12</v>
      </c>
      <c r="G701" s="5">
        <f t="shared" si="142"/>
        <v>12</v>
      </c>
      <c r="H701" s="5" t="str">
        <f t="shared" si="143"/>
        <v>autumn</v>
      </c>
      <c r="I701" s="5">
        <f t="shared" si="144"/>
        <v>51</v>
      </c>
      <c r="J701" s="5">
        <f t="shared" si="145"/>
        <v>31</v>
      </c>
      <c r="K701" t="str">
        <f t="shared" si="150"/>
        <v>Bajo biomasa</v>
      </c>
      <c r="L701" t="str">
        <f t="shared" si="151"/>
        <v>soil</v>
      </c>
      <c r="M701">
        <v>2.1728299999999998</v>
      </c>
      <c r="N701">
        <f t="shared" si="146"/>
        <v>2.1728299999999998</v>
      </c>
      <c r="O701">
        <v>1.6714599999999999</v>
      </c>
      <c r="P701">
        <v>0.99001899999999998</v>
      </c>
      <c r="Q701">
        <v>7.0000000000000001E-3</v>
      </c>
      <c r="R701">
        <v>0.27600000000000002</v>
      </c>
      <c r="S701">
        <v>9.8000000000000007</v>
      </c>
      <c r="T701">
        <v>24.296199999999999</v>
      </c>
      <c r="U701">
        <v>83.236900000000006</v>
      </c>
    </row>
    <row r="702" spans="1:21" hidden="1" x14ac:dyDescent="0.3">
      <c r="A702">
        <v>1126</v>
      </c>
      <c r="B702">
        <v>12</v>
      </c>
      <c r="C702" s="1">
        <v>44909.4375</v>
      </c>
      <c r="D702" t="s">
        <v>9</v>
      </c>
      <c r="E702" s="5">
        <f t="shared" si="140"/>
        <v>2022</v>
      </c>
      <c r="F702" s="5">
        <f t="shared" si="141"/>
        <v>12</v>
      </c>
      <c r="G702" s="5">
        <f t="shared" si="142"/>
        <v>12</v>
      </c>
      <c r="H702" s="5" t="str">
        <f t="shared" si="143"/>
        <v>autumn</v>
      </c>
      <c r="I702" s="5">
        <f t="shared" si="144"/>
        <v>51</v>
      </c>
      <c r="J702" s="5">
        <f t="shared" si="145"/>
        <v>31</v>
      </c>
      <c r="K702" t="str">
        <f t="shared" si="150"/>
        <v>Bajo biomasa</v>
      </c>
      <c r="L702" t="str">
        <f t="shared" si="151"/>
        <v>soil</v>
      </c>
      <c r="M702">
        <v>3.3977400000000002</v>
      </c>
      <c r="N702">
        <f t="shared" si="146"/>
        <v>3.3977400000000002</v>
      </c>
      <c r="O702">
        <v>1.44719</v>
      </c>
      <c r="P702">
        <v>0.99527900000000002</v>
      </c>
      <c r="Q702">
        <v>7.0000000000000001E-3</v>
      </c>
      <c r="R702">
        <v>0.155</v>
      </c>
      <c r="S702">
        <v>9.6</v>
      </c>
      <c r="T702">
        <v>24.3004</v>
      </c>
      <c r="U702">
        <v>83.259399999999999</v>
      </c>
    </row>
    <row r="703" spans="1:21" hidden="1" x14ac:dyDescent="0.3">
      <c r="A703">
        <v>1127</v>
      </c>
      <c r="B703">
        <v>13</v>
      </c>
      <c r="C703" s="1">
        <v>44909.439745370371</v>
      </c>
      <c r="D703" t="s">
        <v>9</v>
      </c>
      <c r="E703" s="5">
        <f t="shared" si="140"/>
        <v>2022</v>
      </c>
      <c r="F703" s="5">
        <f t="shared" si="141"/>
        <v>12</v>
      </c>
      <c r="G703" s="5">
        <f t="shared" si="142"/>
        <v>12</v>
      </c>
      <c r="H703" s="5" t="str">
        <f t="shared" si="143"/>
        <v>autumn</v>
      </c>
      <c r="I703" s="5">
        <f t="shared" si="144"/>
        <v>51</v>
      </c>
      <c r="J703" s="5">
        <f t="shared" si="145"/>
        <v>31</v>
      </c>
      <c r="K703" t="str">
        <f t="shared" si="150"/>
        <v>Suelo desnudo</v>
      </c>
      <c r="L703" t="str">
        <f t="shared" si="151"/>
        <v>soil</v>
      </c>
      <c r="M703">
        <v>1.6217900000000001</v>
      </c>
      <c r="N703">
        <f t="shared" si="146"/>
        <v>1.6217900000000001</v>
      </c>
      <c r="O703">
        <v>1.9000699999999999</v>
      </c>
      <c r="P703">
        <v>0.98341199999999995</v>
      </c>
      <c r="Q703">
        <v>4.0000000000000001E-3</v>
      </c>
      <c r="R703">
        <v>7.0000000000000007E-2</v>
      </c>
      <c r="S703">
        <v>9.5</v>
      </c>
      <c r="T703">
        <v>23.763400000000001</v>
      </c>
      <c r="U703">
        <v>83.275099999999995</v>
      </c>
    </row>
    <row r="704" spans="1:21" hidden="1" x14ac:dyDescent="0.3">
      <c r="A704">
        <v>1129</v>
      </c>
      <c r="B704">
        <v>15</v>
      </c>
      <c r="C704" s="1">
        <v>44909.444016203706</v>
      </c>
      <c r="D704" t="s">
        <v>9</v>
      </c>
      <c r="E704" s="5">
        <f t="shared" si="140"/>
        <v>2022</v>
      </c>
      <c r="F704" s="5">
        <f t="shared" si="141"/>
        <v>12</v>
      </c>
      <c r="G704" s="5">
        <f t="shared" si="142"/>
        <v>12</v>
      </c>
      <c r="H704" s="5" t="str">
        <f t="shared" si="143"/>
        <v>autumn</v>
      </c>
      <c r="I704" s="5">
        <f t="shared" si="144"/>
        <v>51</v>
      </c>
      <c r="J704" s="5">
        <f t="shared" si="145"/>
        <v>31</v>
      </c>
      <c r="K704" t="str">
        <f t="shared" si="150"/>
        <v>Suelo desnudo</v>
      </c>
      <c r="L704" t="str">
        <f t="shared" si="151"/>
        <v>soil</v>
      </c>
      <c r="M704">
        <v>4.5098799999999999</v>
      </c>
      <c r="N704">
        <f t="shared" si="146"/>
        <v>4.5098799999999999</v>
      </c>
      <c r="O704">
        <v>1.42479</v>
      </c>
      <c r="P704">
        <v>0.995977</v>
      </c>
      <c r="Q704">
        <v>8.9999999999999993E-3</v>
      </c>
      <c r="R704">
        <v>0.27700000000000002</v>
      </c>
      <c r="S704">
        <v>9.1</v>
      </c>
      <c r="T704">
        <v>23.536000000000001</v>
      </c>
      <c r="U704">
        <v>83.200199999999995</v>
      </c>
    </row>
    <row r="705" spans="1:21" hidden="1" x14ac:dyDescent="0.3">
      <c r="A705">
        <v>1130</v>
      </c>
      <c r="B705">
        <v>16</v>
      </c>
      <c r="C705" s="1">
        <v>44909.446111111109</v>
      </c>
      <c r="D705" t="s">
        <v>9</v>
      </c>
      <c r="E705" s="5">
        <f t="shared" si="140"/>
        <v>2022</v>
      </c>
      <c r="F705" s="5">
        <f t="shared" si="141"/>
        <v>12</v>
      </c>
      <c r="G705" s="5">
        <f t="shared" si="142"/>
        <v>12</v>
      </c>
      <c r="H705" s="5" t="str">
        <f t="shared" si="143"/>
        <v>autumn</v>
      </c>
      <c r="I705" s="5">
        <f t="shared" si="144"/>
        <v>51</v>
      </c>
      <c r="J705" s="5">
        <f t="shared" si="145"/>
        <v>31</v>
      </c>
      <c r="K705" t="str">
        <f t="shared" si="150"/>
        <v>Suelo desnudo</v>
      </c>
      <c r="L705" t="str">
        <f t="shared" si="151"/>
        <v>soil</v>
      </c>
      <c r="M705">
        <v>1.27033</v>
      </c>
      <c r="N705">
        <f t="shared" si="146"/>
        <v>1.27033</v>
      </c>
      <c r="O705">
        <v>2.5230800000000002</v>
      </c>
      <c r="P705">
        <v>0.96180399999999999</v>
      </c>
      <c r="Q705">
        <v>5.0000000000000001E-3</v>
      </c>
      <c r="R705">
        <v>0.13800000000000001</v>
      </c>
      <c r="S705">
        <v>9.1</v>
      </c>
      <c r="T705">
        <v>23.239899999999999</v>
      </c>
      <c r="U705">
        <v>83.184700000000007</v>
      </c>
    </row>
    <row r="706" spans="1:21" hidden="1" x14ac:dyDescent="0.3">
      <c r="A706">
        <v>1131</v>
      </c>
      <c r="B706">
        <v>17</v>
      </c>
      <c r="C706" s="1">
        <v>44909.448194444441</v>
      </c>
      <c r="D706" t="s">
        <v>9</v>
      </c>
      <c r="E706" s="5">
        <f t="shared" si="140"/>
        <v>2022</v>
      </c>
      <c r="F706" s="5">
        <f t="shared" si="141"/>
        <v>12</v>
      </c>
      <c r="G706" s="5">
        <f t="shared" si="142"/>
        <v>12</v>
      </c>
      <c r="H706" s="5" t="str">
        <f t="shared" si="143"/>
        <v>autumn</v>
      </c>
      <c r="I706" s="5">
        <f t="shared" si="144"/>
        <v>51</v>
      </c>
      <c r="J706" s="5">
        <f t="shared" si="145"/>
        <v>31</v>
      </c>
      <c r="K706" t="str">
        <f t="shared" si="150"/>
        <v>Bajo biomasa</v>
      </c>
      <c r="L706" t="str">
        <f t="shared" si="151"/>
        <v>soil</v>
      </c>
      <c r="M706">
        <v>2.8299500000000002</v>
      </c>
      <c r="N706">
        <f t="shared" si="146"/>
        <v>2.8299500000000002</v>
      </c>
      <c r="O706">
        <v>1.55715</v>
      </c>
      <c r="P706">
        <v>0.99151</v>
      </c>
      <c r="Q706">
        <v>7.0000000000000001E-3</v>
      </c>
      <c r="R706">
        <v>0.25900000000000001</v>
      </c>
      <c r="S706">
        <v>9</v>
      </c>
      <c r="T706">
        <v>23.098600000000001</v>
      </c>
      <c r="U706">
        <v>83.203400000000002</v>
      </c>
    </row>
    <row r="707" spans="1:21" hidden="1" x14ac:dyDescent="0.3">
      <c r="A707">
        <v>1133</v>
      </c>
      <c r="B707">
        <v>19</v>
      </c>
      <c r="C707" s="1">
        <v>44909.452407407407</v>
      </c>
      <c r="D707" t="s">
        <v>9</v>
      </c>
      <c r="E707" s="5">
        <f t="shared" si="140"/>
        <v>2022</v>
      </c>
      <c r="F707" s="5">
        <f t="shared" si="141"/>
        <v>12</v>
      </c>
      <c r="G707" s="5">
        <f t="shared" si="142"/>
        <v>12</v>
      </c>
      <c r="H707" s="5" t="str">
        <f t="shared" si="143"/>
        <v>autumn</v>
      </c>
      <c r="I707" s="5">
        <f t="shared" si="144"/>
        <v>51</v>
      </c>
      <c r="J707" s="5">
        <f t="shared" si="145"/>
        <v>31</v>
      </c>
      <c r="K707" t="str">
        <f t="shared" si="150"/>
        <v>Bajo biomasa</v>
      </c>
      <c r="L707" t="str">
        <f t="shared" si="151"/>
        <v>soil</v>
      </c>
      <c r="M707">
        <v>2.8782100000000002</v>
      </c>
      <c r="N707">
        <f t="shared" si="146"/>
        <v>2.8782100000000002</v>
      </c>
      <c r="O707">
        <v>1.60798</v>
      </c>
      <c r="P707">
        <v>0.989977</v>
      </c>
      <c r="Q707">
        <v>7.0000000000000001E-3</v>
      </c>
      <c r="R707">
        <v>0.17499999999999999</v>
      </c>
      <c r="S707">
        <v>8.8000000000000007</v>
      </c>
      <c r="T707">
        <v>22.529</v>
      </c>
      <c r="U707">
        <v>83.213499999999996</v>
      </c>
    </row>
    <row r="708" spans="1:21" hidden="1" x14ac:dyDescent="0.3">
      <c r="A708">
        <v>1134</v>
      </c>
      <c r="B708">
        <v>20</v>
      </c>
      <c r="C708" s="1">
        <v>44909.454583333332</v>
      </c>
      <c r="D708" t="s">
        <v>9</v>
      </c>
      <c r="E708" s="5">
        <f t="shared" si="140"/>
        <v>2022</v>
      </c>
      <c r="F708" s="5">
        <f t="shared" si="141"/>
        <v>12</v>
      </c>
      <c r="G708" s="5">
        <f t="shared" si="142"/>
        <v>12</v>
      </c>
      <c r="H708" s="5" t="str">
        <f t="shared" si="143"/>
        <v>autumn</v>
      </c>
      <c r="I708" s="5">
        <f t="shared" si="144"/>
        <v>51</v>
      </c>
      <c r="J708" s="5">
        <f t="shared" si="145"/>
        <v>31</v>
      </c>
      <c r="K708" t="str">
        <f t="shared" si="150"/>
        <v>Bajo biomasa</v>
      </c>
      <c r="L708" t="str">
        <f t="shared" si="151"/>
        <v>soil</v>
      </c>
      <c r="M708">
        <v>2.1383299999999998</v>
      </c>
      <c r="N708">
        <f t="shared" si="146"/>
        <v>2.1383299999999998</v>
      </c>
      <c r="O708">
        <v>1.84823</v>
      </c>
      <c r="P708">
        <v>0.98517600000000005</v>
      </c>
      <c r="Q708">
        <v>8.9999999999999993E-3</v>
      </c>
      <c r="R708">
        <v>0.255</v>
      </c>
      <c r="S708">
        <v>8.8000000000000007</v>
      </c>
      <c r="T708">
        <v>22.323599999999999</v>
      </c>
      <c r="U708">
        <v>83.196200000000005</v>
      </c>
    </row>
    <row r="709" spans="1:21" hidden="1" x14ac:dyDescent="0.3">
      <c r="A709">
        <v>1136</v>
      </c>
      <c r="B709">
        <v>22</v>
      </c>
      <c r="C709" s="1">
        <v>44909.458877314813</v>
      </c>
      <c r="D709" t="s">
        <v>9</v>
      </c>
      <c r="E709" s="5">
        <f t="shared" si="140"/>
        <v>2022</v>
      </c>
      <c r="F709" s="5">
        <f t="shared" si="141"/>
        <v>12</v>
      </c>
      <c r="G709" s="5">
        <f t="shared" si="142"/>
        <v>12</v>
      </c>
      <c r="H709" s="5" t="str">
        <f t="shared" si="143"/>
        <v>autumn</v>
      </c>
      <c r="I709" s="5">
        <f t="shared" si="144"/>
        <v>51</v>
      </c>
      <c r="J709" s="5">
        <f t="shared" si="145"/>
        <v>31</v>
      </c>
      <c r="K709" t="str">
        <f t="shared" si="150"/>
        <v>Suelo desnudo</v>
      </c>
      <c r="L709" t="str">
        <f t="shared" si="151"/>
        <v>soil</v>
      </c>
      <c r="M709">
        <v>2.8439100000000002</v>
      </c>
      <c r="N709">
        <f t="shared" si="146"/>
        <v>2.8439100000000002</v>
      </c>
      <c r="O709">
        <v>1.56596</v>
      </c>
      <c r="P709">
        <v>0.99059900000000001</v>
      </c>
      <c r="Q709">
        <v>8.0000000000000002E-3</v>
      </c>
      <c r="R709">
        <v>0.159</v>
      </c>
      <c r="S709">
        <v>8.8000000000000007</v>
      </c>
      <c r="T709">
        <v>22.275300000000001</v>
      </c>
      <c r="U709">
        <v>83.184700000000007</v>
      </c>
    </row>
    <row r="710" spans="1:21" hidden="1" x14ac:dyDescent="0.3">
      <c r="A710">
        <v>1137</v>
      </c>
      <c r="B710">
        <v>23</v>
      </c>
      <c r="C710" s="1">
        <v>44909.460949074077</v>
      </c>
      <c r="D710" t="s">
        <v>9</v>
      </c>
      <c r="E710" s="5">
        <f t="shared" si="140"/>
        <v>2022</v>
      </c>
      <c r="F710" s="5">
        <f t="shared" si="141"/>
        <v>12</v>
      </c>
      <c r="G710" s="5">
        <f t="shared" si="142"/>
        <v>12</v>
      </c>
      <c r="H710" s="5" t="str">
        <f t="shared" si="143"/>
        <v>autumn</v>
      </c>
      <c r="I710" s="5">
        <f t="shared" si="144"/>
        <v>51</v>
      </c>
      <c r="J710" s="5">
        <f t="shared" si="145"/>
        <v>31</v>
      </c>
      <c r="K710" t="str">
        <f t="shared" si="150"/>
        <v>Suelo desnudo</v>
      </c>
      <c r="L710" t="str">
        <f t="shared" si="151"/>
        <v>soil</v>
      </c>
      <c r="M710">
        <v>2.4347599999999998</v>
      </c>
      <c r="N710">
        <f t="shared" si="146"/>
        <v>2.4347599999999998</v>
      </c>
      <c r="O710">
        <v>2.0659399999999999</v>
      </c>
      <c r="P710">
        <v>0.97844600000000004</v>
      </c>
      <c r="Q710">
        <v>1.0999999999999999E-2</v>
      </c>
      <c r="R710">
        <v>0.30199999999999999</v>
      </c>
      <c r="S710">
        <v>8.9</v>
      </c>
      <c r="T710">
        <v>22.407</v>
      </c>
      <c r="U710">
        <v>83.173599999999993</v>
      </c>
    </row>
    <row r="711" spans="1:21" hidden="1" x14ac:dyDescent="0.3">
      <c r="A711">
        <v>1138</v>
      </c>
      <c r="B711">
        <v>24</v>
      </c>
      <c r="C711" s="1">
        <v>44909.46303240741</v>
      </c>
      <c r="D711" t="s">
        <v>9</v>
      </c>
      <c r="E711" s="5">
        <f t="shared" si="140"/>
        <v>2022</v>
      </c>
      <c r="F711" s="5">
        <f t="shared" si="141"/>
        <v>12</v>
      </c>
      <c r="G711" s="5">
        <f t="shared" si="142"/>
        <v>12</v>
      </c>
      <c r="H711" s="5" t="str">
        <f t="shared" si="143"/>
        <v>autumn</v>
      </c>
      <c r="I711" s="5">
        <f t="shared" si="144"/>
        <v>51</v>
      </c>
      <c r="J711" s="5">
        <f t="shared" si="145"/>
        <v>31</v>
      </c>
      <c r="K711" t="str">
        <f t="shared" si="150"/>
        <v>Suelo desnudo</v>
      </c>
      <c r="L711" t="str">
        <f t="shared" si="151"/>
        <v>soil</v>
      </c>
      <c r="M711">
        <v>3.82254</v>
      </c>
      <c r="N711">
        <f t="shared" si="146"/>
        <v>3.82254</v>
      </c>
      <c r="O711">
        <v>1.54419</v>
      </c>
      <c r="P711">
        <v>0.992761</v>
      </c>
      <c r="Q711">
        <v>8.9999999999999993E-3</v>
      </c>
      <c r="R711">
        <v>0.17599999999999999</v>
      </c>
      <c r="S711">
        <v>8.9</v>
      </c>
      <c r="T711">
        <v>22.463899999999999</v>
      </c>
      <c r="U711">
        <v>83.180999999999997</v>
      </c>
    </row>
    <row r="712" spans="1:21" x14ac:dyDescent="0.3">
      <c r="A712">
        <v>1139</v>
      </c>
      <c r="B712">
        <v>1</v>
      </c>
      <c r="C712" s="1">
        <v>44909.514016203706</v>
      </c>
      <c r="D712" t="s">
        <v>10</v>
      </c>
      <c r="E712" s="5">
        <f t="shared" si="140"/>
        <v>2022</v>
      </c>
      <c r="F712" s="5">
        <f t="shared" si="141"/>
        <v>12</v>
      </c>
      <c r="G712" s="5">
        <f t="shared" si="142"/>
        <v>12</v>
      </c>
      <c r="H712" s="5" t="str">
        <f t="shared" si="143"/>
        <v>autumn</v>
      </c>
      <c r="I712" s="5">
        <f t="shared" si="144"/>
        <v>51</v>
      </c>
      <c r="J712" s="5">
        <f t="shared" si="145"/>
        <v>31</v>
      </c>
      <c r="K712" t="str">
        <f t="shared" ref="K712:K724" si="152">IF(OR(B712=1,B712=2,B712=3,B712=7,B712=8,B712=9,B712=13,B712=14,B712=15),"Bajo copa","Suelo desnudo")</f>
        <v>Bajo copa</v>
      </c>
      <c r="M712">
        <v>3.6136699999999999</v>
      </c>
      <c r="N712">
        <f t="shared" si="146"/>
        <v>3.6136699999999999</v>
      </c>
      <c r="O712">
        <v>1.61199</v>
      </c>
      <c r="P712">
        <v>0.98462000000000005</v>
      </c>
      <c r="Q712">
        <v>8.9999999999999993E-3</v>
      </c>
      <c r="R712">
        <v>0.19800000000000001</v>
      </c>
      <c r="S712">
        <v>16.2</v>
      </c>
      <c r="T712">
        <v>21.671500000000002</v>
      </c>
      <c r="U712">
        <v>82.207400000000007</v>
      </c>
    </row>
    <row r="713" spans="1:21" x14ac:dyDescent="0.3">
      <c r="A713">
        <v>1140</v>
      </c>
      <c r="B713">
        <v>2</v>
      </c>
      <c r="C713" s="1">
        <v>44909.516180555554</v>
      </c>
      <c r="D713" t="s">
        <v>10</v>
      </c>
      <c r="E713" s="5">
        <f t="shared" si="140"/>
        <v>2022</v>
      </c>
      <c r="F713" s="5">
        <f t="shared" si="141"/>
        <v>12</v>
      </c>
      <c r="G713" s="5">
        <f t="shared" si="142"/>
        <v>12</v>
      </c>
      <c r="H713" s="5" t="str">
        <f t="shared" si="143"/>
        <v>autumn</v>
      </c>
      <c r="I713" s="5">
        <f t="shared" si="144"/>
        <v>51</v>
      </c>
      <c r="J713" s="5">
        <f t="shared" si="145"/>
        <v>31</v>
      </c>
      <c r="K713" t="str">
        <f t="shared" si="152"/>
        <v>Bajo copa</v>
      </c>
      <c r="M713">
        <v>1.9695199999999999</v>
      </c>
      <c r="N713">
        <f t="shared" si="146"/>
        <v>1.9695199999999999</v>
      </c>
      <c r="O713">
        <v>1.9478899999999999</v>
      </c>
      <c r="P713">
        <v>0.97855700000000001</v>
      </c>
      <c r="Q713">
        <v>8.9999999999999993E-3</v>
      </c>
      <c r="R713">
        <v>0.17599999999999999</v>
      </c>
      <c r="S713">
        <v>14.7</v>
      </c>
      <c r="T713">
        <v>22.896799999999999</v>
      </c>
      <c r="U713">
        <v>82.207499999999996</v>
      </c>
    </row>
    <row r="714" spans="1:21" x14ac:dyDescent="0.3">
      <c r="A714">
        <v>1141</v>
      </c>
      <c r="B714">
        <v>3</v>
      </c>
      <c r="C714" s="1">
        <v>44909.518495370372</v>
      </c>
      <c r="D714" t="s">
        <v>10</v>
      </c>
      <c r="E714" s="5">
        <f t="shared" si="140"/>
        <v>2022</v>
      </c>
      <c r="F714" s="5">
        <f t="shared" si="141"/>
        <v>12</v>
      </c>
      <c r="G714" s="5">
        <f t="shared" si="142"/>
        <v>12</v>
      </c>
      <c r="H714" s="5" t="str">
        <f t="shared" si="143"/>
        <v>autumn</v>
      </c>
      <c r="I714" s="5">
        <f t="shared" si="144"/>
        <v>51</v>
      </c>
      <c r="J714" s="5">
        <f t="shared" si="145"/>
        <v>31</v>
      </c>
      <c r="K714" t="str">
        <f t="shared" si="152"/>
        <v>Bajo copa</v>
      </c>
      <c r="M714">
        <v>2.0990500000000001</v>
      </c>
      <c r="N714">
        <f t="shared" si="146"/>
        <v>2.0990500000000001</v>
      </c>
      <c r="O714">
        <v>2.0199799999999999</v>
      </c>
      <c r="P714">
        <v>0.97994999999999999</v>
      </c>
      <c r="Q714">
        <v>1.0999999999999999E-2</v>
      </c>
      <c r="R714">
        <v>0.24099999999999999</v>
      </c>
      <c r="S714">
        <v>13.5</v>
      </c>
      <c r="T714">
        <v>23.095099999999999</v>
      </c>
      <c r="U714">
        <v>82.203999999999994</v>
      </c>
    </row>
    <row r="715" spans="1:21" x14ac:dyDescent="0.3">
      <c r="A715">
        <v>1142</v>
      </c>
      <c r="B715">
        <v>4</v>
      </c>
      <c r="C715" s="1">
        <v>44909.520960648151</v>
      </c>
      <c r="D715" t="s">
        <v>10</v>
      </c>
      <c r="E715" s="5">
        <f t="shared" si="140"/>
        <v>2022</v>
      </c>
      <c r="F715" s="5">
        <f t="shared" si="141"/>
        <v>12</v>
      </c>
      <c r="G715" s="5">
        <f t="shared" si="142"/>
        <v>12</v>
      </c>
      <c r="H715" s="5" t="str">
        <f t="shared" si="143"/>
        <v>autumn</v>
      </c>
      <c r="I715" s="5">
        <f t="shared" si="144"/>
        <v>51</v>
      </c>
      <c r="J715" s="5">
        <f t="shared" si="145"/>
        <v>31</v>
      </c>
      <c r="K715" t="str">
        <f t="shared" si="152"/>
        <v>Suelo desnudo</v>
      </c>
      <c r="M715">
        <v>1.11137</v>
      </c>
      <c r="N715" t="e">
        <f t="shared" si="146"/>
        <v>#N/A</v>
      </c>
      <c r="O715">
        <v>3.2039900000000001</v>
      </c>
      <c r="P715">
        <v>0.93107300000000004</v>
      </c>
      <c r="Q715">
        <v>8.0000000000000002E-3</v>
      </c>
      <c r="R715">
        <v>0.19600000000000001</v>
      </c>
      <c r="S715">
        <v>11.9</v>
      </c>
      <c r="T715">
        <v>22.7515</v>
      </c>
      <c r="U715">
        <v>82.201999999999998</v>
      </c>
    </row>
    <row r="716" spans="1:21" x14ac:dyDescent="0.3">
      <c r="A716">
        <v>1143</v>
      </c>
      <c r="B716">
        <v>5</v>
      </c>
      <c r="C716" s="1">
        <v>44909.523043981484</v>
      </c>
      <c r="D716" t="s">
        <v>10</v>
      </c>
      <c r="E716" s="5">
        <f t="shared" si="140"/>
        <v>2022</v>
      </c>
      <c r="F716" s="5">
        <f t="shared" si="141"/>
        <v>12</v>
      </c>
      <c r="G716" s="5">
        <f t="shared" si="142"/>
        <v>12</v>
      </c>
      <c r="H716" s="5" t="str">
        <f t="shared" si="143"/>
        <v>autumn</v>
      </c>
      <c r="I716" s="5">
        <f t="shared" si="144"/>
        <v>51</v>
      </c>
      <c r="J716" s="5">
        <f t="shared" si="145"/>
        <v>31</v>
      </c>
      <c r="K716" t="str">
        <f t="shared" si="152"/>
        <v>Suelo desnudo</v>
      </c>
      <c r="M716">
        <v>1.3215699999999999</v>
      </c>
      <c r="N716" t="e">
        <f t="shared" si="146"/>
        <v>#N/A</v>
      </c>
      <c r="O716">
        <v>3.1080800000000002</v>
      </c>
      <c r="P716">
        <v>0.90644899999999995</v>
      </c>
      <c r="Q716">
        <v>5.0000000000000001E-3</v>
      </c>
      <c r="R716">
        <v>7.1999999999999995E-2</v>
      </c>
      <c r="S716">
        <v>11.1</v>
      </c>
      <c r="T716">
        <v>22.979199999999999</v>
      </c>
      <c r="U716">
        <v>82.196799999999996</v>
      </c>
    </row>
    <row r="717" spans="1:21" x14ac:dyDescent="0.3">
      <c r="A717">
        <v>1145</v>
      </c>
      <c r="B717">
        <v>10</v>
      </c>
      <c r="C717" s="1">
        <v>44909.527638888889</v>
      </c>
      <c r="D717" t="s">
        <v>10</v>
      </c>
      <c r="E717" s="5">
        <f t="shared" si="140"/>
        <v>2022</v>
      </c>
      <c r="F717" s="5">
        <f t="shared" si="141"/>
        <v>12</v>
      </c>
      <c r="G717" s="5">
        <f t="shared" si="142"/>
        <v>12</v>
      </c>
      <c r="H717" s="5" t="str">
        <f t="shared" si="143"/>
        <v>autumn</v>
      </c>
      <c r="I717" s="5">
        <f t="shared" si="144"/>
        <v>51</v>
      </c>
      <c r="J717" s="5">
        <f t="shared" si="145"/>
        <v>31</v>
      </c>
      <c r="K717" t="str">
        <f t="shared" si="152"/>
        <v>Suelo desnudo</v>
      </c>
      <c r="M717">
        <v>0.77589399999999997</v>
      </c>
      <c r="N717" t="e">
        <f t="shared" si="146"/>
        <v>#N/A</v>
      </c>
      <c r="O717">
        <v>3.07429</v>
      </c>
      <c r="P717">
        <v>0.93851799999999996</v>
      </c>
      <c r="Q717">
        <v>6.0000000000000001E-3</v>
      </c>
      <c r="R717">
        <v>0.17399999999999999</v>
      </c>
      <c r="S717">
        <v>9.8000000000000007</v>
      </c>
      <c r="T717">
        <v>22.097200000000001</v>
      </c>
      <c r="U717">
        <v>82.205600000000004</v>
      </c>
    </row>
    <row r="718" spans="1:21" x14ac:dyDescent="0.3">
      <c r="A718">
        <v>1148</v>
      </c>
      <c r="B718">
        <v>7</v>
      </c>
      <c r="C718" s="1">
        <v>44909.534178240741</v>
      </c>
      <c r="D718" t="s">
        <v>10</v>
      </c>
      <c r="E718" s="5">
        <f t="shared" si="140"/>
        <v>2022</v>
      </c>
      <c r="F718" s="5">
        <f t="shared" si="141"/>
        <v>12</v>
      </c>
      <c r="G718" s="5">
        <f t="shared" si="142"/>
        <v>12</v>
      </c>
      <c r="H718" s="5" t="str">
        <f t="shared" si="143"/>
        <v>autumn</v>
      </c>
      <c r="I718" s="5">
        <f t="shared" si="144"/>
        <v>51</v>
      </c>
      <c r="J718" s="5">
        <f t="shared" si="145"/>
        <v>31</v>
      </c>
      <c r="K718" t="str">
        <f t="shared" si="152"/>
        <v>Bajo copa</v>
      </c>
      <c r="M718">
        <v>3.2836400000000001</v>
      </c>
      <c r="N718">
        <f t="shared" si="146"/>
        <v>3.2836400000000001</v>
      </c>
      <c r="O718">
        <v>1.4691700000000001</v>
      </c>
      <c r="P718">
        <v>0.99552300000000005</v>
      </c>
      <c r="Q718">
        <v>8.9999999999999993E-3</v>
      </c>
      <c r="R718">
        <v>0.23599999999999999</v>
      </c>
      <c r="S718">
        <v>8.9</v>
      </c>
      <c r="T718">
        <v>22.1904</v>
      </c>
      <c r="U718">
        <v>82.192599999999999</v>
      </c>
    </row>
    <row r="719" spans="1:21" x14ac:dyDescent="0.3">
      <c r="A719">
        <v>1149</v>
      </c>
      <c r="B719">
        <v>8</v>
      </c>
      <c r="C719" s="1">
        <v>44909.536249999997</v>
      </c>
      <c r="D719" t="s">
        <v>10</v>
      </c>
      <c r="E719" s="5">
        <f t="shared" si="140"/>
        <v>2022</v>
      </c>
      <c r="F719" s="5">
        <f t="shared" si="141"/>
        <v>12</v>
      </c>
      <c r="G719" s="5">
        <f t="shared" si="142"/>
        <v>12</v>
      </c>
      <c r="H719" s="5" t="str">
        <f t="shared" si="143"/>
        <v>autumn</v>
      </c>
      <c r="I719" s="5">
        <f t="shared" si="144"/>
        <v>51</v>
      </c>
      <c r="J719" s="5">
        <f t="shared" si="145"/>
        <v>31</v>
      </c>
      <c r="K719" t="str">
        <f t="shared" si="152"/>
        <v>Bajo copa</v>
      </c>
      <c r="M719">
        <v>6.1348200000000004</v>
      </c>
      <c r="N719">
        <f t="shared" si="146"/>
        <v>6.1348200000000004</v>
      </c>
      <c r="O719">
        <v>1.3884399999999999</v>
      </c>
      <c r="P719">
        <v>0.99634199999999995</v>
      </c>
      <c r="Q719">
        <v>8.0000000000000002E-3</v>
      </c>
      <c r="R719">
        <v>0.16200000000000001</v>
      </c>
      <c r="S719">
        <v>8.9</v>
      </c>
      <c r="T719">
        <v>22.291</v>
      </c>
      <c r="U719">
        <v>82.169899999999998</v>
      </c>
    </row>
    <row r="720" spans="1:21" x14ac:dyDescent="0.3">
      <c r="A720">
        <v>1150</v>
      </c>
      <c r="B720">
        <v>9</v>
      </c>
      <c r="C720" s="1">
        <v>44909.538344907407</v>
      </c>
      <c r="D720" t="s">
        <v>10</v>
      </c>
      <c r="E720" s="5">
        <f t="shared" si="140"/>
        <v>2022</v>
      </c>
      <c r="F720" s="5">
        <f t="shared" si="141"/>
        <v>12</v>
      </c>
      <c r="G720" s="5">
        <f t="shared" si="142"/>
        <v>12</v>
      </c>
      <c r="H720" s="5" t="str">
        <f t="shared" si="143"/>
        <v>autumn</v>
      </c>
      <c r="I720" s="5">
        <f t="shared" si="144"/>
        <v>51</v>
      </c>
      <c r="J720" s="5">
        <f t="shared" si="145"/>
        <v>31</v>
      </c>
      <c r="K720" t="str">
        <f t="shared" si="152"/>
        <v>Bajo copa</v>
      </c>
      <c r="M720">
        <v>4.9477399999999996</v>
      </c>
      <c r="N720">
        <f t="shared" si="146"/>
        <v>4.9477399999999996</v>
      </c>
      <c r="O720">
        <v>1.3650800000000001</v>
      </c>
      <c r="P720">
        <v>0.997035</v>
      </c>
      <c r="Q720">
        <v>0.01</v>
      </c>
      <c r="R720">
        <v>0.23400000000000001</v>
      </c>
      <c r="S720">
        <v>8.9</v>
      </c>
      <c r="T720">
        <v>22.3003</v>
      </c>
      <c r="U720">
        <v>82.164299999999997</v>
      </c>
    </row>
    <row r="721" spans="1:21" x14ac:dyDescent="0.3">
      <c r="A721">
        <v>1151</v>
      </c>
      <c r="B721">
        <v>13</v>
      </c>
      <c r="C721" s="1">
        <v>44909.540671296294</v>
      </c>
      <c r="D721" t="s">
        <v>10</v>
      </c>
      <c r="E721" s="5">
        <f t="shared" si="140"/>
        <v>2022</v>
      </c>
      <c r="F721" s="5">
        <f t="shared" si="141"/>
        <v>12</v>
      </c>
      <c r="G721" s="5">
        <f t="shared" si="142"/>
        <v>12</v>
      </c>
      <c r="H721" s="5" t="str">
        <f t="shared" si="143"/>
        <v>autumn</v>
      </c>
      <c r="I721" s="5">
        <f t="shared" si="144"/>
        <v>51</v>
      </c>
      <c r="J721" s="5">
        <f t="shared" si="145"/>
        <v>31</v>
      </c>
      <c r="K721" t="str">
        <f t="shared" si="152"/>
        <v>Bajo copa</v>
      </c>
      <c r="M721">
        <v>4.0480900000000002</v>
      </c>
      <c r="N721">
        <f t="shared" si="146"/>
        <v>4.0480900000000002</v>
      </c>
      <c r="O721">
        <v>1.5112300000000001</v>
      </c>
      <c r="P721">
        <v>0.99457099999999998</v>
      </c>
      <c r="Q721">
        <v>1.2E-2</v>
      </c>
      <c r="R721">
        <v>0.29299999999999998</v>
      </c>
      <c r="S721">
        <v>8.9</v>
      </c>
      <c r="T721">
        <v>22.178000000000001</v>
      </c>
      <c r="U721">
        <v>82.1494</v>
      </c>
    </row>
    <row r="722" spans="1:21" x14ac:dyDescent="0.3">
      <c r="A722">
        <v>1152</v>
      </c>
      <c r="B722">
        <v>14</v>
      </c>
      <c r="C722" s="1">
        <v>44909.542731481481</v>
      </c>
      <c r="D722" t="s">
        <v>10</v>
      </c>
      <c r="E722" s="5">
        <f t="shared" si="140"/>
        <v>2022</v>
      </c>
      <c r="F722" s="5">
        <f t="shared" si="141"/>
        <v>12</v>
      </c>
      <c r="G722" s="5">
        <f t="shared" si="142"/>
        <v>12</v>
      </c>
      <c r="H722" s="5" t="str">
        <f t="shared" si="143"/>
        <v>autumn</v>
      </c>
      <c r="I722" s="5">
        <f t="shared" si="144"/>
        <v>51</v>
      </c>
      <c r="J722" s="5">
        <f t="shared" si="145"/>
        <v>31</v>
      </c>
      <c r="K722" t="str">
        <f t="shared" si="152"/>
        <v>Bajo copa</v>
      </c>
      <c r="M722">
        <v>2.61469</v>
      </c>
      <c r="N722">
        <f t="shared" si="146"/>
        <v>2.61469</v>
      </c>
      <c r="O722">
        <v>1.71539</v>
      </c>
      <c r="P722">
        <v>0.98912199999999995</v>
      </c>
      <c r="Q722">
        <v>8.0000000000000002E-3</v>
      </c>
      <c r="R722">
        <v>0.157</v>
      </c>
      <c r="S722">
        <v>8.9</v>
      </c>
      <c r="T722">
        <v>22.313600000000001</v>
      </c>
      <c r="U722">
        <v>82.163499999999999</v>
      </c>
    </row>
    <row r="723" spans="1:21" x14ac:dyDescent="0.3">
      <c r="A723">
        <v>1153</v>
      </c>
      <c r="B723">
        <v>15</v>
      </c>
      <c r="C723" s="1">
        <v>44909.544907407406</v>
      </c>
      <c r="D723" t="s">
        <v>10</v>
      </c>
      <c r="E723" s="5">
        <f t="shared" si="140"/>
        <v>2022</v>
      </c>
      <c r="F723" s="5">
        <f t="shared" si="141"/>
        <v>12</v>
      </c>
      <c r="G723" s="5">
        <f t="shared" si="142"/>
        <v>12</v>
      </c>
      <c r="H723" s="5" t="str">
        <f t="shared" si="143"/>
        <v>autumn</v>
      </c>
      <c r="I723" s="5">
        <f t="shared" si="144"/>
        <v>51</v>
      </c>
      <c r="J723" s="5">
        <f t="shared" si="145"/>
        <v>31</v>
      </c>
      <c r="K723" t="str">
        <f t="shared" si="152"/>
        <v>Bajo copa</v>
      </c>
      <c r="M723">
        <v>3.5823</v>
      </c>
      <c r="N723">
        <f t="shared" si="146"/>
        <v>3.5823</v>
      </c>
      <c r="O723">
        <v>1.64232</v>
      </c>
      <c r="P723">
        <v>0.98969200000000002</v>
      </c>
      <c r="Q723">
        <v>0.01</v>
      </c>
      <c r="R723">
        <v>0.215</v>
      </c>
      <c r="S723">
        <v>9</v>
      </c>
      <c r="T723">
        <v>22.227699999999999</v>
      </c>
      <c r="U723">
        <v>82.157200000000003</v>
      </c>
    </row>
    <row r="724" spans="1:21" x14ac:dyDescent="0.3">
      <c r="A724">
        <v>1154</v>
      </c>
      <c r="B724">
        <v>16</v>
      </c>
      <c r="C724" s="1">
        <v>44909.547013888892</v>
      </c>
      <c r="D724" t="s">
        <v>10</v>
      </c>
      <c r="E724" s="5">
        <f t="shared" ref="E724:E787" si="153">YEAR(C724)</f>
        <v>2022</v>
      </c>
      <c r="F724" s="5">
        <f t="shared" ref="F724:F787" si="154">MONTH(C724)</f>
        <v>12</v>
      </c>
      <c r="G724" s="5">
        <f t="shared" ref="G724:G755" si="155">F724</f>
        <v>12</v>
      </c>
      <c r="H724" s="5" t="str">
        <f t="shared" ref="H724:H787" si="156">IF(OR(F724=1,F724=2,F724=3),"winter",IF(OR(F724=4,F724=5,F724=6),"spring",IF(OR(F724=7,F724=8,F724=9),"summer","autumn")))</f>
        <v>autumn</v>
      </c>
      <c r="I724" s="5">
        <f t="shared" ref="I724:I755" si="157">WEEKNUM(C724)</f>
        <v>51</v>
      </c>
      <c r="J724" s="5">
        <f t="shared" ref="J724:J787" si="158">I724-20</f>
        <v>31</v>
      </c>
      <c r="K724" t="str">
        <f t="shared" si="152"/>
        <v>Suelo desnudo</v>
      </c>
      <c r="M724">
        <v>1.12737</v>
      </c>
      <c r="N724" t="e">
        <f t="shared" ref="N724:N787" si="159">IF(P724&gt;0.95,M724,NA())</f>
        <v>#N/A</v>
      </c>
      <c r="O724">
        <v>3.3577900000000001</v>
      </c>
      <c r="P724">
        <v>0.92194699999999996</v>
      </c>
      <c r="Q724">
        <v>7.0000000000000001E-3</v>
      </c>
      <c r="R724">
        <v>0.214</v>
      </c>
      <c r="S724">
        <v>9</v>
      </c>
      <c r="T724">
        <v>22.1</v>
      </c>
      <c r="U724">
        <v>82.162999999999997</v>
      </c>
    </row>
    <row r="725" spans="1:21" hidden="1" x14ac:dyDescent="0.3">
      <c r="A725">
        <v>1158</v>
      </c>
      <c r="B725">
        <v>2</v>
      </c>
      <c r="C725" s="1">
        <v>44916.4530787037</v>
      </c>
      <c r="D725" t="s">
        <v>20</v>
      </c>
      <c r="E725" s="5">
        <f t="shared" si="153"/>
        <v>2022</v>
      </c>
      <c r="F725" s="5">
        <f t="shared" si="154"/>
        <v>12</v>
      </c>
      <c r="G725" s="5">
        <f t="shared" si="155"/>
        <v>12</v>
      </c>
      <c r="H725" s="5" t="str">
        <f t="shared" si="156"/>
        <v>autumn</v>
      </c>
      <c r="I725" s="5">
        <f t="shared" si="157"/>
        <v>52</v>
      </c>
      <c r="J725" s="5">
        <f t="shared" si="158"/>
        <v>32</v>
      </c>
      <c r="K725" t="str">
        <f t="shared" ref="K725:K741" si="160">IF(OR(B725=1,B725=2,B725=3,B725=4,B725=9,B725=10,B725=11,B725=12,B725=17,B725=18,B725=19,B725=20),"Bajo biomasa","Suelo desnudo")</f>
        <v>Bajo biomasa</v>
      </c>
      <c r="L725" t="str">
        <f t="shared" ref="L725:L741" si="161">IF(OR(B725=1,B725=7,B725=12,B725=16,B725=17,B725=24),"tree","soil")</f>
        <v>soil</v>
      </c>
      <c r="M725">
        <v>3.8896899999999999</v>
      </c>
      <c r="N725">
        <f t="shared" si="159"/>
        <v>3.8896899999999999</v>
      </c>
      <c r="O725">
        <v>1.29626</v>
      </c>
      <c r="P725">
        <v>0.99747600000000003</v>
      </c>
      <c r="Q725">
        <v>3.0000000000000001E-3</v>
      </c>
      <c r="R725">
        <v>0</v>
      </c>
      <c r="S725">
        <v>11.9</v>
      </c>
      <c r="T725">
        <v>20.7042</v>
      </c>
      <c r="U725">
        <v>88.871099999999998</v>
      </c>
    </row>
    <row r="726" spans="1:21" hidden="1" x14ac:dyDescent="0.3">
      <c r="A726">
        <v>1159</v>
      </c>
      <c r="B726">
        <v>3</v>
      </c>
      <c r="C726" s="1">
        <v>44916.456585648149</v>
      </c>
      <c r="D726" t="s">
        <v>20</v>
      </c>
      <c r="E726" s="5">
        <f t="shared" si="153"/>
        <v>2022</v>
      </c>
      <c r="F726" s="5">
        <f t="shared" si="154"/>
        <v>12</v>
      </c>
      <c r="G726" s="5">
        <f t="shared" si="155"/>
        <v>12</v>
      </c>
      <c r="H726" s="5" t="str">
        <f t="shared" si="156"/>
        <v>autumn</v>
      </c>
      <c r="I726" s="5">
        <f t="shared" si="157"/>
        <v>52</v>
      </c>
      <c r="J726" s="5">
        <f t="shared" si="158"/>
        <v>32</v>
      </c>
      <c r="K726" t="str">
        <f t="shared" si="160"/>
        <v>Bajo biomasa</v>
      </c>
      <c r="L726" t="str">
        <f t="shared" si="161"/>
        <v>soil</v>
      </c>
      <c r="M726">
        <v>1.64496</v>
      </c>
      <c r="N726">
        <f t="shared" si="159"/>
        <v>1.64496</v>
      </c>
      <c r="O726">
        <v>1.55484</v>
      </c>
      <c r="P726">
        <v>0.99077000000000004</v>
      </c>
      <c r="Q726">
        <v>1.7999999999999999E-2</v>
      </c>
      <c r="R726">
        <v>0.191</v>
      </c>
      <c r="S726">
        <v>11.5</v>
      </c>
      <c r="T726">
        <v>22.0428</v>
      </c>
      <c r="U726">
        <v>88.883099999999999</v>
      </c>
    </row>
    <row r="727" spans="1:21" hidden="1" x14ac:dyDescent="0.3">
      <c r="A727">
        <v>1160</v>
      </c>
      <c r="B727">
        <v>4</v>
      </c>
      <c r="C727" s="1">
        <v>44916.459768518522</v>
      </c>
      <c r="D727" t="s">
        <v>20</v>
      </c>
      <c r="E727" s="5">
        <f t="shared" si="153"/>
        <v>2022</v>
      </c>
      <c r="F727" s="5">
        <f t="shared" si="154"/>
        <v>12</v>
      </c>
      <c r="G727" s="5">
        <f t="shared" si="155"/>
        <v>12</v>
      </c>
      <c r="H727" s="5" t="str">
        <f t="shared" si="156"/>
        <v>autumn</v>
      </c>
      <c r="I727" s="5">
        <f t="shared" si="157"/>
        <v>52</v>
      </c>
      <c r="J727" s="5">
        <f t="shared" si="158"/>
        <v>32</v>
      </c>
      <c r="K727" t="str">
        <f t="shared" si="160"/>
        <v>Bajo biomasa</v>
      </c>
      <c r="L727" t="str">
        <f t="shared" si="161"/>
        <v>soil</v>
      </c>
      <c r="M727">
        <v>3.1088900000000002</v>
      </c>
      <c r="N727">
        <f t="shared" si="159"/>
        <v>3.1088900000000002</v>
      </c>
      <c r="O727">
        <v>1.3837600000000001</v>
      </c>
      <c r="P727">
        <v>0.99512</v>
      </c>
      <c r="Q727">
        <v>5.0000000000000001E-3</v>
      </c>
      <c r="R727">
        <v>1.0999999999999999E-2</v>
      </c>
      <c r="S727">
        <v>11.3</v>
      </c>
      <c r="T727">
        <v>22.782599999999999</v>
      </c>
      <c r="U727">
        <v>88.909499999999994</v>
      </c>
    </row>
    <row r="728" spans="1:21" hidden="1" x14ac:dyDescent="0.3">
      <c r="A728">
        <v>1161</v>
      </c>
      <c r="B728">
        <v>5</v>
      </c>
      <c r="C728" s="1">
        <v>44916.462280092594</v>
      </c>
      <c r="D728" t="s">
        <v>20</v>
      </c>
      <c r="E728" s="5">
        <f t="shared" si="153"/>
        <v>2022</v>
      </c>
      <c r="F728" s="5">
        <f t="shared" si="154"/>
        <v>12</v>
      </c>
      <c r="G728" s="5">
        <f t="shared" si="155"/>
        <v>12</v>
      </c>
      <c r="H728" s="5" t="str">
        <f t="shared" si="156"/>
        <v>autumn</v>
      </c>
      <c r="I728" s="5">
        <f t="shared" si="157"/>
        <v>52</v>
      </c>
      <c r="J728" s="5">
        <f t="shared" si="158"/>
        <v>32</v>
      </c>
      <c r="K728" t="str">
        <f t="shared" si="160"/>
        <v>Suelo desnudo</v>
      </c>
      <c r="L728" t="str">
        <f t="shared" si="161"/>
        <v>soil</v>
      </c>
      <c r="M728">
        <v>1.9772000000000001</v>
      </c>
      <c r="N728">
        <f t="shared" si="159"/>
        <v>1.9772000000000001</v>
      </c>
      <c r="O728">
        <v>1.52939</v>
      </c>
      <c r="P728">
        <v>0.99217100000000003</v>
      </c>
      <c r="Q728">
        <v>4.0000000000000001E-3</v>
      </c>
      <c r="R728">
        <v>1.7999999999999999E-2</v>
      </c>
      <c r="S728">
        <v>11.3</v>
      </c>
      <c r="T728">
        <v>23.345099999999999</v>
      </c>
      <c r="U728">
        <v>88.900800000000004</v>
      </c>
    </row>
    <row r="729" spans="1:21" hidden="1" x14ac:dyDescent="0.3">
      <c r="A729">
        <v>1162</v>
      </c>
      <c r="B729">
        <v>6</v>
      </c>
      <c r="C729" s="1">
        <v>44916.467037037037</v>
      </c>
      <c r="D729" t="s">
        <v>20</v>
      </c>
      <c r="E729" s="5">
        <f t="shared" si="153"/>
        <v>2022</v>
      </c>
      <c r="F729" s="5">
        <f t="shared" si="154"/>
        <v>12</v>
      </c>
      <c r="G729" s="5">
        <f t="shared" si="155"/>
        <v>12</v>
      </c>
      <c r="H729" s="5" t="str">
        <f t="shared" si="156"/>
        <v>autumn</v>
      </c>
      <c r="I729" s="5">
        <f t="shared" si="157"/>
        <v>52</v>
      </c>
      <c r="J729" s="5">
        <f t="shared" si="158"/>
        <v>32</v>
      </c>
      <c r="K729" t="str">
        <f t="shared" si="160"/>
        <v>Suelo desnudo</v>
      </c>
      <c r="L729" t="str">
        <f t="shared" si="161"/>
        <v>soil</v>
      </c>
      <c r="M729">
        <v>2.6313399999999998</v>
      </c>
      <c r="N729">
        <f t="shared" si="159"/>
        <v>2.6313399999999998</v>
      </c>
      <c r="O729">
        <v>1.50017</v>
      </c>
      <c r="P729">
        <v>0.99244699999999997</v>
      </c>
      <c r="Q729">
        <v>7.0000000000000001E-3</v>
      </c>
      <c r="R729">
        <v>4.5999999999999999E-2</v>
      </c>
      <c r="S729">
        <v>12.7</v>
      </c>
      <c r="T729">
        <v>24.0656</v>
      </c>
      <c r="U729">
        <v>88.909400000000005</v>
      </c>
    </row>
    <row r="730" spans="1:21" hidden="1" x14ac:dyDescent="0.3">
      <c r="A730">
        <v>1164</v>
      </c>
      <c r="B730">
        <v>9</v>
      </c>
      <c r="C730" s="1">
        <v>44916.472326388888</v>
      </c>
      <c r="D730" t="s">
        <v>20</v>
      </c>
      <c r="E730" s="5">
        <f t="shared" si="153"/>
        <v>2022</v>
      </c>
      <c r="F730" s="5">
        <f t="shared" si="154"/>
        <v>12</v>
      </c>
      <c r="G730" s="5">
        <f t="shared" si="155"/>
        <v>12</v>
      </c>
      <c r="H730" s="5" t="str">
        <f t="shared" si="156"/>
        <v>autumn</v>
      </c>
      <c r="I730" s="5">
        <f t="shared" si="157"/>
        <v>52</v>
      </c>
      <c r="J730" s="5">
        <f t="shared" si="158"/>
        <v>32</v>
      </c>
      <c r="K730" t="str">
        <f t="shared" si="160"/>
        <v>Bajo biomasa</v>
      </c>
      <c r="L730" t="str">
        <f t="shared" si="161"/>
        <v>soil</v>
      </c>
      <c r="M730">
        <v>2.71347</v>
      </c>
      <c r="N730">
        <f t="shared" si="159"/>
        <v>2.71347</v>
      </c>
      <c r="O730">
        <v>1.53556</v>
      </c>
      <c r="P730">
        <v>0.99204700000000001</v>
      </c>
      <c r="Q730">
        <v>3.0000000000000001E-3</v>
      </c>
      <c r="R730">
        <v>8.0000000000000002E-3</v>
      </c>
      <c r="S730">
        <v>13.3</v>
      </c>
      <c r="T730">
        <v>24.791399999999999</v>
      </c>
      <c r="U730">
        <v>88.899199999999993</v>
      </c>
    </row>
    <row r="731" spans="1:21" hidden="1" x14ac:dyDescent="0.3">
      <c r="A731">
        <v>1165</v>
      </c>
      <c r="B731">
        <v>10</v>
      </c>
      <c r="C731" s="1">
        <v>44916.475370370368</v>
      </c>
      <c r="D731" t="s">
        <v>20</v>
      </c>
      <c r="E731" s="5">
        <f t="shared" si="153"/>
        <v>2022</v>
      </c>
      <c r="F731" s="5">
        <f t="shared" si="154"/>
        <v>12</v>
      </c>
      <c r="G731" s="5">
        <f t="shared" si="155"/>
        <v>12</v>
      </c>
      <c r="H731" s="5" t="str">
        <f t="shared" si="156"/>
        <v>autumn</v>
      </c>
      <c r="I731" s="5">
        <f t="shared" si="157"/>
        <v>52</v>
      </c>
      <c r="J731" s="5">
        <f t="shared" si="158"/>
        <v>32</v>
      </c>
      <c r="K731" t="str">
        <f t="shared" si="160"/>
        <v>Bajo biomasa</v>
      </c>
      <c r="L731" t="str">
        <f t="shared" si="161"/>
        <v>soil</v>
      </c>
      <c r="M731">
        <v>3.0344500000000001</v>
      </c>
      <c r="N731">
        <f t="shared" si="159"/>
        <v>3.0344500000000001</v>
      </c>
      <c r="O731">
        <v>1.43727</v>
      </c>
      <c r="P731">
        <v>0.99447700000000006</v>
      </c>
      <c r="Q731">
        <v>5.0000000000000001E-3</v>
      </c>
      <c r="R731">
        <v>4.4999999999999998E-2</v>
      </c>
      <c r="S731">
        <v>12.8</v>
      </c>
      <c r="T731">
        <v>25.261800000000001</v>
      </c>
      <c r="U731">
        <v>88.918700000000001</v>
      </c>
    </row>
    <row r="732" spans="1:21" hidden="1" x14ac:dyDescent="0.3">
      <c r="A732">
        <v>1166</v>
      </c>
      <c r="B732">
        <v>11</v>
      </c>
      <c r="C732" s="1">
        <v>44916.478668981479</v>
      </c>
      <c r="D732" t="s">
        <v>20</v>
      </c>
      <c r="E732" s="5">
        <f t="shared" si="153"/>
        <v>2022</v>
      </c>
      <c r="F732" s="5">
        <f t="shared" si="154"/>
        <v>12</v>
      </c>
      <c r="G732" s="5">
        <f t="shared" si="155"/>
        <v>12</v>
      </c>
      <c r="H732" s="5" t="str">
        <f t="shared" si="156"/>
        <v>autumn</v>
      </c>
      <c r="I732" s="5">
        <f t="shared" si="157"/>
        <v>52</v>
      </c>
      <c r="J732" s="5">
        <f t="shared" si="158"/>
        <v>32</v>
      </c>
      <c r="K732" t="str">
        <f t="shared" si="160"/>
        <v>Bajo biomasa</v>
      </c>
      <c r="L732" t="str">
        <f t="shared" si="161"/>
        <v>soil</v>
      </c>
      <c r="M732">
        <v>4.2629200000000003</v>
      </c>
      <c r="N732">
        <f t="shared" si="159"/>
        <v>4.2629200000000003</v>
      </c>
      <c r="O732">
        <v>1.49356</v>
      </c>
      <c r="P732">
        <v>0.99312599999999995</v>
      </c>
      <c r="Q732">
        <v>2.2666700000000001E-3</v>
      </c>
      <c r="R732">
        <v>0</v>
      </c>
      <c r="S732">
        <v>12.4</v>
      </c>
      <c r="T732">
        <v>25.492599999999999</v>
      </c>
      <c r="U732">
        <v>88.917400000000001</v>
      </c>
    </row>
    <row r="733" spans="1:21" hidden="1" x14ac:dyDescent="0.3">
      <c r="A733">
        <v>1168</v>
      </c>
      <c r="B733">
        <v>13</v>
      </c>
      <c r="C733" s="1">
        <v>44916.484444444446</v>
      </c>
      <c r="D733" t="s">
        <v>20</v>
      </c>
      <c r="E733" s="5">
        <f t="shared" si="153"/>
        <v>2022</v>
      </c>
      <c r="F733" s="5">
        <f t="shared" si="154"/>
        <v>12</v>
      </c>
      <c r="G733" s="5">
        <f t="shared" si="155"/>
        <v>12</v>
      </c>
      <c r="H733" s="5" t="str">
        <f t="shared" si="156"/>
        <v>autumn</v>
      </c>
      <c r="I733" s="5">
        <f t="shared" si="157"/>
        <v>52</v>
      </c>
      <c r="J733" s="5">
        <f t="shared" si="158"/>
        <v>32</v>
      </c>
      <c r="K733" t="str">
        <f t="shared" si="160"/>
        <v>Suelo desnudo</v>
      </c>
      <c r="L733" t="str">
        <f t="shared" si="161"/>
        <v>soil</v>
      </c>
      <c r="M733">
        <v>1.8401400000000001</v>
      </c>
      <c r="N733">
        <f t="shared" si="159"/>
        <v>1.8401400000000001</v>
      </c>
      <c r="O733">
        <v>1.95092</v>
      </c>
      <c r="P733">
        <v>0.98039799999999999</v>
      </c>
      <c r="Q733">
        <v>7.0000000000000001E-3</v>
      </c>
      <c r="R733">
        <v>8.5999999999999993E-2</v>
      </c>
      <c r="S733">
        <v>12.7</v>
      </c>
      <c r="T733">
        <v>25.6707</v>
      </c>
      <c r="U733">
        <v>88.922399999999996</v>
      </c>
    </row>
    <row r="734" spans="1:21" hidden="1" x14ac:dyDescent="0.3">
      <c r="A734">
        <v>1169</v>
      </c>
      <c r="B734">
        <v>14</v>
      </c>
      <c r="C734" s="1">
        <v>44916.488692129627</v>
      </c>
      <c r="D734" t="s">
        <v>20</v>
      </c>
      <c r="E734" s="5">
        <f t="shared" si="153"/>
        <v>2022</v>
      </c>
      <c r="F734" s="5">
        <f t="shared" si="154"/>
        <v>12</v>
      </c>
      <c r="G734" s="5">
        <f t="shared" si="155"/>
        <v>12</v>
      </c>
      <c r="H734" s="5" t="str">
        <f t="shared" si="156"/>
        <v>autumn</v>
      </c>
      <c r="I734" s="5">
        <f t="shared" si="157"/>
        <v>52</v>
      </c>
      <c r="J734" s="5">
        <f t="shared" si="158"/>
        <v>32</v>
      </c>
      <c r="K734" t="str">
        <f t="shared" si="160"/>
        <v>Suelo desnudo</v>
      </c>
      <c r="L734" t="str">
        <f t="shared" si="161"/>
        <v>soil</v>
      </c>
      <c r="M734">
        <v>1.3511200000000001</v>
      </c>
      <c r="N734">
        <f t="shared" si="159"/>
        <v>1.3511200000000001</v>
      </c>
      <c r="O734">
        <v>2.5235300000000001</v>
      </c>
      <c r="P734">
        <v>0.96129900000000001</v>
      </c>
      <c r="Q734">
        <v>4.0000000000000001E-3</v>
      </c>
      <c r="R734">
        <v>0</v>
      </c>
      <c r="S734">
        <v>13</v>
      </c>
      <c r="T734">
        <v>24.9161</v>
      </c>
      <c r="U734">
        <v>88.902600000000007</v>
      </c>
    </row>
    <row r="735" spans="1:21" hidden="1" x14ac:dyDescent="0.3">
      <c r="A735">
        <v>1170</v>
      </c>
      <c r="B735">
        <v>15</v>
      </c>
      <c r="C735" s="1">
        <v>44916.492569444446</v>
      </c>
      <c r="D735" t="s">
        <v>20</v>
      </c>
      <c r="E735" s="5">
        <f t="shared" si="153"/>
        <v>2022</v>
      </c>
      <c r="F735" s="5">
        <f t="shared" si="154"/>
        <v>12</v>
      </c>
      <c r="G735" s="5">
        <f t="shared" si="155"/>
        <v>12</v>
      </c>
      <c r="H735" s="5" t="str">
        <f t="shared" si="156"/>
        <v>autumn</v>
      </c>
      <c r="I735" s="5">
        <f t="shared" si="157"/>
        <v>52</v>
      </c>
      <c r="J735" s="5">
        <f t="shared" si="158"/>
        <v>32</v>
      </c>
      <c r="K735" t="str">
        <f t="shared" si="160"/>
        <v>Suelo desnudo</v>
      </c>
      <c r="L735" t="str">
        <f t="shared" si="161"/>
        <v>soil</v>
      </c>
      <c r="M735">
        <v>1.8413200000000001</v>
      </c>
      <c r="N735">
        <f t="shared" si="159"/>
        <v>1.8413200000000001</v>
      </c>
      <c r="O735">
        <v>1.9522200000000001</v>
      </c>
      <c r="P735">
        <v>0.98033599999999999</v>
      </c>
      <c r="Q735">
        <v>5.0000000000000001E-3</v>
      </c>
      <c r="R735">
        <v>8.0000000000000002E-3</v>
      </c>
      <c r="S735">
        <v>12.88</v>
      </c>
      <c r="T735">
        <v>24.901800000000001</v>
      </c>
      <c r="U735">
        <v>88.895099999999999</v>
      </c>
    </row>
    <row r="736" spans="1:21" hidden="1" x14ac:dyDescent="0.3">
      <c r="A736">
        <v>1173</v>
      </c>
      <c r="B736">
        <v>18</v>
      </c>
      <c r="C736" s="1">
        <v>44916.50341435185</v>
      </c>
      <c r="D736" t="s">
        <v>20</v>
      </c>
      <c r="E736" s="5">
        <f t="shared" si="153"/>
        <v>2022</v>
      </c>
      <c r="F736" s="5">
        <f t="shared" si="154"/>
        <v>12</v>
      </c>
      <c r="G736" s="5">
        <f t="shared" si="155"/>
        <v>12</v>
      </c>
      <c r="H736" s="5" t="str">
        <f t="shared" si="156"/>
        <v>autumn</v>
      </c>
      <c r="I736" s="5">
        <f t="shared" si="157"/>
        <v>52</v>
      </c>
      <c r="J736" s="5">
        <f t="shared" si="158"/>
        <v>32</v>
      </c>
      <c r="K736" t="str">
        <f t="shared" si="160"/>
        <v>Bajo biomasa</v>
      </c>
      <c r="L736" t="str">
        <f t="shared" si="161"/>
        <v>soil</v>
      </c>
      <c r="M736">
        <v>4.43445</v>
      </c>
      <c r="N736">
        <f t="shared" si="159"/>
        <v>4.43445</v>
      </c>
      <c r="O736">
        <v>1.34629</v>
      </c>
      <c r="P736">
        <v>0.99658599999999997</v>
      </c>
      <c r="Q736">
        <v>4.0000000000000001E-3</v>
      </c>
      <c r="R736">
        <v>1.4999999999999999E-2</v>
      </c>
      <c r="S736">
        <v>11.7</v>
      </c>
      <c r="T736">
        <v>24.190300000000001</v>
      </c>
      <c r="U736">
        <v>88.857399999999998</v>
      </c>
    </row>
    <row r="737" spans="1:21" hidden="1" x14ac:dyDescent="0.3">
      <c r="A737">
        <v>1174</v>
      </c>
      <c r="B737">
        <v>19</v>
      </c>
      <c r="C737" s="1">
        <v>44916.505925925929</v>
      </c>
      <c r="D737" t="s">
        <v>20</v>
      </c>
      <c r="E737" s="5">
        <f t="shared" si="153"/>
        <v>2022</v>
      </c>
      <c r="F737" s="5">
        <f t="shared" si="154"/>
        <v>12</v>
      </c>
      <c r="G737" s="5">
        <f t="shared" si="155"/>
        <v>12</v>
      </c>
      <c r="H737" s="5" t="str">
        <f t="shared" si="156"/>
        <v>autumn</v>
      </c>
      <c r="I737" s="5">
        <f t="shared" si="157"/>
        <v>52</v>
      </c>
      <c r="J737" s="5">
        <f t="shared" si="158"/>
        <v>32</v>
      </c>
      <c r="K737" t="str">
        <f t="shared" si="160"/>
        <v>Bajo biomasa</v>
      </c>
      <c r="L737" t="str">
        <f t="shared" si="161"/>
        <v>soil</v>
      </c>
      <c r="M737">
        <v>2.4051499999999999</v>
      </c>
      <c r="N737">
        <f t="shared" si="159"/>
        <v>2.4051499999999999</v>
      </c>
      <c r="O737">
        <v>1.52966</v>
      </c>
      <c r="P737">
        <v>0.99224800000000002</v>
      </c>
      <c r="Q737">
        <v>5.0000000000000001E-3</v>
      </c>
      <c r="R737">
        <v>3.5999999999999997E-2</v>
      </c>
      <c r="S737">
        <v>11.6</v>
      </c>
      <c r="T737">
        <v>24.268799999999999</v>
      </c>
      <c r="U737">
        <v>88.8827</v>
      </c>
    </row>
    <row r="738" spans="1:21" hidden="1" x14ac:dyDescent="0.3">
      <c r="A738">
        <v>1175</v>
      </c>
      <c r="B738">
        <v>20</v>
      </c>
      <c r="C738" s="1">
        <v>44916.508333333331</v>
      </c>
      <c r="D738" t="s">
        <v>20</v>
      </c>
      <c r="E738" s="5">
        <f t="shared" si="153"/>
        <v>2022</v>
      </c>
      <c r="F738" s="5">
        <f t="shared" si="154"/>
        <v>12</v>
      </c>
      <c r="G738" s="5">
        <f t="shared" si="155"/>
        <v>12</v>
      </c>
      <c r="H738" s="5" t="str">
        <f t="shared" si="156"/>
        <v>autumn</v>
      </c>
      <c r="I738" s="5">
        <f t="shared" si="157"/>
        <v>52</v>
      </c>
      <c r="J738" s="5">
        <f t="shared" si="158"/>
        <v>32</v>
      </c>
      <c r="K738" t="str">
        <f t="shared" si="160"/>
        <v>Bajo biomasa</v>
      </c>
      <c r="L738" t="str">
        <f t="shared" si="161"/>
        <v>soil</v>
      </c>
      <c r="M738">
        <v>2.0007899999999998</v>
      </c>
      <c r="N738">
        <f t="shared" si="159"/>
        <v>2.0007899999999998</v>
      </c>
      <c r="O738">
        <v>1.70391</v>
      </c>
      <c r="P738">
        <v>0.98766799999999999</v>
      </c>
      <c r="Q738">
        <v>4.0000000000000001E-3</v>
      </c>
      <c r="R738">
        <v>0</v>
      </c>
      <c r="S738">
        <v>11.5</v>
      </c>
      <c r="T738">
        <v>24.339300000000001</v>
      </c>
      <c r="U738">
        <v>88.8626</v>
      </c>
    </row>
    <row r="739" spans="1:21" hidden="1" x14ac:dyDescent="0.3">
      <c r="A739">
        <v>1176</v>
      </c>
      <c r="B739">
        <v>21</v>
      </c>
      <c r="C739" s="1">
        <v>44916.511481481481</v>
      </c>
      <c r="D739" t="s">
        <v>20</v>
      </c>
      <c r="E739" s="5">
        <f t="shared" si="153"/>
        <v>2022</v>
      </c>
      <c r="F739" s="5">
        <f t="shared" si="154"/>
        <v>12</v>
      </c>
      <c r="G739" s="5">
        <f t="shared" si="155"/>
        <v>12</v>
      </c>
      <c r="H739" s="5" t="str">
        <f t="shared" si="156"/>
        <v>autumn</v>
      </c>
      <c r="I739" s="5">
        <f t="shared" si="157"/>
        <v>52</v>
      </c>
      <c r="J739" s="5">
        <f t="shared" si="158"/>
        <v>32</v>
      </c>
      <c r="K739" t="str">
        <f t="shared" si="160"/>
        <v>Suelo desnudo</v>
      </c>
      <c r="L739" t="str">
        <f t="shared" si="161"/>
        <v>soil</v>
      </c>
      <c r="M739">
        <v>1.70366</v>
      </c>
      <c r="N739" t="e">
        <f t="shared" si="159"/>
        <v>#N/A</v>
      </c>
      <c r="O739">
        <v>2.5845199999999999</v>
      </c>
      <c r="P739">
        <v>0.934975</v>
      </c>
      <c r="Q739">
        <v>1.6E-2</v>
      </c>
      <c r="R739">
        <v>0.13300000000000001</v>
      </c>
      <c r="S739">
        <v>11.6</v>
      </c>
      <c r="T739">
        <v>24.363900000000001</v>
      </c>
      <c r="U739">
        <v>88.846900000000005</v>
      </c>
    </row>
    <row r="740" spans="1:21" hidden="1" x14ac:dyDescent="0.3">
      <c r="A740">
        <v>1177</v>
      </c>
      <c r="B740">
        <v>22</v>
      </c>
      <c r="C740" s="1">
        <v>44916.513865740744</v>
      </c>
      <c r="D740" t="s">
        <v>20</v>
      </c>
      <c r="E740" s="5">
        <f t="shared" si="153"/>
        <v>2022</v>
      </c>
      <c r="F740" s="5">
        <f t="shared" si="154"/>
        <v>12</v>
      </c>
      <c r="G740" s="5">
        <f t="shared" si="155"/>
        <v>12</v>
      </c>
      <c r="H740" s="5" t="str">
        <f t="shared" si="156"/>
        <v>autumn</v>
      </c>
      <c r="I740" s="5">
        <f t="shared" si="157"/>
        <v>52</v>
      </c>
      <c r="J740" s="5">
        <f t="shared" si="158"/>
        <v>32</v>
      </c>
      <c r="K740" t="str">
        <f t="shared" si="160"/>
        <v>Suelo desnudo</v>
      </c>
      <c r="L740" t="str">
        <f t="shared" si="161"/>
        <v>soil</v>
      </c>
      <c r="M740">
        <v>2.0343499999999999</v>
      </c>
      <c r="N740">
        <f t="shared" si="159"/>
        <v>2.0343499999999999</v>
      </c>
      <c r="O740">
        <v>2.5402200000000001</v>
      </c>
      <c r="P740">
        <v>0.95974000000000004</v>
      </c>
      <c r="Q740">
        <v>6.0000000000000001E-3</v>
      </c>
      <c r="R740">
        <v>3.1E-2</v>
      </c>
      <c r="S740">
        <v>11.5</v>
      </c>
      <c r="T740">
        <v>24.285799999999998</v>
      </c>
      <c r="U740">
        <v>88.851900000000001</v>
      </c>
    </row>
    <row r="741" spans="1:21" hidden="1" x14ac:dyDescent="0.3">
      <c r="A741">
        <v>1178</v>
      </c>
      <c r="B741">
        <v>23</v>
      </c>
      <c r="C741" s="1">
        <v>44916.517013888886</v>
      </c>
      <c r="D741" t="s">
        <v>20</v>
      </c>
      <c r="E741" s="5">
        <f t="shared" si="153"/>
        <v>2022</v>
      </c>
      <c r="F741" s="5">
        <f t="shared" si="154"/>
        <v>12</v>
      </c>
      <c r="G741" s="5">
        <f t="shared" si="155"/>
        <v>12</v>
      </c>
      <c r="H741" s="5" t="str">
        <f t="shared" si="156"/>
        <v>autumn</v>
      </c>
      <c r="I741" s="5">
        <f t="shared" si="157"/>
        <v>52</v>
      </c>
      <c r="J741" s="5">
        <f t="shared" si="158"/>
        <v>32</v>
      </c>
      <c r="K741" t="str">
        <f t="shared" si="160"/>
        <v>Suelo desnudo</v>
      </c>
      <c r="L741" t="str">
        <f t="shared" si="161"/>
        <v>soil</v>
      </c>
      <c r="M741">
        <v>1.7374400000000001</v>
      </c>
      <c r="N741">
        <f t="shared" si="159"/>
        <v>1.7374400000000001</v>
      </c>
      <c r="O741">
        <v>1.8416999999999999</v>
      </c>
      <c r="P741">
        <v>0.98343700000000001</v>
      </c>
      <c r="Q741">
        <v>1.0999999999999999E-2</v>
      </c>
      <c r="R741">
        <v>7.2999999999999995E-2</v>
      </c>
      <c r="S741">
        <v>12</v>
      </c>
      <c r="T741">
        <v>24.319400000000002</v>
      </c>
      <c r="U741">
        <v>88.850300000000004</v>
      </c>
    </row>
    <row r="742" spans="1:21" x14ac:dyDescent="0.3">
      <c r="A742">
        <v>1180</v>
      </c>
      <c r="B742">
        <v>8</v>
      </c>
      <c r="C742" s="1">
        <v>44916.670416666668</v>
      </c>
      <c r="D742" t="s">
        <v>19</v>
      </c>
      <c r="E742" s="5">
        <f t="shared" si="153"/>
        <v>2022</v>
      </c>
      <c r="F742" s="5">
        <f t="shared" si="154"/>
        <v>12</v>
      </c>
      <c r="G742" s="5">
        <f t="shared" si="155"/>
        <v>12</v>
      </c>
      <c r="H742" s="5" t="str">
        <f t="shared" si="156"/>
        <v>autumn</v>
      </c>
      <c r="I742" s="5">
        <f t="shared" si="157"/>
        <v>52</v>
      </c>
      <c r="J742" s="5">
        <f t="shared" si="158"/>
        <v>32</v>
      </c>
      <c r="K742" t="str">
        <f t="shared" ref="K742:K755" si="162">IF(OR(B742=1,B742=2,B742=3,B742=7,B742=8,B742=9,B742=13,B742=14,B742=15),"Suelo desnudo","Bajo copa")</f>
        <v>Suelo desnudo</v>
      </c>
      <c r="M742">
        <v>1.0987800000000001</v>
      </c>
      <c r="N742">
        <f t="shared" si="159"/>
        <v>1.0987800000000001</v>
      </c>
      <c r="O742">
        <v>2.7563</v>
      </c>
      <c r="P742">
        <v>0.95230599999999999</v>
      </c>
      <c r="Q742">
        <v>8.0000000000000002E-3</v>
      </c>
      <c r="R742">
        <v>0.16800000000000001</v>
      </c>
      <c r="S742">
        <v>8.9</v>
      </c>
      <c r="T742">
        <v>20.308900000000001</v>
      </c>
      <c r="U742">
        <v>85.946100000000001</v>
      </c>
    </row>
    <row r="743" spans="1:21" x14ac:dyDescent="0.3">
      <c r="A743">
        <v>1181</v>
      </c>
      <c r="B743">
        <v>7</v>
      </c>
      <c r="C743" s="1">
        <v>44916.672592592593</v>
      </c>
      <c r="D743" t="s">
        <v>19</v>
      </c>
      <c r="E743" s="5">
        <f t="shared" si="153"/>
        <v>2022</v>
      </c>
      <c r="F743" s="5">
        <f t="shared" si="154"/>
        <v>12</v>
      </c>
      <c r="G743" s="5">
        <f t="shared" si="155"/>
        <v>12</v>
      </c>
      <c r="H743" s="5" t="str">
        <f t="shared" si="156"/>
        <v>autumn</v>
      </c>
      <c r="I743" s="5">
        <f t="shared" si="157"/>
        <v>52</v>
      </c>
      <c r="J743" s="5">
        <f t="shared" si="158"/>
        <v>32</v>
      </c>
      <c r="K743" t="str">
        <f t="shared" si="162"/>
        <v>Suelo desnudo</v>
      </c>
      <c r="M743">
        <v>1.0552900000000001</v>
      </c>
      <c r="N743" t="e">
        <f t="shared" si="159"/>
        <v>#N/A</v>
      </c>
      <c r="O743">
        <v>2.7545500000000001</v>
      </c>
      <c r="P743">
        <v>0.92677600000000004</v>
      </c>
      <c r="Q743">
        <v>4.0000000000000001E-3</v>
      </c>
      <c r="R743">
        <v>4.0000000000000001E-3</v>
      </c>
      <c r="S743">
        <v>8.8000000000000007</v>
      </c>
      <c r="T743">
        <v>20.628499999999999</v>
      </c>
      <c r="U743">
        <v>85.955699999999993</v>
      </c>
    </row>
    <row r="744" spans="1:21" x14ac:dyDescent="0.3">
      <c r="A744">
        <v>1183</v>
      </c>
      <c r="B744">
        <v>10</v>
      </c>
      <c r="C744" s="1">
        <v>44916.677106481482</v>
      </c>
      <c r="D744" t="s">
        <v>19</v>
      </c>
      <c r="E744" s="5">
        <f t="shared" si="153"/>
        <v>2022</v>
      </c>
      <c r="F744" s="5">
        <f t="shared" si="154"/>
        <v>12</v>
      </c>
      <c r="G744" s="5">
        <f t="shared" si="155"/>
        <v>12</v>
      </c>
      <c r="H744" s="5" t="str">
        <f t="shared" si="156"/>
        <v>autumn</v>
      </c>
      <c r="I744" s="5">
        <f t="shared" si="157"/>
        <v>52</v>
      </c>
      <c r="J744" s="5">
        <f t="shared" si="158"/>
        <v>32</v>
      </c>
      <c r="K744" t="str">
        <f t="shared" si="162"/>
        <v>Bajo copa</v>
      </c>
      <c r="M744">
        <v>1.1616899999999999</v>
      </c>
      <c r="N744">
        <f t="shared" si="159"/>
        <v>1.1616899999999999</v>
      </c>
      <c r="O744">
        <v>2.44394</v>
      </c>
      <c r="P744">
        <v>0.96454499999999999</v>
      </c>
      <c r="Q744">
        <v>7.0000000000000001E-3</v>
      </c>
      <c r="R744">
        <v>9.0999999999999998E-2</v>
      </c>
      <c r="S744">
        <v>8.6</v>
      </c>
      <c r="T744">
        <v>21.2075</v>
      </c>
      <c r="U744">
        <v>85.931899999999999</v>
      </c>
    </row>
    <row r="745" spans="1:21" x14ac:dyDescent="0.3">
      <c r="A745">
        <v>1184</v>
      </c>
      <c r="B745">
        <v>11</v>
      </c>
      <c r="C745" s="1">
        <v>44916.679409722223</v>
      </c>
      <c r="D745" t="s">
        <v>19</v>
      </c>
      <c r="E745" s="5">
        <f t="shared" si="153"/>
        <v>2022</v>
      </c>
      <c r="F745" s="5">
        <f t="shared" si="154"/>
        <v>12</v>
      </c>
      <c r="G745" s="5">
        <f t="shared" si="155"/>
        <v>12</v>
      </c>
      <c r="H745" s="5" t="str">
        <f t="shared" si="156"/>
        <v>autumn</v>
      </c>
      <c r="I745" s="5">
        <f t="shared" si="157"/>
        <v>52</v>
      </c>
      <c r="J745" s="5">
        <f t="shared" si="158"/>
        <v>32</v>
      </c>
      <c r="K745" t="str">
        <f t="shared" si="162"/>
        <v>Bajo copa</v>
      </c>
      <c r="M745">
        <v>1.8181700000000001</v>
      </c>
      <c r="N745">
        <f t="shared" si="159"/>
        <v>1.8181700000000001</v>
      </c>
      <c r="O745">
        <v>1.6694100000000001</v>
      </c>
      <c r="P745">
        <v>0.98821099999999995</v>
      </c>
      <c r="Q745">
        <v>6.0000000000000001E-3</v>
      </c>
      <c r="R745">
        <v>5.5E-2</v>
      </c>
      <c r="S745">
        <v>8.8000000000000007</v>
      </c>
      <c r="T745">
        <v>21.4252</v>
      </c>
      <c r="U745">
        <v>85.948899999999995</v>
      </c>
    </row>
    <row r="746" spans="1:21" x14ac:dyDescent="0.3">
      <c r="A746">
        <v>1185</v>
      </c>
      <c r="B746">
        <v>12</v>
      </c>
      <c r="C746" s="1">
        <v>44916.681608796294</v>
      </c>
      <c r="D746" t="s">
        <v>19</v>
      </c>
      <c r="E746" s="5">
        <f t="shared" si="153"/>
        <v>2022</v>
      </c>
      <c r="F746" s="5">
        <f t="shared" si="154"/>
        <v>12</v>
      </c>
      <c r="G746" s="5">
        <f t="shared" si="155"/>
        <v>12</v>
      </c>
      <c r="H746" s="5" t="str">
        <f t="shared" si="156"/>
        <v>autumn</v>
      </c>
      <c r="I746" s="5">
        <f t="shared" si="157"/>
        <v>52</v>
      </c>
      <c r="J746" s="5">
        <f t="shared" si="158"/>
        <v>32</v>
      </c>
      <c r="K746" t="str">
        <f t="shared" si="162"/>
        <v>Bajo copa</v>
      </c>
      <c r="M746">
        <v>2.9162499999999998</v>
      </c>
      <c r="N746">
        <f t="shared" si="159"/>
        <v>2.9162499999999998</v>
      </c>
      <c r="O746">
        <v>1.59755</v>
      </c>
      <c r="P746">
        <v>0.99118600000000001</v>
      </c>
      <c r="Q746">
        <v>7.0000000000000001E-3</v>
      </c>
      <c r="R746">
        <v>9.2999999999999999E-2</v>
      </c>
      <c r="S746">
        <v>8.9</v>
      </c>
      <c r="T746">
        <v>21.670500000000001</v>
      </c>
      <c r="U746">
        <v>85.952699999999993</v>
      </c>
    </row>
    <row r="747" spans="1:21" x14ac:dyDescent="0.3">
      <c r="A747">
        <v>1187</v>
      </c>
      <c r="B747">
        <v>14</v>
      </c>
      <c r="C747" s="1">
        <v>44916.686111111114</v>
      </c>
      <c r="D747" t="s">
        <v>19</v>
      </c>
      <c r="E747" s="5">
        <f t="shared" si="153"/>
        <v>2022</v>
      </c>
      <c r="F747" s="5">
        <f t="shared" si="154"/>
        <v>12</v>
      </c>
      <c r="G747" s="5">
        <f t="shared" si="155"/>
        <v>12</v>
      </c>
      <c r="H747" s="5" t="str">
        <f t="shared" si="156"/>
        <v>autumn</v>
      </c>
      <c r="I747" s="5">
        <f t="shared" si="157"/>
        <v>52</v>
      </c>
      <c r="J747" s="5">
        <f t="shared" si="158"/>
        <v>32</v>
      </c>
      <c r="K747" t="str">
        <f t="shared" si="162"/>
        <v>Suelo desnudo</v>
      </c>
      <c r="M747">
        <v>0.80769100000000005</v>
      </c>
      <c r="N747" t="e">
        <f t="shared" si="159"/>
        <v>#N/A</v>
      </c>
      <c r="O747">
        <v>3.2079399999999998</v>
      </c>
      <c r="P747">
        <v>0.905941</v>
      </c>
      <c r="Q747">
        <v>1.0999999999999999E-2</v>
      </c>
      <c r="R747">
        <v>0.251</v>
      </c>
      <c r="S747">
        <v>8.3000000000000007</v>
      </c>
      <c r="T747">
        <v>21.8748</v>
      </c>
      <c r="U747">
        <v>85.915300000000002</v>
      </c>
    </row>
    <row r="748" spans="1:21" x14ac:dyDescent="0.3">
      <c r="A748">
        <v>1189</v>
      </c>
      <c r="B748">
        <v>16</v>
      </c>
      <c r="C748" s="1">
        <v>44916.691192129627</v>
      </c>
      <c r="D748" t="s">
        <v>19</v>
      </c>
      <c r="E748" s="5">
        <f t="shared" si="153"/>
        <v>2022</v>
      </c>
      <c r="F748" s="5">
        <f t="shared" si="154"/>
        <v>12</v>
      </c>
      <c r="G748" s="5">
        <f t="shared" si="155"/>
        <v>12</v>
      </c>
      <c r="H748" s="5" t="str">
        <f t="shared" si="156"/>
        <v>autumn</v>
      </c>
      <c r="I748" s="5">
        <f t="shared" si="157"/>
        <v>52</v>
      </c>
      <c r="J748" s="5">
        <f t="shared" si="158"/>
        <v>32</v>
      </c>
      <c r="K748" t="str">
        <f t="shared" si="162"/>
        <v>Bajo copa</v>
      </c>
      <c r="M748">
        <v>1.47736</v>
      </c>
      <c r="N748">
        <f t="shared" si="159"/>
        <v>1.47736</v>
      </c>
      <c r="O748">
        <v>2.1023000000000001</v>
      </c>
      <c r="P748">
        <v>0.95975500000000002</v>
      </c>
      <c r="Q748">
        <v>7.0000000000000001E-3</v>
      </c>
      <c r="R748">
        <v>0.17599999999999999</v>
      </c>
      <c r="S748">
        <v>8</v>
      </c>
      <c r="T748">
        <v>21.7563</v>
      </c>
      <c r="U748">
        <v>85.913799999999995</v>
      </c>
    </row>
    <row r="749" spans="1:21" x14ac:dyDescent="0.3">
      <c r="A749">
        <v>1191</v>
      </c>
      <c r="B749">
        <v>18</v>
      </c>
      <c r="C749" s="1">
        <v>44916.695729166669</v>
      </c>
      <c r="D749" t="s">
        <v>19</v>
      </c>
      <c r="E749" s="5">
        <f t="shared" si="153"/>
        <v>2022</v>
      </c>
      <c r="F749" s="5">
        <f t="shared" si="154"/>
        <v>12</v>
      </c>
      <c r="G749" s="5">
        <f t="shared" si="155"/>
        <v>12</v>
      </c>
      <c r="H749" s="5" t="str">
        <f t="shared" si="156"/>
        <v>autumn</v>
      </c>
      <c r="I749" s="5">
        <f t="shared" si="157"/>
        <v>52</v>
      </c>
      <c r="J749" s="5">
        <f t="shared" si="158"/>
        <v>32</v>
      </c>
      <c r="K749" t="str">
        <f t="shared" si="162"/>
        <v>Bajo copa</v>
      </c>
      <c r="M749">
        <v>3.35026</v>
      </c>
      <c r="N749">
        <f t="shared" si="159"/>
        <v>3.35026</v>
      </c>
      <c r="O749">
        <v>1.5365899999999999</v>
      </c>
      <c r="P749">
        <v>0.99175400000000002</v>
      </c>
      <c r="Q749">
        <v>6.0000000000000001E-3</v>
      </c>
      <c r="R749">
        <v>0.09</v>
      </c>
      <c r="S749">
        <v>8.5</v>
      </c>
      <c r="T749">
        <v>21.712499999999999</v>
      </c>
      <c r="U749">
        <v>85.913499999999999</v>
      </c>
    </row>
    <row r="750" spans="1:21" x14ac:dyDescent="0.3">
      <c r="A750">
        <v>1192</v>
      </c>
      <c r="B750">
        <v>1</v>
      </c>
      <c r="C750" s="1">
        <v>44916.698865740742</v>
      </c>
      <c r="D750" t="s">
        <v>19</v>
      </c>
      <c r="E750" s="5">
        <f t="shared" si="153"/>
        <v>2022</v>
      </c>
      <c r="F750" s="5">
        <f t="shared" si="154"/>
        <v>12</v>
      </c>
      <c r="G750" s="5">
        <f t="shared" si="155"/>
        <v>12</v>
      </c>
      <c r="H750" s="5" t="str">
        <f t="shared" si="156"/>
        <v>autumn</v>
      </c>
      <c r="I750" s="5">
        <f t="shared" si="157"/>
        <v>52</v>
      </c>
      <c r="J750" s="5">
        <f t="shared" si="158"/>
        <v>32</v>
      </c>
      <c r="K750" t="str">
        <f t="shared" si="162"/>
        <v>Suelo desnudo</v>
      </c>
      <c r="M750">
        <v>1.08142</v>
      </c>
      <c r="N750" t="e">
        <f t="shared" si="159"/>
        <v>#N/A</v>
      </c>
      <c r="O750">
        <v>3.2044299999999999</v>
      </c>
      <c r="P750">
        <v>0.90665799999999996</v>
      </c>
      <c r="Q750">
        <v>8.0000000000000002E-3</v>
      </c>
      <c r="R750">
        <v>0.182</v>
      </c>
      <c r="S750">
        <v>8.5</v>
      </c>
      <c r="T750">
        <v>21.638500000000001</v>
      </c>
      <c r="U750">
        <v>85.995500000000007</v>
      </c>
    </row>
    <row r="751" spans="1:21" x14ac:dyDescent="0.3">
      <c r="A751">
        <v>1193</v>
      </c>
      <c r="B751">
        <v>2</v>
      </c>
      <c r="C751" s="1">
        <v>44916.70107638889</v>
      </c>
      <c r="D751" t="s">
        <v>19</v>
      </c>
      <c r="E751" s="5">
        <f t="shared" si="153"/>
        <v>2022</v>
      </c>
      <c r="F751" s="5">
        <f t="shared" si="154"/>
        <v>12</v>
      </c>
      <c r="G751" s="5">
        <f t="shared" si="155"/>
        <v>12</v>
      </c>
      <c r="H751" s="5" t="str">
        <f t="shared" si="156"/>
        <v>autumn</v>
      </c>
      <c r="I751" s="5">
        <f t="shared" si="157"/>
        <v>52</v>
      </c>
      <c r="J751" s="5">
        <f t="shared" si="158"/>
        <v>32</v>
      </c>
      <c r="K751" t="str">
        <f t="shared" si="162"/>
        <v>Suelo desnudo</v>
      </c>
      <c r="M751">
        <v>1.00126</v>
      </c>
      <c r="N751" t="e">
        <f t="shared" si="159"/>
        <v>#N/A</v>
      </c>
      <c r="O751">
        <v>3.08297</v>
      </c>
      <c r="P751">
        <v>0.92088899999999996</v>
      </c>
      <c r="Q751">
        <v>7.0000000000000001E-3</v>
      </c>
      <c r="R751">
        <v>0.14799999999999999</v>
      </c>
      <c r="S751">
        <v>8.4</v>
      </c>
      <c r="T751">
        <v>21.769600000000001</v>
      </c>
      <c r="U751">
        <v>85.9983</v>
      </c>
    </row>
    <row r="752" spans="1:21" x14ac:dyDescent="0.3">
      <c r="A752">
        <v>1194</v>
      </c>
      <c r="B752">
        <v>3</v>
      </c>
      <c r="C752" s="1">
        <v>44916.703217592592</v>
      </c>
      <c r="D752" t="s">
        <v>19</v>
      </c>
      <c r="E752" s="5">
        <f t="shared" si="153"/>
        <v>2022</v>
      </c>
      <c r="F752" s="5">
        <f t="shared" si="154"/>
        <v>12</v>
      </c>
      <c r="G752" s="5">
        <f t="shared" si="155"/>
        <v>12</v>
      </c>
      <c r="H752" s="5" t="str">
        <f t="shared" si="156"/>
        <v>autumn</v>
      </c>
      <c r="I752" s="5">
        <f t="shared" si="157"/>
        <v>52</v>
      </c>
      <c r="J752" s="5">
        <f t="shared" si="158"/>
        <v>32</v>
      </c>
      <c r="K752" t="str">
        <f t="shared" si="162"/>
        <v>Suelo desnudo</v>
      </c>
      <c r="M752">
        <v>1.10215</v>
      </c>
      <c r="N752">
        <f t="shared" si="159"/>
        <v>1.10215</v>
      </c>
      <c r="O752">
        <v>2.4753599999999998</v>
      </c>
      <c r="P752">
        <v>0.96335800000000005</v>
      </c>
      <c r="Q752">
        <v>8.0000000000000002E-3</v>
      </c>
      <c r="R752">
        <v>0.16500000000000001</v>
      </c>
      <c r="S752">
        <v>8.3000000000000007</v>
      </c>
      <c r="T752">
        <v>21.795400000000001</v>
      </c>
      <c r="U752">
        <v>85.990600000000001</v>
      </c>
    </row>
    <row r="753" spans="1:21" x14ac:dyDescent="0.3">
      <c r="A753">
        <v>1195</v>
      </c>
      <c r="B753">
        <v>4</v>
      </c>
      <c r="C753" s="1">
        <v>44916.705682870372</v>
      </c>
      <c r="D753" t="s">
        <v>19</v>
      </c>
      <c r="E753" s="5">
        <f t="shared" si="153"/>
        <v>2022</v>
      </c>
      <c r="F753" s="5">
        <f t="shared" si="154"/>
        <v>12</v>
      </c>
      <c r="G753" s="5">
        <f t="shared" si="155"/>
        <v>12</v>
      </c>
      <c r="H753" s="5" t="str">
        <f t="shared" si="156"/>
        <v>autumn</v>
      </c>
      <c r="I753" s="5">
        <f t="shared" si="157"/>
        <v>52</v>
      </c>
      <c r="J753" s="5">
        <f t="shared" si="158"/>
        <v>32</v>
      </c>
      <c r="K753" t="str">
        <f t="shared" si="162"/>
        <v>Bajo copa</v>
      </c>
      <c r="M753">
        <v>2.2223199999999999</v>
      </c>
      <c r="N753">
        <f t="shared" si="159"/>
        <v>2.2223199999999999</v>
      </c>
      <c r="O753">
        <v>1.7498499999999999</v>
      </c>
      <c r="P753">
        <v>0.98653400000000002</v>
      </c>
      <c r="Q753">
        <v>5.0000000000000001E-3</v>
      </c>
      <c r="R753">
        <v>4.1000000000000002E-2</v>
      </c>
      <c r="S753">
        <v>8.4</v>
      </c>
      <c r="T753">
        <v>21.79</v>
      </c>
      <c r="U753">
        <v>85.988299999999995</v>
      </c>
    </row>
    <row r="754" spans="1:21" x14ac:dyDescent="0.3">
      <c r="A754">
        <v>1196</v>
      </c>
      <c r="B754">
        <v>5</v>
      </c>
      <c r="C754" s="1">
        <v>44916.708333333336</v>
      </c>
      <c r="D754" t="s">
        <v>19</v>
      </c>
      <c r="E754" s="5">
        <f t="shared" si="153"/>
        <v>2022</v>
      </c>
      <c r="F754" s="5">
        <f t="shared" si="154"/>
        <v>12</v>
      </c>
      <c r="G754" s="5">
        <f t="shared" si="155"/>
        <v>12</v>
      </c>
      <c r="H754" s="5" t="str">
        <f t="shared" si="156"/>
        <v>autumn</v>
      </c>
      <c r="I754" s="5">
        <f t="shared" si="157"/>
        <v>52</v>
      </c>
      <c r="J754" s="5">
        <f t="shared" si="158"/>
        <v>32</v>
      </c>
      <c r="K754" t="str">
        <f t="shared" si="162"/>
        <v>Bajo copa</v>
      </c>
      <c r="M754">
        <v>1.4917100000000001</v>
      </c>
      <c r="N754">
        <f t="shared" si="159"/>
        <v>1.4917100000000001</v>
      </c>
      <c r="O754">
        <v>2.26111</v>
      </c>
      <c r="P754">
        <v>0.96579499999999996</v>
      </c>
      <c r="Q754">
        <v>7.0000000000000001E-3</v>
      </c>
      <c r="R754">
        <v>0.111</v>
      </c>
      <c r="S754">
        <v>8.5</v>
      </c>
      <c r="T754">
        <v>21.909500000000001</v>
      </c>
      <c r="U754">
        <v>85.990499999999997</v>
      </c>
    </row>
    <row r="755" spans="1:21" x14ac:dyDescent="0.3">
      <c r="A755">
        <v>1197</v>
      </c>
      <c r="B755">
        <v>6</v>
      </c>
      <c r="C755" s="1">
        <v>44916.711180555554</v>
      </c>
      <c r="D755" t="s">
        <v>19</v>
      </c>
      <c r="E755" s="5">
        <f t="shared" si="153"/>
        <v>2022</v>
      </c>
      <c r="F755" s="5">
        <f t="shared" si="154"/>
        <v>12</v>
      </c>
      <c r="G755" s="5">
        <f t="shared" si="155"/>
        <v>12</v>
      </c>
      <c r="H755" s="5" t="str">
        <f t="shared" si="156"/>
        <v>autumn</v>
      </c>
      <c r="I755" s="5">
        <f t="shared" si="157"/>
        <v>52</v>
      </c>
      <c r="J755" s="5">
        <f t="shared" si="158"/>
        <v>32</v>
      </c>
      <c r="K755" t="str">
        <f t="shared" si="162"/>
        <v>Bajo copa</v>
      </c>
      <c r="M755">
        <v>1.821</v>
      </c>
      <c r="N755">
        <f t="shared" si="159"/>
        <v>1.821</v>
      </c>
      <c r="O755">
        <v>1.7066300000000001</v>
      </c>
      <c r="P755">
        <v>0.98697699999999999</v>
      </c>
      <c r="Q755">
        <v>0.01</v>
      </c>
      <c r="R755">
        <v>0.20799999999999999</v>
      </c>
      <c r="S755">
        <v>8.5</v>
      </c>
      <c r="T755">
        <v>21.4696</v>
      </c>
      <c r="U755">
        <v>85.988699999999994</v>
      </c>
    </row>
    <row r="756" spans="1:21" hidden="1" x14ac:dyDescent="0.3">
      <c r="A756">
        <v>1198</v>
      </c>
      <c r="B756">
        <v>1</v>
      </c>
      <c r="C756" s="1">
        <v>44930.429039351853</v>
      </c>
      <c r="D756" t="s">
        <v>9</v>
      </c>
      <c r="E756" s="5">
        <f t="shared" si="153"/>
        <v>2023</v>
      </c>
      <c r="F756" s="5">
        <f t="shared" si="154"/>
        <v>1</v>
      </c>
      <c r="G756" s="5">
        <f t="shared" ref="G756:G819" si="163">F756+12</f>
        <v>13</v>
      </c>
      <c r="H756" s="5" t="str">
        <f t="shared" si="156"/>
        <v>winter</v>
      </c>
      <c r="I756" s="5">
        <f t="shared" ref="I756:I819" si="164">WEEKNUM(C756)+52</f>
        <v>53</v>
      </c>
      <c r="J756" s="5">
        <f t="shared" si="158"/>
        <v>33</v>
      </c>
      <c r="K756" t="str">
        <f t="shared" ref="K756:K773" si="165">IF(OR(B756=1,B756=2,B756=3,B756=4,B756=9,B756=10,B756=11,B756=12,B756=17,B756=18,B756=19,B756=20),"Bajo biomasa","Suelo desnudo")</f>
        <v>Bajo biomasa</v>
      </c>
      <c r="L756" t="str">
        <f t="shared" ref="L756:L773" si="166">IF(OR(B756=4,B756=7,B756=10,B756=14,B756=18,B756=21),"tree","soil")</f>
        <v>soil</v>
      </c>
      <c r="M756">
        <v>1.3712599999999999</v>
      </c>
      <c r="N756">
        <f t="shared" si="159"/>
        <v>1.3712599999999999</v>
      </c>
      <c r="O756">
        <v>2.04433</v>
      </c>
      <c r="P756">
        <v>0.978653</v>
      </c>
      <c r="Q756">
        <v>4.0000000000000001E-3</v>
      </c>
      <c r="R756">
        <v>9.6000000000000002E-2</v>
      </c>
      <c r="S756">
        <v>14</v>
      </c>
      <c r="T756">
        <v>20.5383</v>
      </c>
      <c r="U756">
        <v>85.013300000000001</v>
      </c>
    </row>
    <row r="757" spans="1:21" hidden="1" x14ac:dyDescent="0.3">
      <c r="A757">
        <v>1199</v>
      </c>
      <c r="B757">
        <v>2</v>
      </c>
      <c r="C757" s="1">
        <v>44930.431122685186</v>
      </c>
      <c r="D757" t="s">
        <v>9</v>
      </c>
      <c r="E757" s="5">
        <f t="shared" si="153"/>
        <v>2023</v>
      </c>
      <c r="F757" s="5">
        <f t="shared" si="154"/>
        <v>1</v>
      </c>
      <c r="G757" s="5">
        <f t="shared" si="163"/>
        <v>13</v>
      </c>
      <c r="H757" s="5" t="str">
        <f t="shared" si="156"/>
        <v>winter</v>
      </c>
      <c r="I757" s="5">
        <f t="shared" si="164"/>
        <v>53</v>
      </c>
      <c r="J757" s="5">
        <f t="shared" si="158"/>
        <v>33</v>
      </c>
      <c r="K757" t="str">
        <f t="shared" si="165"/>
        <v>Bajo biomasa</v>
      </c>
      <c r="L757" t="str">
        <f t="shared" si="166"/>
        <v>soil</v>
      </c>
      <c r="M757">
        <v>2.0988099999999998</v>
      </c>
      <c r="N757">
        <f t="shared" si="159"/>
        <v>2.0988099999999998</v>
      </c>
      <c r="O757">
        <v>1.56229</v>
      </c>
      <c r="P757">
        <v>0.99220299999999995</v>
      </c>
      <c r="Q757">
        <v>4.0000000000000001E-3</v>
      </c>
      <c r="R757">
        <v>8.6999999999999994E-2</v>
      </c>
      <c r="S757">
        <v>12.7</v>
      </c>
      <c r="T757">
        <v>22.043399999999998</v>
      </c>
      <c r="U757">
        <v>84.998000000000005</v>
      </c>
    </row>
    <row r="758" spans="1:21" hidden="1" x14ac:dyDescent="0.3">
      <c r="A758">
        <v>1200</v>
      </c>
      <c r="B758">
        <v>3</v>
      </c>
      <c r="C758" s="1">
        <v>44930.436030092591</v>
      </c>
      <c r="D758" t="s">
        <v>9</v>
      </c>
      <c r="E758" s="5">
        <f t="shared" si="153"/>
        <v>2023</v>
      </c>
      <c r="F758" s="5">
        <f t="shared" si="154"/>
        <v>1</v>
      </c>
      <c r="G758" s="5">
        <f t="shared" si="163"/>
        <v>13</v>
      </c>
      <c r="H758" s="5" t="str">
        <f t="shared" si="156"/>
        <v>winter</v>
      </c>
      <c r="I758" s="5">
        <f t="shared" si="164"/>
        <v>53</v>
      </c>
      <c r="J758" s="5">
        <f t="shared" si="158"/>
        <v>33</v>
      </c>
      <c r="K758" t="str">
        <f t="shared" si="165"/>
        <v>Bajo biomasa</v>
      </c>
      <c r="L758" t="str">
        <f t="shared" si="166"/>
        <v>soil</v>
      </c>
      <c r="M758">
        <v>2.38348</v>
      </c>
      <c r="N758">
        <f t="shared" si="159"/>
        <v>2.38348</v>
      </c>
      <c r="O758">
        <v>1.8143199999999999</v>
      </c>
      <c r="P758">
        <v>0.98214100000000004</v>
      </c>
      <c r="Q758">
        <v>4.0000000000000001E-3</v>
      </c>
      <c r="R758">
        <v>6.4000000000000001E-2</v>
      </c>
      <c r="S758">
        <v>11.6</v>
      </c>
      <c r="T758">
        <v>23.1327</v>
      </c>
      <c r="U758">
        <v>85.002600000000001</v>
      </c>
    </row>
    <row r="759" spans="1:21" hidden="1" x14ac:dyDescent="0.3">
      <c r="A759">
        <v>1202</v>
      </c>
      <c r="B759">
        <v>5</v>
      </c>
      <c r="C759" s="1">
        <v>44930.44027777778</v>
      </c>
      <c r="D759" t="s">
        <v>9</v>
      </c>
      <c r="E759" s="5">
        <f t="shared" si="153"/>
        <v>2023</v>
      </c>
      <c r="F759" s="5">
        <f t="shared" si="154"/>
        <v>1</v>
      </c>
      <c r="G759" s="5">
        <f t="shared" si="163"/>
        <v>13</v>
      </c>
      <c r="H759" s="5" t="str">
        <f t="shared" si="156"/>
        <v>winter</v>
      </c>
      <c r="I759" s="5">
        <f t="shared" si="164"/>
        <v>53</v>
      </c>
      <c r="J759" s="5">
        <f t="shared" si="158"/>
        <v>33</v>
      </c>
      <c r="K759" t="str">
        <f t="shared" si="165"/>
        <v>Suelo desnudo</v>
      </c>
      <c r="L759" t="str">
        <f t="shared" si="166"/>
        <v>soil</v>
      </c>
      <c r="M759">
        <v>2.35954</v>
      </c>
      <c r="N759">
        <f t="shared" si="159"/>
        <v>2.35954</v>
      </c>
      <c r="O759">
        <v>1.66109</v>
      </c>
      <c r="P759">
        <v>0.98882599999999998</v>
      </c>
      <c r="Q759">
        <v>4.0000000000000001E-3</v>
      </c>
      <c r="R759">
        <v>8.2000000000000003E-2</v>
      </c>
      <c r="S759">
        <v>10.7</v>
      </c>
      <c r="T759">
        <v>23.905200000000001</v>
      </c>
      <c r="U759">
        <v>85.025300000000001</v>
      </c>
    </row>
    <row r="760" spans="1:21" hidden="1" x14ac:dyDescent="0.3">
      <c r="A760">
        <v>1203</v>
      </c>
      <c r="B760">
        <v>6</v>
      </c>
      <c r="C760" s="1">
        <v>44930.442789351851</v>
      </c>
      <c r="D760" t="s">
        <v>9</v>
      </c>
      <c r="E760" s="5">
        <f t="shared" si="153"/>
        <v>2023</v>
      </c>
      <c r="F760" s="5">
        <f t="shared" si="154"/>
        <v>1</v>
      </c>
      <c r="G760" s="5">
        <f t="shared" si="163"/>
        <v>13</v>
      </c>
      <c r="H760" s="5" t="str">
        <f t="shared" si="156"/>
        <v>winter</v>
      </c>
      <c r="I760" s="5">
        <f t="shared" si="164"/>
        <v>53</v>
      </c>
      <c r="J760" s="5">
        <f t="shared" si="158"/>
        <v>33</v>
      </c>
      <c r="K760" t="str">
        <f t="shared" si="165"/>
        <v>Suelo desnudo</v>
      </c>
      <c r="L760" t="str">
        <f t="shared" si="166"/>
        <v>soil</v>
      </c>
      <c r="M760">
        <v>2.24729</v>
      </c>
      <c r="N760">
        <f t="shared" si="159"/>
        <v>2.24729</v>
      </c>
      <c r="O760">
        <v>1.67659</v>
      </c>
      <c r="P760">
        <v>0.98853000000000002</v>
      </c>
      <c r="Q760">
        <v>3.0000000000000001E-3</v>
      </c>
      <c r="R760">
        <v>1.6E-2</v>
      </c>
      <c r="S760">
        <v>10.3</v>
      </c>
      <c r="T760">
        <v>24.4786</v>
      </c>
      <c r="U760">
        <v>85.002499999999998</v>
      </c>
    </row>
    <row r="761" spans="1:21" hidden="1" x14ac:dyDescent="0.3">
      <c r="A761">
        <v>1205</v>
      </c>
      <c r="B761">
        <v>8</v>
      </c>
      <c r="C761" s="1">
        <v>44930.446956018517</v>
      </c>
      <c r="D761" t="s">
        <v>9</v>
      </c>
      <c r="E761" s="5">
        <f t="shared" si="153"/>
        <v>2023</v>
      </c>
      <c r="F761" s="5">
        <f t="shared" si="154"/>
        <v>1</v>
      </c>
      <c r="G761" s="5">
        <f t="shared" si="163"/>
        <v>13</v>
      </c>
      <c r="H761" s="5" t="str">
        <f t="shared" si="156"/>
        <v>winter</v>
      </c>
      <c r="I761" s="5">
        <f t="shared" si="164"/>
        <v>53</v>
      </c>
      <c r="J761" s="5">
        <f t="shared" si="158"/>
        <v>33</v>
      </c>
      <c r="K761" t="str">
        <f t="shared" si="165"/>
        <v>Suelo desnudo</v>
      </c>
      <c r="L761" t="str">
        <f t="shared" si="166"/>
        <v>soil</v>
      </c>
      <c r="M761">
        <v>1.6374200000000001</v>
      </c>
      <c r="N761">
        <f t="shared" si="159"/>
        <v>1.6374200000000001</v>
      </c>
      <c r="O761">
        <v>1.70597</v>
      </c>
      <c r="P761">
        <v>0.98644200000000004</v>
      </c>
      <c r="Q761">
        <v>4.0000000000000001E-3</v>
      </c>
      <c r="R761">
        <v>0.06</v>
      </c>
      <c r="S761">
        <v>10.6</v>
      </c>
      <c r="T761">
        <v>24.603300000000001</v>
      </c>
      <c r="U761">
        <v>85.043400000000005</v>
      </c>
    </row>
    <row r="762" spans="1:21" hidden="1" x14ac:dyDescent="0.3">
      <c r="A762">
        <v>1206</v>
      </c>
      <c r="B762">
        <v>9</v>
      </c>
      <c r="C762" s="1">
        <v>44930.449062500003</v>
      </c>
      <c r="D762" t="s">
        <v>9</v>
      </c>
      <c r="E762" s="5">
        <f t="shared" si="153"/>
        <v>2023</v>
      </c>
      <c r="F762" s="5">
        <f t="shared" si="154"/>
        <v>1</v>
      </c>
      <c r="G762" s="5">
        <f t="shared" si="163"/>
        <v>13</v>
      </c>
      <c r="H762" s="5" t="str">
        <f t="shared" si="156"/>
        <v>winter</v>
      </c>
      <c r="I762" s="5">
        <f t="shared" si="164"/>
        <v>53</v>
      </c>
      <c r="J762" s="5">
        <f t="shared" si="158"/>
        <v>33</v>
      </c>
      <c r="K762" t="str">
        <f t="shared" si="165"/>
        <v>Bajo biomasa</v>
      </c>
      <c r="L762" t="str">
        <f t="shared" si="166"/>
        <v>soil</v>
      </c>
      <c r="M762">
        <v>2.1643599999999998</v>
      </c>
      <c r="N762">
        <f t="shared" si="159"/>
        <v>2.1643599999999998</v>
      </c>
      <c r="O762">
        <v>1.67963</v>
      </c>
      <c r="P762">
        <v>0.98600399999999999</v>
      </c>
      <c r="Q762">
        <v>3.0000000000000001E-3</v>
      </c>
      <c r="R762">
        <v>0</v>
      </c>
      <c r="S762">
        <v>10.4</v>
      </c>
      <c r="T762">
        <v>24.279199999999999</v>
      </c>
      <c r="U762">
        <v>85.073099999999997</v>
      </c>
    </row>
    <row r="763" spans="1:21" hidden="1" x14ac:dyDescent="0.3">
      <c r="A763">
        <v>1208</v>
      </c>
      <c r="B763">
        <v>11</v>
      </c>
      <c r="C763" s="1">
        <v>44930.454085648147</v>
      </c>
      <c r="D763" t="s">
        <v>9</v>
      </c>
      <c r="E763" s="5">
        <f t="shared" si="153"/>
        <v>2023</v>
      </c>
      <c r="F763" s="5">
        <f t="shared" si="154"/>
        <v>1</v>
      </c>
      <c r="G763" s="5">
        <f t="shared" si="163"/>
        <v>13</v>
      </c>
      <c r="H763" s="5" t="str">
        <f t="shared" si="156"/>
        <v>winter</v>
      </c>
      <c r="I763" s="5">
        <f t="shared" si="164"/>
        <v>53</v>
      </c>
      <c r="J763" s="5">
        <f t="shared" si="158"/>
        <v>33</v>
      </c>
      <c r="K763" t="str">
        <f t="shared" si="165"/>
        <v>Bajo biomasa</v>
      </c>
      <c r="L763" t="str">
        <f t="shared" si="166"/>
        <v>soil</v>
      </c>
      <c r="M763">
        <v>2.1830400000000001</v>
      </c>
      <c r="N763">
        <f t="shared" si="159"/>
        <v>2.1830400000000001</v>
      </c>
      <c r="O763">
        <v>1.62124</v>
      </c>
      <c r="P763">
        <v>0.99066299999999996</v>
      </c>
      <c r="Q763">
        <v>3.0000000000000001E-3</v>
      </c>
      <c r="R763" s="3">
        <v>3.5999999999999997E-2</v>
      </c>
      <c r="S763">
        <v>9.5</v>
      </c>
      <c r="T763">
        <v>24.152799999999999</v>
      </c>
      <c r="U763">
        <v>85.073300000000003</v>
      </c>
    </row>
    <row r="764" spans="1:21" hidden="1" x14ac:dyDescent="0.3">
      <c r="A764">
        <v>1209</v>
      </c>
      <c r="B764">
        <v>12</v>
      </c>
      <c r="C764" s="1">
        <v>44930.456157407411</v>
      </c>
      <c r="D764" t="s">
        <v>9</v>
      </c>
      <c r="E764" s="5">
        <f t="shared" si="153"/>
        <v>2023</v>
      </c>
      <c r="F764" s="5">
        <f t="shared" si="154"/>
        <v>1</v>
      </c>
      <c r="G764" s="5">
        <f t="shared" si="163"/>
        <v>13</v>
      </c>
      <c r="H764" s="5" t="str">
        <f t="shared" si="156"/>
        <v>winter</v>
      </c>
      <c r="I764" s="5">
        <f t="shared" si="164"/>
        <v>53</v>
      </c>
      <c r="J764" s="5">
        <f t="shared" si="158"/>
        <v>33</v>
      </c>
      <c r="K764" t="str">
        <f t="shared" si="165"/>
        <v>Bajo biomasa</v>
      </c>
      <c r="L764" t="str">
        <f t="shared" si="166"/>
        <v>soil</v>
      </c>
      <c r="M764">
        <v>2.47227</v>
      </c>
      <c r="N764">
        <f t="shared" si="159"/>
        <v>2.47227</v>
      </c>
      <c r="O764">
        <v>1.5466800000000001</v>
      </c>
      <c r="P764">
        <v>0.99239500000000003</v>
      </c>
      <c r="Q764">
        <v>2E-3</v>
      </c>
      <c r="R764">
        <v>4.0909099999999997E-2</v>
      </c>
      <c r="S764">
        <v>9.2727299999999993</v>
      </c>
      <c r="T764">
        <v>24.1556</v>
      </c>
      <c r="U764">
        <v>85.080100000000002</v>
      </c>
    </row>
    <row r="765" spans="1:21" hidden="1" x14ac:dyDescent="0.3">
      <c r="A765">
        <v>1210</v>
      </c>
      <c r="B765">
        <v>13</v>
      </c>
      <c r="C765" s="1">
        <v>44930.458240740743</v>
      </c>
      <c r="D765" t="s">
        <v>9</v>
      </c>
      <c r="E765" s="5">
        <f t="shared" si="153"/>
        <v>2023</v>
      </c>
      <c r="F765" s="5">
        <f t="shared" si="154"/>
        <v>1</v>
      </c>
      <c r="G765" s="5">
        <f t="shared" si="163"/>
        <v>13</v>
      </c>
      <c r="H765" s="5" t="str">
        <f t="shared" si="156"/>
        <v>winter</v>
      </c>
      <c r="I765" s="5">
        <f t="shared" si="164"/>
        <v>53</v>
      </c>
      <c r="J765" s="5">
        <f t="shared" si="158"/>
        <v>33</v>
      </c>
      <c r="K765" t="str">
        <f t="shared" si="165"/>
        <v>Suelo desnudo</v>
      </c>
      <c r="L765" t="str">
        <f t="shared" si="166"/>
        <v>soil</v>
      </c>
      <c r="M765">
        <v>1.54653</v>
      </c>
      <c r="N765">
        <f t="shared" si="159"/>
        <v>1.54653</v>
      </c>
      <c r="O765">
        <v>1.8639399999999999</v>
      </c>
      <c r="P765">
        <v>0.979047</v>
      </c>
      <c r="Q765">
        <v>3.0000000000000001E-3</v>
      </c>
      <c r="R765">
        <v>5.8000000000000003E-2</v>
      </c>
      <c r="S765">
        <v>9.5</v>
      </c>
      <c r="T765">
        <v>23.9465</v>
      </c>
      <c r="U765">
        <v>85.087400000000002</v>
      </c>
    </row>
    <row r="766" spans="1:21" hidden="1" x14ac:dyDescent="0.3">
      <c r="A766">
        <v>1212</v>
      </c>
      <c r="B766">
        <v>15</v>
      </c>
      <c r="C766" s="1">
        <v>44930.464143518519</v>
      </c>
      <c r="D766" t="s">
        <v>9</v>
      </c>
      <c r="E766" s="5">
        <f t="shared" si="153"/>
        <v>2023</v>
      </c>
      <c r="F766" s="5">
        <f t="shared" si="154"/>
        <v>1</v>
      </c>
      <c r="G766" s="5">
        <f t="shared" si="163"/>
        <v>13</v>
      </c>
      <c r="H766" s="5" t="str">
        <f t="shared" si="156"/>
        <v>winter</v>
      </c>
      <c r="I766" s="5">
        <f t="shared" si="164"/>
        <v>53</v>
      </c>
      <c r="J766" s="5">
        <f t="shared" si="158"/>
        <v>33</v>
      </c>
      <c r="K766" t="str">
        <f t="shared" si="165"/>
        <v>Suelo desnudo</v>
      </c>
      <c r="L766" t="str">
        <f t="shared" si="166"/>
        <v>soil</v>
      </c>
      <c r="M766">
        <v>3.1999900000000001</v>
      </c>
      <c r="N766">
        <f t="shared" si="159"/>
        <v>3.1999900000000001</v>
      </c>
      <c r="O766">
        <v>1.41489</v>
      </c>
      <c r="P766">
        <v>0.99557700000000005</v>
      </c>
      <c r="Q766">
        <v>3.0000000000000001E-3</v>
      </c>
      <c r="R766">
        <v>0</v>
      </c>
      <c r="S766">
        <v>10.1</v>
      </c>
      <c r="T766">
        <v>23.744299999999999</v>
      </c>
      <c r="U766">
        <v>85.096900000000005</v>
      </c>
    </row>
    <row r="767" spans="1:21" hidden="1" x14ac:dyDescent="0.3">
      <c r="A767">
        <v>1213</v>
      </c>
      <c r="B767">
        <v>16</v>
      </c>
      <c r="C767" s="1">
        <v>44930.466226851851</v>
      </c>
      <c r="D767" t="s">
        <v>9</v>
      </c>
      <c r="E767" s="5">
        <f t="shared" si="153"/>
        <v>2023</v>
      </c>
      <c r="F767" s="5">
        <f t="shared" si="154"/>
        <v>1</v>
      </c>
      <c r="G767" s="5">
        <f t="shared" si="163"/>
        <v>13</v>
      </c>
      <c r="H767" s="5" t="str">
        <f t="shared" si="156"/>
        <v>winter</v>
      </c>
      <c r="I767" s="5">
        <f t="shared" si="164"/>
        <v>53</v>
      </c>
      <c r="J767" s="5">
        <f t="shared" si="158"/>
        <v>33</v>
      </c>
      <c r="K767" t="str">
        <f t="shared" si="165"/>
        <v>Suelo desnudo</v>
      </c>
      <c r="L767" t="str">
        <f t="shared" si="166"/>
        <v>soil</v>
      </c>
      <c r="M767">
        <v>1.7402</v>
      </c>
      <c r="N767">
        <f t="shared" si="159"/>
        <v>1.7402</v>
      </c>
      <c r="O767">
        <v>1.96411</v>
      </c>
      <c r="P767">
        <v>0.97543100000000005</v>
      </c>
      <c r="Q767">
        <v>3.0000000000000001E-3</v>
      </c>
      <c r="R767">
        <v>1.4E-2</v>
      </c>
      <c r="S767">
        <v>10.1</v>
      </c>
      <c r="T767">
        <v>23.793299999999999</v>
      </c>
      <c r="U767">
        <v>85.0959</v>
      </c>
    </row>
    <row r="768" spans="1:21" hidden="1" x14ac:dyDescent="0.3">
      <c r="A768">
        <v>1214</v>
      </c>
      <c r="B768">
        <v>17</v>
      </c>
      <c r="C768" s="1">
        <v>44930.468506944446</v>
      </c>
      <c r="D768" t="s">
        <v>9</v>
      </c>
      <c r="E768" s="5">
        <f t="shared" si="153"/>
        <v>2023</v>
      </c>
      <c r="F768" s="5">
        <f t="shared" si="154"/>
        <v>1</v>
      </c>
      <c r="G768" s="5">
        <f t="shared" si="163"/>
        <v>13</v>
      </c>
      <c r="H768" s="5" t="str">
        <f t="shared" si="156"/>
        <v>winter</v>
      </c>
      <c r="I768" s="5">
        <f t="shared" si="164"/>
        <v>53</v>
      </c>
      <c r="J768" s="5">
        <f t="shared" si="158"/>
        <v>33</v>
      </c>
      <c r="K768" t="str">
        <f t="shared" si="165"/>
        <v>Bajo biomasa</v>
      </c>
      <c r="L768" t="str">
        <f t="shared" si="166"/>
        <v>soil</v>
      </c>
      <c r="M768">
        <v>2.5603500000000001</v>
      </c>
      <c r="N768">
        <f t="shared" si="159"/>
        <v>2.5603500000000001</v>
      </c>
      <c r="O768">
        <v>1.7870600000000001</v>
      </c>
      <c r="P768">
        <v>0.98417100000000002</v>
      </c>
      <c r="Q768">
        <v>4.0000000000000001E-3</v>
      </c>
      <c r="R768">
        <v>5.0999999999999997E-2</v>
      </c>
      <c r="S768">
        <v>9.8000000000000007</v>
      </c>
      <c r="T768">
        <v>23.831299999999999</v>
      </c>
      <c r="U768">
        <v>85.096199999999996</v>
      </c>
    </row>
    <row r="769" spans="1:21" hidden="1" x14ac:dyDescent="0.3">
      <c r="A769">
        <v>1216</v>
      </c>
      <c r="B769">
        <v>19</v>
      </c>
      <c r="C769" s="1">
        <v>44930.473981481482</v>
      </c>
      <c r="D769" t="s">
        <v>9</v>
      </c>
      <c r="E769" s="5">
        <f t="shared" si="153"/>
        <v>2023</v>
      </c>
      <c r="F769" s="5">
        <f t="shared" si="154"/>
        <v>1</v>
      </c>
      <c r="G769" s="5">
        <f t="shared" si="163"/>
        <v>13</v>
      </c>
      <c r="H769" s="5" t="str">
        <f t="shared" si="156"/>
        <v>winter</v>
      </c>
      <c r="I769" s="5">
        <f t="shared" si="164"/>
        <v>53</v>
      </c>
      <c r="J769" s="5">
        <f t="shared" si="158"/>
        <v>33</v>
      </c>
      <c r="K769" t="str">
        <f t="shared" si="165"/>
        <v>Bajo biomasa</v>
      </c>
      <c r="L769" t="str">
        <f t="shared" si="166"/>
        <v>soil</v>
      </c>
      <c r="N769" t="e">
        <f t="shared" si="159"/>
        <v>#N/A</v>
      </c>
    </row>
    <row r="770" spans="1:21" hidden="1" x14ac:dyDescent="0.3">
      <c r="A770">
        <v>1217</v>
      </c>
      <c r="B770">
        <v>20</v>
      </c>
      <c r="C770" s="1">
        <v>44930.477662037039</v>
      </c>
      <c r="D770" t="s">
        <v>9</v>
      </c>
      <c r="E770" s="5">
        <f t="shared" si="153"/>
        <v>2023</v>
      </c>
      <c r="F770" s="5">
        <f t="shared" si="154"/>
        <v>1</v>
      </c>
      <c r="G770" s="5">
        <f t="shared" si="163"/>
        <v>13</v>
      </c>
      <c r="H770" s="5" t="str">
        <f t="shared" si="156"/>
        <v>winter</v>
      </c>
      <c r="I770" s="5">
        <f t="shared" si="164"/>
        <v>53</v>
      </c>
      <c r="J770" s="5">
        <f t="shared" si="158"/>
        <v>33</v>
      </c>
      <c r="K770" t="str">
        <f t="shared" si="165"/>
        <v>Bajo biomasa</v>
      </c>
      <c r="L770" t="str">
        <f t="shared" si="166"/>
        <v>soil</v>
      </c>
      <c r="M770">
        <v>2.7702100000000001</v>
      </c>
      <c r="N770">
        <f t="shared" si="159"/>
        <v>2.7702100000000001</v>
      </c>
      <c r="O770">
        <v>1.7889999999999999</v>
      </c>
      <c r="P770">
        <v>0.97988299999999995</v>
      </c>
      <c r="Q770">
        <v>3.0000000000000001E-3</v>
      </c>
      <c r="R770">
        <v>3.6363600000000003E-2</v>
      </c>
      <c r="S770">
        <v>8.9727300000000003</v>
      </c>
      <c r="T770">
        <v>22.816400000000002</v>
      </c>
      <c r="U770">
        <v>85.082099999999997</v>
      </c>
    </row>
    <row r="771" spans="1:21" hidden="1" x14ac:dyDescent="0.3">
      <c r="A771">
        <v>1219</v>
      </c>
      <c r="B771">
        <v>22</v>
      </c>
      <c r="C771" s="1">
        <v>44930.485011574077</v>
      </c>
      <c r="D771" t="s">
        <v>9</v>
      </c>
      <c r="E771" s="5">
        <f t="shared" si="153"/>
        <v>2023</v>
      </c>
      <c r="F771" s="5">
        <f t="shared" si="154"/>
        <v>1</v>
      </c>
      <c r="G771" s="5">
        <f t="shared" si="163"/>
        <v>13</v>
      </c>
      <c r="H771" s="5" t="str">
        <f t="shared" si="156"/>
        <v>winter</v>
      </c>
      <c r="I771" s="5">
        <f t="shared" si="164"/>
        <v>53</v>
      </c>
      <c r="J771" s="5">
        <f t="shared" si="158"/>
        <v>33</v>
      </c>
      <c r="K771" t="str">
        <f t="shared" si="165"/>
        <v>Suelo desnudo</v>
      </c>
      <c r="L771" t="str">
        <f t="shared" si="166"/>
        <v>soil</v>
      </c>
      <c r="M771">
        <v>2.0367099999999998</v>
      </c>
      <c r="N771">
        <f t="shared" si="159"/>
        <v>2.0367099999999998</v>
      </c>
      <c r="O771">
        <v>1.9929399999999999</v>
      </c>
      <c r="P771">
        <v>0.97925899999999999</v>
      </c>
      <c r="Q771">
        <v>5.0000000000000001E-3</v>
      </c>
      <c r="R771">
        <v>8.7999999999999995E-2</v>
      </c>
      <c r="S771">
        <v>9</v>
      </c>
      <c r="T771">
        <v>22.352900000000002</v>
      </c>
      <c r="U771">
        <v>85.087400000000002</v>
      </c>
    </row>
    <row r="772" spans="1:21" hidden="1" x14ac:dyDescent="0.3">
      <c r="A772">
        <v>1220</v>
      </c>
      <c r="B772">
        <v>23</v>
      </c>
      <c r="C772" s="1">
        <v>44930.487187500003</v>
      </c>
      <c r="D772" t="s">
        <v>9</v>
      </c>
      <c r="E772" s="5">
        <f t="shared" si="153"/>
        <v>2023</v>
      </c>
      <c r="F772" s="5">
        <f t="shared" si="154"/>
        <v>1</v>
      </c>
      <c r="G772" s="5">
        <f t="shared" si="163"/>
        <v>13</v>
      </c>
      <c r="H772" s="5" t="str">
        <f t="shared" si="156"/>
        <v>winter</v>
      </c>
      <c r="I772" s="5">
        <f t="shared" si="164"/>
        <v>53</v>
      </c>
      <c r="J772" s="5">
        <f t="shared" si="158"/>
        <v>33</v>
      </c>
      <c r="K772" t="str">
        <f t="shared" si="165"/>
        <v>Suelo desnudo</v>
      </c>
      <c r="L772" t="str">
        <f t="shared" si="166"/>
        <v>soil</v>
      </c>
      <c r="M772">
        <v>2.3426999999999998</v>
      </c>
      <c r="N772">
        <f t="shared" si="159"/>
        <v>2.3426999999999998</v>
      </c>
      <c r="O772">
        <v>1.6024700000000001</v>
      </c>
      <c r="P772">
        <v>0.98986200000000002</v>
      </c>
      <c r="Q772">
        <v>3.0000000000000001E-3</v>
      </c>
      <c r="R772">
        <v>0.03</v>
      </c>
      <c r="S772">
        <v>9.3000000000000007</v>
      </c>
      <c r="T772">
        <v>22.539200000000001</v>
      </c>
      <c r="U772">
        <v>85.081699999999998</v>
      </c>
    </row>
    <row r="773" spans="1:21" hidden="1" x14ac:dyDescent="0.3">
      <c r="A773">
        <v>1221</v>
      </c>
      <c r="B773">
        <v>24</v>
      </c>
      <c r="C773" s="1">
        <v>44930.489340277774</v>
      </c>
      <c r="D773" t="s">
        <v>9</v>
      </c>
      <c r="E773" s="5">
        <f t="shared" si="153"/>
        <v>2023</v>
      </c>
      <c r="F773" s="5">
        <f t="shared" si="154"/>
        <v>1</v>
      </c>
      <c r="G773" s="5">
        <f t="shared" si="163"/>
        <v>13</v>
      </c>
      <c r="H773" s="5" t="str">
        <f t="shared" si="156"/>
        <v>winter</v>
      </c>
      <c r="I773" s="5">
        <f t="shared" si="164"/>
        <v>53</v>
      </c>
      <c r="J773" s="5">
        <f t="shared" si="158"/>
        <v>33</v>
      </c>
      <c r="K773" t="str">
        <f t="shared" si="165"/>
        <v>Suelo desnudo</v>
      </c>
      <c r="L773" t="str">
        <f t="shared" si="166"/>
        <v>soil</v>
      </c>
      <c r="M773">
        <v>2.4081299999999999</v>
      </c>
      <c r="N773">
        <f t="shared" si="159"/>
        <v>2.4081299999999999</v>
      </c>
      <c r="O773">
        <v>1.52922</v>
      </c>
      <c r="P773">
        <v>0.99274200000000001</v>
      </c>
      <c r="Q773">
        <v>5.0000000000000001E-3</v>
      </c>
      <c r="R773">
        <v>6.3E-2</v>
      </c>
      <c r="S773">
        <v>9.6</v>
      </c>
      <c r="T773">
        <v>22.846800000000002</v>
      </c>
      <c r="U773">
        <v>85.093999999999994</v>
      </c>
    </row>
    <row r="774" spans="1:21" x14ac:dyDescent="0.3">
      <c r="A774">
        <v>1222</v>
      </c>
      <c r="B774">
        <v>1</v>
      </c>
      <c r="C774" s="1">
        <v>44930.570439814815</v>
      </c>
      <c r="D774" t="s">
        <v>10</v>
      </c>
      <c r="E774" s="5">
        <f t="shared" si="153"/>
        <v>2023</v>
      </c>
      <c r="F774" s="5">
        <f t="shared" si="154"/>
        <v>1</v>
      </c>
      <c r="G774" s="5">
        <f t="shared" si="163"/>
        <v>13</v>
      </c>
      <c r="H774" s="5" t="str">
        <f t="shared" si="156"/>
        <v>winter</v>
      </c>
      <c r="I774" s="5">
        <f t="shared" si="164"/>
        <v>53</v>
      </c>
      <c r="J774" s="5">
        <f t="shared" si="158"/>
        <v>33</v>
      </c>
      <c r="K774" t="str">
        <f t="shared" ref="K774:K787" si="167">IF(OR(B774=1,B774=2,B774=3,B774=7,B774=8,B774=9,B774=13,B774=14,B774=15),"Bajo copa","Suelo desnudo")</f>
        <v>Bajo copa</v>
      </c>
      <c r="M774">
        <v>3.4317700000000002</v>
      </c>
      <c r="N774">
        <f t="shared" si="159"/>
        <v>3.4317700000000002</v>
      </c>
      <c r="O774">
        <v>1.56823</v>
      </c>
      <c r="P774">
        <v>0.99030799999999997</v>
      </c>
      <c r="Q774">
        <v>5.0000000000000001E-3</v>
      </c>
      <c r="R774">
        <v>0.04</v>
      </c>
      <c r="S774">
        <v>18.899999999999999</v>
      </c>
      <c r="T774">
        <v>26.508700000000001</v>
      </c>
      <c r="U774">
        <v>84.013099999999994</v>
      </c>
    </row>
    <row r="775" spans="1:21" x14ac:dyDescent="0.3">
      <c r="A775">
        <v>1223</v>
      </c>
      <c r="B775">
        <v>2</v>
      </c>
      <c r="C775" s="1">
        <v>44930.573125000003</v>
      </c>
      <c r="D775" t="s">
        <v>10</v>
      </c>
      <c r="E775" s="5">
        <f t="shared" si="153"/>
        <v>2023</v>
      </c>
      <c r="F775" s="5">
        <f t="shared" si="154"/>
        <v>1</v>
      </c>
      <c r="G775" s="5">
        <f t="shared" si="163"/>
        <v>13</v>
      </c>
      <c r="H775" s="5" t="str">
        <f t="shared" si="156"/>
        <v>winter</v>
      </c>
      <c r="I775" s="5">
        <f t="shared" si="164"/>
        <v>53</v>
      </c>
      <c r="J775" s="5">
        <f t="shared" si="158"/>
        <v>33</v>
      </c>
      <c r="K775" t="str">
        <f t="shared" si="167"/>
        <v>Bajo copa</v>
      </c>
      <c r="M775">
        <v>2.6432600000000002</v>
      </c>
      <c r="N775">
        <f t="shared" si="159"/>
        <v>2.6432600000000002</v>
      </c>
      <c r="O775">
        <v>1.5279400000000001</v>
      </c>
      <c r="P775">
        <v>0.99259799999999998</v>
      </c>
      <c r="Q775">
        <v>4.0000000000000001E-3</v>
      </c>
      <c r="R775">
        <v>0</v>
      </c>
      <c r="S775">
        <v>18.399999999999999</v>
      </c>
      <c r="T775">
        <v>27.6374</v>
      </c>
      <c r="U775">
        <v>84.009799999999998</v>
      </c>
    </row>
    <row r="776" spans="1:21" x14ac:dyDescent="0.3">
      <c r="A776">
        <v>1224</v>
      </c>
      <c r="B776">
        <v>3</v>
      </c>
      <c r="C776" s="1">
        <v>44930.575219907405</v>
      </c>
      <c r="D776" t="s">
        <v>10</v>
      </c>
      <c r="E776" s="5">
        <f t="shared" si="153"/>
        <v>2023</v>
      </c>
      <c r="F776" s="5">
        <f t="shared" si="154"/>
        <v>1</v>
      </c>
      <c r="G776" s="5">
        <f t="shared" si="163"/>
        <v>13</v>
      </c>
      <c r="H776" s="5" t="str">
        <f t="shared" si="156"/>
        <v>winter</v>
      </c>
      <c r="I776" s="5">
        <f t="shared" si="164"/>
        <v>53</v>
      </c>
      <c r="J776" s="5">
        <f t="shared" si="158"/>
        <v>33</v>
      </c>
      <c r="K776" t="str">
        <f t="shared" si="167"/>
        <v>Bajo copa</v>
      </c>
      <c r="M776">
        <v>1.65625</v>
      </c>
      <c r="N776">
        <f t="shared" si="159"/>
        <v>1.65625</v>
      </c>
      <c r="O776">
        <v>1.96018</v>
      </c>
      <c r="P776">
        <v>0.981325</v>
      </c>
      <c r="Q776">
        <v>4.0000000000000001E-3</v>
      </c>
      <c r="R776">
        <v>3.4000000000000002E-2</v>
      </c>
      <c r="S776">
        <v>18</v>
      </c>
      <c r="T776">
        <v>28.138999999999999</v>
      </c>
      <c r="U776">
        <v>84.005700000000004</v>
      </c>
    </row>
    <row r="777" spans="1:21" x14ac:dyDescent="0.3">
      <c r="A777">
        <v>1225</v>
      </c>
      <c r="B777">
        <v>4</v>
      </c>
      <c r="C777" s="1">
        <v>44930.577372685184</v>
      </c>
      <c r="D777" t="s">
        <v>10</v>
      </c>
      <c r="E777" s="5">
        <f t="shared" si="153"/>
        <v>2023</v>
      </c>
      <c r="F777" s="5">
        <f t="shared" si="154"/>
        <v>1</v>
      </c>
      <c r="G777" s="5">
        <f t="shared" si="163"/>
        <v>13</v>
      </c>
      <c r="H777" s="5" t="str">
        <f t="shared" si="156"/>
        <v>winter</v>
      </c>
      <c r="I777" s="5">
        <f t="shared" si="164"/>
        <v>53</v>
      </c>
      <c r="J777" s="5">
        <f t="shared" si="158"/>
        <v>33</v>
      </c>
      <c r="K777" t="str">
        <f t="shared" si="167"/>
        <v>Suelo desnudo</v>
      </c>
      <c r="M777">
        <v>1.21397</v>
      </c>
      <c r="N777" t="e">
        <f t="shared" si="159"/>
        <v>#N/A</v>
      </c>
      <c r="O777">
        <v>3.30098</v>
      </c>
      <c r="P777">
        <v>0.914462</v>
      </c>
      <c r="Q777">
        <v>3.0000000000000001E-3</v>
      </c>
      <c r="R777">
        <v>5.1999999999999998E-2</v>
      </c>
      <c r="S777">
        <v>17.7</v>
      </c>
      <c r="T777">
        <v>28.540600000000001</v>
      </c>
      <c r="U777">
        <v>84.010999999999996</v>
      </c>
    </row>
    <row r="778" spans="1:21" x14ac:dyDescent="0.3">
      <c r="A778">
        <v>1227</v>
      </c>
      <c r="B778">
        <v>6</v>
      </c>
      <c r="C778" s="1">
        <v>44930.581712962965</v>
      </c>
      <c r="D778" t="s">
        <v>10</v>
      </c>
      <c r="E778" s="5">
        <f t="shared" si="153"/>
        <v>2023</v>
      </c>
      <c r="F778" s="5">
        <f t="shared" si="154"/>
        <v>1</v>
      </c>
      <c r="G778" s="5">
        <f t="shared" si="163"/>
        <v>13</v>
      </c>
      <c r="H778" s="5" t="str">
        <f t="shared" si="156"/>
        <v>winter</v>
      </c>
      <c r="I778" s="5">
        <f t="shared" si="164"/>
        <v>53</v>
      </c>
      <c r="J778" s="5">
        <f t="shared" si="158"/>
        <v>33</v>
      </c>
      <c r="K778" t="str">
        <f t="shared" si="167"/>
        <v>Suelo desnudo</v>
      </c>
      <c r="M778">
        <v>2.8164699999999998</v>
      </c>
      <c r="N778" t="e">
        <f t="shared" si="159"/>
        <v>#N/A</v>
      </c>
      <c r="O778">
        <v>1.4083000000000001</v>
      </c>
      <c r="P778">
        <v>0.94858399999999998</v>
      </c>
      <c r="Q778">
        <v>3.0000000000000001E-3</v>
      </c>
      <c r="R778">
        <v>0</v>
      </c>
      <c r="S778">
        <v>17.5</v>
      </c>
      <c r="T778">
        <v>29.236000000000001</v>
      </c>
      <c r="U778">
        <v>83.999099999999999</v>
      </c>
    </row>
    <row r="779" spans="1:21" x14ac:dyDescent="0.3">
      <c r="A779">
        <v>1228</v>
      </c>
      <c r="B779">
        <v>10</v>
      </c>
      <c r="C779" s="1">
        <v>44930.584456018521</v>
      </c>
      <c r="D779" t="s">
        <v>10</v>
      </c>
      <c r="E779" s="5">
        <f t="shared" si="153"/>
        <v>2023</v>
      </c>
      <c r="F779" s="5">
        <f t="shared" si="154"/>
        <v>1</v>
      </c>
      <c r="G779" s="5">
        <f t="shared" si="163"/>
        <v>13</v>
      </c>
      <c r="H779" s="5" t="str">
        <f t="shared" si="156"/>
        <v>winter</v>
      </c>
      <c r="I779" s="5">
        <f t="shared" si="164"/>
        <v>53</v>
      </c>
      <c r="J779" s="5">
        <f t="shared" si="158"/>
        <v>33</v>
      </c>
      <c r="K779" t="str">
        <f t="shared" si="167"/>
        <v>Suelo desnudo</v>
      </c>
      <c r="M779">
        <v>1.06311</v>
      </c>
      <c r="N779">
        <f t="shared" si="159"/>
        <v>1.06311</v>
      </c>
      <c r="O779">
        <v>2.2628599999999999</v>
      </c>
      <c r="P779">
        <v>0.96909400000000001</v>
      </c>
      <c r="Q779">
        <v>3.0000000000000001E-3</v>
      </c>
      <c r="R779">
        <v>1.9E-2</v>
      </c>
      <c r="S779">
        <v>17.2</v>
      </c>
      <c r="T779">
        <v>28.8842</v>
      </c>
      <c r="U779">
        <v>84.007300000000001</v>
      </c>
    </row>
    <row r="780" spans="1:21" x14ac:dyDescent="0.3">
      <c r="A780">
        <v>1229</v>
      </c>
      <c r="B780">
        <v>11</v>
      </c>
      <c r="C780" s="1">
        <v>44930.586793981478</v>
      </c>
      <c r="D780" t="s">
        <v>10</v>
      </c>
      <c r="E780" s="5">
        <f t="shared" si="153"/>
        <v>2023</v>
      </c>
      <c r="F780" s="5">
        <f t="shared" si="154"/>
        <v>1</v>
      </c>
      <c r="G780" s="5">
        <f t="shared" si="163"/>
        <v>13</v>
      </c>
      <c r="H780" s="5" t="str">
        <f t="shared" si="156"/>
        <v>winter</v>
      </c>
      <c r="I780" s="5">
        <f t="shared" si="164"/>
        <v>53</v>
      </c>
      <c r="J780" s="5">
        <f t="shared" si="158"/>
        <v>33</v>
      </c>
      <c r="K780" t="str">
        <f t="shared" si="167"/>
        <v>Suelo desnudo</v>
      </c>
      <c r="M780">
        <v>1.2085999999999999</v>
      </c>
      <c r="N780" t="e">
        <f t="shared" si="159"/>
        <v>#N/A</v>
      </c>
      <c r="O780">
        <v>2.6580400000000002</v>
      </c>
      <c r="P780">
        <v>0.94868399999999997</v>
      </c>
      <c r="Q780">
        <v>4.0000000000000001E-3</v>
      </c>
      <c r="R780">
        <v>8.2000000000000003E-2</v>
      </c>
      <c r="S780">
        <v>16.8</v>
      </c>
      <c r="T780">
        <v>28.749199999999998</v>
      </c>
      <c r="U780">
        <v>84.0047</v>
      </c>
    </row>
    <row r="781" spans="1:21" x14ac:dyDescent="0.3">
      <c r="A781">
        <v>1230</v>
      </c>
      <c r="B781">
        <v>12</v>
      </c>
      <c r="C781" s="1">
        <v>44930.588877314818</v>
      </c>
      <c r="D781" t="s">
        <v>10</v>
      </c>
      <c r="E781" s="5">
        <f t="shared" si="153"/>
        <v>2023</v>
      </c>
      <c r="F781" s="5">
        <f t="shared" si="154"/>
        <v>1</v>
      </c>
      <c r="G781" s="5">
        <f t="shared" si="163"/>
        <v>13</v>
      </c>
      <c r="H781" s="5" t="str">
        <f t="shared" si="156"/>
        <v>winter</v>
      </c>
      <c r="I781" s="5">
        <f t="shared" si="164"/>
        <v>53</v>
      </c>
      <c r="J781" s="5">
        <f t="shared" si="158"/>
        <v>33</v>
      </c>
      <c r="K781" t="str">
        <f t="shared" si="167"/>
        <v>Suelo desnudo</v>
      </c>
      <c r="M781">
        <v>0.72286700000000004</v>
      </c>
      <c r="N781" t="e">
        <f t="shared" si="159"/>
        <v>#N/A</v>
      </c>
      <c r="O781">
        <v>3.2231900000000002</v>
      </c>
      <c r="P781">
        <v>0.92798700000000001</v>
      </c>
      <c r="Q781">
        <v>5.0000000000000001E-3</v>
      </c>
      <c r="R781">
        <v>0.126</v>
      </c>
      <c r="S781">
        <v>16.7</v>
      </c>
      <c r="T781">
        <v>28.861699999999999</v>
      </c>
      <c r="U781">
        <v>83.995599999999996</v>
      </c>
    </row>
    <row r="782" spans="1:21" x14ac:dyDescent="0.3">
      <c r="A782">
        <v>1231</v>
      </c>
      <c r="B782">
        <v>7</v>
      </c>
      <c r="C782" s="1">
        <v>44930.591226851851</v>
      </c>
      <c r="D782" t="s">
        <v>10</v>
      </c>
      <c r="E782" s="5">
        <f t="shared" si="153"/>
        <v>2023</v>
      </c>
      <c r="F782" s="5">
        <f t="shared" si="154"/>
        <v>1</v>
      </c>
      <c r="G782" s="5">
        <f t="shared" si="163"/>
        <v>13</v>
      </c>
      <c r="H782" s="5" t="str">
        <f t="shared" si="156"/>
        <v>winter</v>
      </c>
      <c r="I782" s="5">
        <f t="shared" si="164"/>
        <v>53</v>
      </c>
      <c r="J782" s="5">
        <f t="shared" si="158"/>
        <v>33</v>
      </c>
      <c r="K782" t="str">
        <f t="shared" si="167"/>
        <v>Bajo copa</v>
      </c>
      <c r="M782">
        <v>2.1731400000000001</v>
      </c>
      <c r="N782">
        <f t="shared" si="159"/>
        <v>2.1731400000000001</v>
      </c>
      <c r="O782">
        <v>1.98237</v>
      </c>
      <c r="P782">
        <v>0.97432799999999997</v>
      </c>
      <c r="Q782">
        <v>6.0000000000000001E-3</v>
      </c>
      <c r="R782">
        <v>0.121</v>
      </c>
      <c r="S782">
        <v>16</v>
      </c>
      <c r="T782">
        <v>28.546800000000001</v>
      </c>
      <c r="U782">
        <v>84.004300000000001</v>
      </c>
    </row>
    <row r="783" spans="1:21" x14ac:dyDescent="0.3">
      <c r="A783">
        <v>1232</v>
      </c>
      <c r="B783">
        <v>8</v>
      </c>
      <c r="C783" s="1">
        <v>44930.593391203707</v>
      </c>
      <c r="D783" t="s">
        <v>10</v>
      </c>
      <c r="E783" s="5">
        <f t="shared" si="153"/>
        <v>2023</v>
      </c>
      <c r="F783" s="5">
        <f t="shared" si="154"/>
        <v>1</v>
      </c>
      <c r="G783" s="5">
        <f t="shared" si="163"/>
        <v>13</v>
      </c>
      <c r="H783" s="5" t="str">
        <f t="shared" si="156"/>
        <v>winter</v>
      </c>
      <c r="I783" s="5">
        <f t="shared" si="164"/>
        <v>53</v>
      </c>
      <c r="J783" s="5">
        <f t="shared" si="158"/>
        <v>33</v>
      </c>
      <c r="K783" t="str">
        <f t="shared" si="167"/>
        <v>Bajo copa</v>
      </c>
      <c r="M783">
        <v>2.7289099999999999</v>
      </c>
      <c r="N783">
        <f t="shared" si="159"/>
        <v>2.7289099999999999</v>
      </c>
      <c r="O783">
        <v>1.5426899999999999</v>
      </c>
      <c r="P783">
        <v>0.99239200000000005</v>
      </c>
      <c r="Q783">
        <v>1E-3</v>
      </c>
      <c r="R783">
        <v>0</v>
      </c>
      <c r="S783">
        <v>15.8</v>
      </c>
      <c r="T783">
        <v>28.444199999999999</v>
      </c>
      <c r="U783">
        <v>83.991299999999995</v>
      </c>
    </row>
    <row r="784" spans="1:21" x14ac:dyDescent="0.3">
      <c r="A784">
        <v>1233</v>
      </c>
      <c r="B784">
        <v>9</v>
      </c>
      <c r="C784" s="1">
        <v>44930.595486111109</v>
      </c>
      <c r="D784" t="s">
        <v>10</v>
      </c>
      <c r="E784" s="5">
        <f t="shared" si="153"/>
        <v>2023</v>
      </c>
      <c r="F784" s="5">
        <f t="shared" si="154"/>
        <v>1</v>
      </c>
      <c r="G784" s="5">
        <f t="shared" si="163"/>
        <v>13</v>
      </c>
      <c r="H784" s="5" t="str">
        <f t="shared" si="156"/>
        <v>winter</v>
      </c>
      <c r="I784" s="5">
        <f t="shared" si="164"/>
        <v>53</v>
      </c>
      <c r="J784" s="5">
        <f t="shared" si="158"/>
        <v>33</v>
      </c>
      <c r="K784" t="str">
        <f t="shared" si="167"/>
        <v>Bajo copa</v>
      </c>
      <c r="M784">
        <v>1.84849</v>
      </c>
      <c r="N784">
        <f t="shared" si="159"/>
        <v>1.84849</v>
      </c>
      <c r="O784">
        <v>1.7774000000000001</v>
      </c>
      <c r="P784">
        <v>0.98621999999999999</v>
      </c>
      <c r="Q784">
        <v>3.0000000000000001E-3</v>
      </c>
      <c r="R784">
        <v>0</v>
      </c>
      <c r="S784">
        <v>15.7</v>
      </c>
      <c r="T784">
        <v>28.574400000000001</v>
      </c>
      <c r="U784">
        <v>83.971199999999996</v>
      </c>
    </row>
    <row r="785" spans="1:21" x14ac:dyDescent="0.3">
      <c r="A785">
        <v>1234</v>
      </c>
      <c r="B785">
        <v>13</v>
      </c>
      <c r="C785" s="1">
        <v>44930.598055555558</v>
      </c>
      <c r="D785" t="s">
        <v>10</v>
      </c>
      <c r="E785" s="5">
        <f t="shared" si="153"/>
        <v>2023</v>
      </c>
      <c r="F785" s="5">
        <f t="shared" si="154"/>
        <v>1</v>
      </c>
      <c r="G785" s="5">
        <f t="shared" si="163"/>
        <v>13</v>
      </c>
      <c r="H785" s="5" t="str">
        <f t="shared" si="156"/>
        <v>winter</v>
      </c>
      <c r="I785" s="5">
        <f t="shared" si="164"/>
        <v>53</v>
      </c>
      <c r="J785" s="5">
        <f t="shared" si="158"/>
        <v>33</v>
      </c>
      <c r="K785" t="str">
        <f t="shared" si="167"/>
        <v>Bajo copa</v>
      </c>
      <c r="M785">
        <v>2.8159700000000001</v>
      </c>
      <c r="N785">
        <f t="shared" si="159"/>
        <v>2.8159700000000001</v>
      </c>
      <c r="O785">
        <v>1.5740099999999999</v>
      </c>
      <c r="P785">
        <v>0.991618</v>
      </c>
      <c r="Q785">
        <v>5.0000000000000001E-3</v>
      </c>
      <c r="R785">
        <v>3.3000000000000002E-2</v>
      </c>
      <c r="S785">
        <v>16.2</v>
      </c>
      <c r="T785">
        <v>28.378499999999999</v>
      </c>
      <c r="U785">
        <v>83.958799999999997</v>
      </c>
    </row>
    <row r="786" spans="1:21" x14ac:dyDescent="0.3">
      <c r="A786">
        <v>1235</v>
      </c>
      <c r="B786">
        <v>14</v>
      </c>
      <c r="C786" s="1">
        <v>44930.600115740737</v>
      </c>
      <c r="D786" t="s">
        <v>10</v>
      </c>
      <c r="E786" s="5">
        <f t="shared" si="153"/>
        <v>2023</v>
      </c>
      <c r="F786" s="5">
        <f t="shared" si="154"/>
        <v>1</v>
      </c>
      <c r="G786" s="5">
        <f t="shared" si="163"/>
        <v>13</v>
      </c>
      <c r="H786" s="5" t="str">
        <f t="shared" si="156"/>
        <v>winter</v>
      </c>
      <c r="I786" s="5">
        <f t="shared" si="164"/>
        <v>53</v>
      </c>
      <c r="J786" s="5">
        <f t="shared" si="158"/>
        <v>33</v>
      </c>
      <c r="K786" t="str">
        <f t="shared" si="167"/>
        <v>Bajo copa</v>
      </c>
      <c r="M786">
        <v>1.80087</v>
      </c>
      <c r="N786">
        <f t="shared" si="159"/>
        <v>1.80087</v>
      </c>
      <c r="O786">
        <v>1.98454</v>
      </c>
      <c r="P786">
        <v>0.97494899999999995</v>
      </c>
      <c r="Q786">
        <v>4.0000000000000001E-3</v>
      </c>
      <c r="R786">
        <v>3.2000000000000001E-2</v>
      </c>
      <c r="S786">
        <v>16</v>
      </c>
      <c r="T786">
        <v>28.477900000000002</v>
      </c>
      <c r="U786">
        <v>83.941699999999997</v>
      </c>
    </row>
    <row r="787" spans="1:21" x14ac:dyDescent="0.3">
      <c r="A787">
        <v>1236</v>
      </c>
      <c r="B787">
        <v>15</v>
      </c>
      <c r="C787" s="1">
        <v>44930.602199074077</v>
      </c>
      <c r="D787" t="s">
        <v>10</v>
      </c>
      <c r="E787" s="5">
        <f t="shared" si="153"/>
        <v>2023</v>
      </c>
      <c r="F787" s="5">
        <f t="shared" si="154"/>
        <v>1</v>
      </c>
      <c r="G787" s="5">
        <f t="shared" si="163"/>
        <v>13</v>
      </c>
      <c r="H787" s="5" t="str">
        <f t="shared" si="156"/>
        <v>winter</v>
      </c>
      <c r="I787" s="5">
        <f t="shared" si="164"/>
        <v>53</v>
      </c>
      <c r="J787" s="5">
        <f t="shared" si="158"/>
        <v>33</v>
      </c>
      <c r="K787" t="str">
        <f t="shared" si="167"/>
        <v>Bajo copa</v>
      </c>
      <c r="M787">
        <v>1.8385899999999999</v>
      </c>
      <c r="N787">
        <f t="shared" si="159"/>
        <v>1.8385899999999999</v>
      </c>
      <c r="O787">
        <v>2.2237800000000001</v>
      </c>
      <c r="P787">
        <v>0.97260500000000005</v>
      </c>
      <c r="Q787">
        <v>2E-3</v>
      </c>
      <c r="R787">
        <v>0</v>
      </c>
      <c r="S787">
        <v>16</v>
      </c>
      <c r="T787">
        <v>28.4206</v>
      </c>
      <c r="U787">
        <v>83.942999999999998</v>
      </c>
    </row>
    <row r="788" spans="1:21" hidden="1" x14ac:dyDescent="0.3">
      <c r="A788">
        <v>1241</v>
      </c>
      <c r="B788">
        <v>2</v>
      </c>
      <c r="C788" s="1">
        <v>44931.465277777781</v>
      </c>
      <c r="D788" t="s">
        <v>20</v>
      </c>
      <c r="E788" s="5">
        <f t="shared" ref="E788:E851" si="168">YEAR(C788)</f>
        <v>2023</v>
      </c>
      <c r="F788" s="5">
        <f t="shared" ref="F788:F851" si="169">MONTH(C788)</f>
        <v>1</v>
      </c>
      <c r="G788" s="5">
        <f t="shared" si="163"/>
        <v>13</v>
      </c>
      <c r="H788" s="5" t="str">
        <f t="shared" ref="H788:H851" si="170">IF(OR(F788=1,F788=2,F788=3),"winter",IF(OR(F788=4,F788=5,F788=6),"spring",IF(OR(F788=7,F788=8,F788=9),"summer","autumn")))</f>
        <v>winter</v>
      </c>
      <c r="I788" s="5">
        <f t="shared" si="164"/>
        <v>53</v>
      </c>
      <c r="J788" s="5">
        <f t="shared" ref="J788:J851" si="171">I788-20</f>
        <v>33</v>
      </c>
      <c r="K788" t="str">
        <f t="shared" ref="K788:K805" si="172">IF(OR(B788=1,B788=2,B788=3,B788=4,B788=9,B788=10,B788=11,B788=12,B788=17,B788=18,B788=19,B788=20),"Bajo biomasa","Suelo desnudo")</f>
        <v>Bajo biomasa</v>
      </c>
      <c r="L788" t="str">
        <f t="shared" ref="L788:L805" si="173">IF(OR(B788=1,B788=7,B788=12,B788=16,B788=17,B788=24),"tree","soil")</f>
        <v>soil</v>
      </c>
      <c r="M788">
        <v>5.1472199999999999</v>
      </c>
      <c r="N788">
        <f t="shared" ref="N788:N851" si="174">IF(P788&gt;0.95,M788,NA())</f>
        <v>5.1472199999999999</v>
      </c>
      <c r="O788">
        <v>1.55644</v>
      </c>
      <c r="P788">
        <v>0.99166900000000002</v>
      </c>
      <c r="Q788">
        <v>3.0000000000000001E-3</v>
      </c>
      <c r="R788">
        <v>0</v>
      </c>
      <c r="S788">
        <v>7.6</v>
      </c>
      <c r="T788">
        <v>18.258500000000002</v>
      </c>
      <c r="U788">
        <v>89.103800000000007</v>
      </c>
    </row>
    <row r="789" spans="1:21" hidden="1" x14ac:dyDescent="0.3">
      <c r="A789">
        <v>1242</v>
      </c>
      <c r="B789">
        <v>3</v>
      </c>
      <c r="C789" s="1">
        <v>44931.467395833337</v>
      </c>
      <c r="D789" t="s">
        <v>20</v>
      </c>
      <c r="E789" s="5">
        <f t="shared" si="168"/>
        <v>2023</v>
      </c>
      <c r="F789" s="5">
        <f t="shared" si="169"/>
        <v>1</v>
      </c>
      <c r="G789" s="5">
        <f t="shared" si="163"/>
        <v>13</v>
      </c>
      <c r="H789" s="5" t="str">
        <f t="shared" si="170"/>
        <v>winter</v>
      </c>
      <c r="I789" s="5">
        <f t="shared" si="164"/>
        <v>53</v>
      </c>
      <c r="J789" s="5">
        <f t="shared" si="171"/>
        <v>33</v>
      </c>
      <c r="K789" t="str">
        <f t="shared" si="172"/>
        <v>Bajo biomasa</v>
      </c>
      <c r="L789" t="str">
        <f t="shared" si="173"/>
        <v>soil</v>
      </c>
      <c r="M789">
        <v>1.1030899999999999</v>
      </c>
      <c r="N789">
        <f t="shared" si="174"/>
        <v>1.1030899999999999</v>
      </c>
      <c r="O789">
        <v>1.8838600000000001</v>
      </c>
      <c r="P789">
        <v>0.98245899999999997</v>
      </c>
      <c r="Q789">
        <v>3.0000000000000001E-3</v>
      </c>
      <c r="R789">
        <v>0</v>
      </c>
      <c r="S789">
        <v>7.6</v>
      </c>
      <c r="T789">
        <v>18.429200000000002</v>
      </c>
      <c r="U789">
        <v>89.102500000000006</v>
      </c>
    </row>
    <row r="790" spans="1:21" hidden="1" x14ac:dyDescent="0.3">
      <c r="A790">
        <v>1243</v>
      </c>
      <c r="B790">
        <v>4</v>
      </c>
      <c r="C790" s="1">
        <v>44931.469490740739</v>
      </c>
      <c r="D790" t="s">
        <v>20</v>
      </c>
      <c r="E790" s="5">
        <f t="shared" si="168"/>
        <v>2023</v>
      </c>
      <c r="F790" s="5">
        <f t="shared" si="169"/>
        <v>1</v>
      </c>
      <c r="G790" s="5">
        <f t="shared" si="163"/>
        <v>13</v>
      </c>
      <c r="H790" s="5" t="str">
        <f t="shared" si="170"/>
        <v>winter</v>
      </c>
      <c r="I790" s="5">
        <f t="shared" si="164"/>
        <v>53</v>
      </c>
      <c r="J790" s="5">
        <f t="shared" si="171"/>
        <v>33</v>
      </c>
      <c r="K790" t="str">
        <f t="shared" si="172"/>
        <v>Bajo biomasa</v>
      </c>
      <c r="L790" t="str">
        <f t="shared" si="173"/>
        <v>soil</v>
      </c>
      <c r="M790">
        <v>1.54714</v>
      </c>
      <c r="N790">
        <f t="shared" si="174"/>
        <v>1.54714</v>
      </c>
      <c r="O790">
        <v>1.78793</v>
      </c>
      <c r="P790">
        <v>0.98529100000000003</v>
      </c>
      <c r="Q790">
        <v>2E-3</v>
      </c>
      <c r="R790">
        <v>0</v>
      </c>
      <c r="S790">
        <v>7.6</v>
      </c>
      <c r="T790">
        <v>18.943999999999999</v>
      </c>
      <c r="U790">
        <v>89.090999999999994</v>
      </c>
    </row>
    <row r="791" spans="1:21" hidden="1" x14ac:dyDescent="0.3">
      <c r="A791">
        <v>1244</v>
      </c>
      <c r="B791">
        <v>5</v>
      </c>
      <c r="C791" s="1">
        <v>44931.471585648149</v>
      </c>
      <c r="D791" t="s">
        <v>20</v>
      </c>
      <c r="E791" s="5">
        <f t="shared" si="168"/>
        <v>2023</v>
      </c>
      <c r="F791" s="5">
        <f t="shared" si="169"/>
        <v>1</v>
      </c>
      <c r="G791" s="5">
        <f t="shared" si="163"/>
        <v>13</v>
      </c>
      <c r="H791" s="5" t="str">
        <f t="shared" si="170"/>
        <v>winter</v>
      </c>
      <c r="I791" s="5">
        <f t="shared" si="164"/>
        <v>53</v>
      </c>
      <c r="J791" s="5">
        <f t="shared" si="171"/>
        <v>33</v>
      </c>
      <c r="K791" t="str">
        <f t="shared" si="172"/>
        <v>Suelo desnudo</v>
      </c>
      <c r="L791" t="str">
        <f t="shared" si="173"/>
        <v>soil</v>
      </c>
      <c r="M791">
        <v>1.0564199999999999</v>
      </c>
      <c r="N791">
        <f t="shared" si="174"/>
        <v>1.0564199999999999</v>
      </c>
      <c r="O791">
        <v>1.97238</v>
      </c>
      <c r="P791">
        <v>0.97332200000000002</v>
      </c>
      <c r="Q791">
        <v>2E-3</v>
      </c>
      <c r="R791">
        <v>0</v>
      </c>
      <c r="S791">
        <v>7.6</v>
      </c>
      <c r="T791">
        <v>19.000900000000001</v>
      </c>
      <c r="U791">
        <v>89.093699999999998</v>
      </c>
    </row>
    <row r="792" spans="1:21" hidden="1" x14ac:dyDescent="0.3">
      <c r="A792">
        <v>1245</v>
      </c>
      <c r="B792">
        <v>6</v>
      </c>
      <c r="C792" s="1">
        <v>44931.473680555559</v>
      </c>
      <c r="D792" t="s">
        <v>20</v>
      </c>
      <c r="E792" s="5">
        <f t="shared" si="168"/>
        <v>2023</v>
      </c>
      <c r="F792" s="5">
        <f t="shared" si="169"/>
        <v>1</v>
      </c>
      <c r="G792" s="5">
        <f t="shared" si="163"/>
        <v>13</v>
      </c>
      <c r="H792" s="5" t="str">
        <f t="shared" si="170"/>
        <v>winter</v>
      </c>
      <c r="I792" s="5">
        <f t="shared" si="164"/>
        <v>53</v>
      </c>
      <c r="J792" s="5">
        <f t="shared" si="171"/>
        <v>33</v>
      </c>
      <c r="K792" t="str">
        <f t="shared" si="172"/>
        <v>Suelo desnudo</v>
      </c>
      <c r="L792" t="str">
        <f t="shared" si="173"/>
        <v>soil</v>
      </c>
      <c r="M792">
        <v>1.57656</v>
      </c>
      <c r="N792">
        <f t="shared" si="174"/>
        <v>1.57656</v>
      </c>
      <c r="O792">
        <v>1.58152</v>
      </c>
      <c r="P792">
        <v>0.99103399999999997</v>
      </c>
      <c r="Q792">
        <v>2E-3</v>
      </c>
      <c r="R792">
        <v>0</v>
      </c>
      <c r="S792">
        <v>7.6</v>
      </c>
      <c r="T792">
        <v>19.173300000000001</v>
      </c>
      <c r="U792">
        <v>89.096699999999998</v>
      </c>
    </row>
    <row r="793" spans="1:21" hidden="1" x14ac:dyDescent="0.3">
      <c r="A793">
        <v>1247</v>
      </c>
      <c r="B793">
        <v>8</v>
      </c>
      <c r="C793" s="1">
        <v>44931.477893518517</v>
      </c>
      <c r="D793" t="s">
        <v>20</v>
      </c>
      <c r="E793" s="5">
        <f t="shared" si="168"/>
        <v>2023</v>
      </c>
      <c r="F793" s="5">
        <f t="shared" si="169"/>
        <v>1</v>
      </c>
      <c r="G793" s="5">
        <f t="shared" si="163"/>
        <v>13</v>
      </c>
      <c r="H793" s="5" t="str">
        <f t="shared" si="170"/>
        <v>winter</v>
      </c>
      <c r="I793" s="5">
        <f t="shared" si="164"/>
        <v>53</v>
      </c>
      <c r="J793" s="5">
        <f t="shared" si="171"/>
        <v>33</v>
      </c>
      <c r="K793" t="str">
        <f t="shared" si="172"/>
        <v>Suelo desnudo</v>
      </c>
      <c r="L793" t="str">
        <f t="shared" si="173"/>
        <v>soil</v>
      </c>
      <c r="M793">
        <v>3.52833</v>
      </c>
      <c r="N793">
        <f t="shared" si="174"/>
        <v>3.52833</v>
      </c>
      <c r="O793">
        <v>1.3858900000000001</v>
      </c>
      <c r="P793">
        <v>0.99543300000000001</v>
      </c>
      <c r="Q793">
        <v>3.0000000000000001E-3</v>
      </c>
      <c r="R793">
        <v>0</v>
      </c>
      <c r="S793">
        <v>7.7</v>
      </c>
      <c r="T793">
        <v>19.448899999999998</v>
      </c>
      <c r="U793">
        <v>89.088300000000004</v>
      </c>
    </row>
    <row r="794" spans="1:21" hidden="1" x14ac:dyDescent="0.3">
      <c r="A794">
        <v>1248</v>
      </c>
      <c r="B794">
        <v>9</v>
      </c>
      <c r="C794" s="1">
        <v>44931.480173611111</v>
      </c>
      <c r="D794" t="s">
        <v>20</v>
      </c>
      <c r="E794" s="5">
        <f t="shared" si="168"/>
        <v>2023</v>
      </c>
      <c r="F794" s="5">
        <f t="shared" si="169"/>
        <v>1</v>
      </c>
      <c r="G794" s="5">
        <f t="shared" si="163"/>
        <v>13</v>
      </c>
      <c r="H794" s="5" t="str">
        <f t="shared" si="170"/>
        <v>winter</v>
      </c>
      <c r="I794" s="5">
        <f t="shared" si="164"/>
        <v>53</v>
      </c>
      <c r="J794" s="5">
        <f t="shared" si="171"/>
        <v>33</v>
      </c>
      <c r="K794" t="str">
        <f t="shared" si="172"/>
        <v>Bajo biomasa</v>
      </c>
      <c r="L794" t="str">
        <f t="shared" si="173"/>
        <v>soil</v>
      </c>
      <c r="M794">
        <v>2.58535</v>
      </c>
      <c r="N794">
        <f t="shared" si="174"/>
        <v>2.58535</v>
      </c>
      <c r="O794">
        <v>1.4281600000000001</v>
      </c>
      <c r="P794">
        <v>0.99390500000000004</v>
      </c>
      <c r="Q794">
        <v>3.0000000000000001E-3</v>
      </c>
      <c r="R794">
        <v>0</v>
      </c>
      <c r="S794">
        <v>7.7</v>
      </c>
      <c r="T794">
        <v>19.543800000000001</v>
      </c>
      <c r="U794">
        <v>89.081999999999994</v>
      </c>
    </row>
    <row r="795" spans="1:21" hidden="1" x14ac:dyDescent="0.3">
      <c r="A795">
        <v>1249</v>
      </c>
      <c r="B795">
        <v>10</v>
      </c>
      <c r="C795" s="1">
        <v>44931.482361111113</v>
      </c>
      <c r="D795" t="s">
        <v>20</v>
      </c>
      <c r="E795" s="5">
        <f t="shared" si="168"/>
        <v>2023</v>
      </c>
      <c r="F795" s="5">
        <f t="shared" si="169"/>
        <v>1</v>
      </c>
      <c r="G795" s="5">
        <f t="shared" si="163"/>
        <v>13</v>
      </c>
      <c r="H795" s="5" t="str">
        <f t="shared" si="170"/>
        <v>winter</v>
      </c>
      <c r="I795" s="5">
        <f t="shared" si="164"/>
        <v>53</v>
      </c>
      <c r="J795" s="5">
        <f t="shared" si="171"/>
        <v>33</v>
      </c>
      <c r="K795" t="str">
        <f t="shared" si="172"/>
        <v>Bajo biomasa</v>
      </c>
      <c r="L795" t="str">
        <f t="shared" si="173"/>
        <v>soil</v>
      </c>
      <c r="M795">
        <v>2.1365699999999999</v>
      </c>
      <c r="N795">
        <f t="shared" si="174"/>
        <v>2.1365699999999999</v>
      </c>
      <c r="O795">
        <v>1.5471600000000001</v>
      </c>
      <c r="P795">
        <v>0.99180100000000004</v>
      </c>
      <c r="Q795">
        <v>3.0000000000000001E-3</v>
      </c>
      <c r="R795">
        <v>0</v>
      </c>
      <c r="S795">
        <v>7.7</v>
      </c>
      <c r="T795">
        <v>19.847799999999999</v>
      </c>
      <c r="U795">
        <v>89.096000000000004</v>
      </c>
    </row>
    <row r="796" spans="1:21" hidden="1" x14ac:dyDescent="0.3">
      <c r="A796">
        <v>1250</v>
      </c>
      <c r="B796">
        <v>11</v>
      </c>
      <c r="C796" s="1">
        <v>44931.484467592592</v>
      </c>
      <c r="D796" t="s">
        <v>20</v>
      </c>
      <c r="E796" s="5">
        <f t="shared" si="168"/>
        <v>2023</v>
      </c>
      <c r="F796" s="5">
        <f t="shared" si="169"/>
        <v>1</v>
      </c>
      <c r="G796" s="5">
        <f t="shared" si="163"/>
        <v>13</v>
      </c>
      <c r="H796" s="5" t="str">
        <f t="shared" si="170"/>
        <v>winter</v>
      </c>
      <c r="I796" s="5">
        <f t="shared" si="164"/>
        <v>53</v>
      </c>
      <c r="J796" s="5">
        <f t="shared" si="171"/>
        <v>33</v>
      </c>
      <c r="K796" t="str">
        <f t="shared" si="172"/>
        <v>Bajo biomasa</v>
      </c>
      <c r="L796" t="str">
        <f t="shared" si="173"/>
        <v>soil</v>
      </c>
      <c r="M796">
        <v>3.3310200000000001</v>
      </c>
      <c r="N796">
        <f t="shared" si="174"/>
        <v>3.3310200000000001</v>
      </c>
      <c r="O796">
        <v>1.38561</v>
      </c>
      <c r="P796">
        <v>0.99544600000000005</v>
      </c>
      <c r="Q796">
        <v>2E-3</v>
      </c>
      <c r="R796">
        <v>0</v>
      </c>
      <c r="S796">
        <v>7.7</v>
      </c>
      <c r="T796">
        <v>19.9194</v>
      </c>
      <c r="U796">
        <v>89.099900000000005</v>
      </c>
    </row>
    <row r="797" spans="1:21" hidden="1" x14ac:dyDescent="0.3">
      <c r="A797">
        <v>1252</v>
      </c>
      <c r="B797">
        <v>13</v>
      </c>
      <c r="C797" s="1">
        <v>44931.488645833335</v>
      </c>
      <c r="D797" t="s">
        <v>20</v>
      </c>
      <c r="E797" s="5">
        <f t="shared" si="168"/>
        <v>2023</v>
      </c>
      <c r="F797" s="5">
        <f t="shared" si="169"/>
        <v>1</v>
      </c>
      <c r="G797" s="5">
        <f t="shared" si="163"/>
        <v>13</v>
      </c>
      <c r="H797" s="5" t="str">
        <f t="shared" si="170"/>
        <v>winter</v>
      </c>
      <c r="I797" s="5">
        <f t="shared" si="164"/>
        <v>53</v>
      </c>
      <c r="J797" s="5">
        <f t="shared" si="171"/>
        <v>33</v>
      </c>
      <c r="K797" t="str">
        <f t="shared" si="172"/>
        <v>Suelo desnudo</v>
      </c>
      <c r="L797" t="str">
        <f t="shared" si="173"/>
        <v>soil</v>
      </c>
      <c r="M797">
        <v>1.21841</v>
      </c>
      <c r="N797">
        <f t="shared" si="174"/>
        <v>1.21841</v>
      </c>
      <c r="O797">
        <v>1.90334</v>
      </c>
      <c r="P797">
        <v>0.97896099999999997</v>
      </c>
      <c r="Q797">
        <v>1E-3</v>
      </c>
      <c r="R797">
        <v>0</v>
      </c>
      <c r="S797">
        <v>7.7</v>
      </c>
      <c r="T797">
        <v>20.146899999999999</v>
      </c>
      <c r="U797">
        <v>89.105599999999995</v>
      </c>
    </row>
    <row r="798" spans="1:21" hidden="1" x14ac:dyDescent="0.3">
      <c r="A798">
        <v>1253</v>
      </c>
      <c r="B798">
        <v>14</v>
      </c>
      <c r="C798" s="1">
        <v>44931.490740740737</v>
      </c>
      <c r="D798" t="s">
        <v>20</v>
      </c>
      <c r="E798" s="5">
        <f t="shared" si="168"/>
        <v>2023</v>
      </c>
      <c r="F798" s="5">
        <f t="shared" si="169"/>
        <v>1</v>
      </c>
      <c r="G798" s="5">
        <f t="shared" si="163"/>
        <v>13</v>
      </c>
      <c r="H798" s="5" t="str">
        <f t="shared" si="170"/>
        <v>winter</v>
      </c>
      <c r="I798" s="5">
        <f t="shared" si="164"/>
        <v>53</v>
      </c>
      <c r="J798" s="5">
        <f t="shared" si="171"/>
        <v>33</v>
      </c>
      <c r="K798" t="str">
        <f t="shared" si="172"/>
        <v>Suelo desnudo</v>
      </c>
      <c r="L798" t="str">
        <f t="shared" si="173"/>
        <v>soil</v>
      </c>
      <c r="M798">
        <v>0.82628400000000002</v>
      </c>
      <c r="N798">
        <f t="shared" si="174"/>
        <v>0.82628400000000002</v>
      </c>
      <c r="O798">
        <v>2.4457300000000002</v>
      </c>
      <c r="P798">
        <v>0.96377400000000002</v>
      </c>
      <c r="Q798">
        <v>3.0000000000000001E-3</v>
      </c>
      <c r="R798">
        <v>0</v>
      </c>
      <c r="S798">
        <v>7.7</v>
      </c>
      <c r="T798">
        <v>19.998699999999999</v>
      </c>
      <c r="U798">
        <v>89.099900000000005</v>
      </c>
    </row>
    <row r="799" spans="1:21" hidden="1" x14ac:dyDescent="0.3">
      <c r="A799">
        <v>1254</v>
      </c>
      <c r="B799">
        <v>15</v>
      </c>
      <c r="C799" s="1">
        <v>44931.492928240739</v>
      </c>
      <c r="D799" t="s">
        <v>20</v>
      </c>
      <c r="E799" s="5">
        <f t="shared" si="168"/>
        <v>2023</v>
      </c>
      <c r="F799" s="5">
        <f t="shared" si="169"/>
        <v>1</v>
      </c>
      <c r="G799" s="5">
        <f t="shared" si="163"/>
        <v>13</v>
      </c>
      <c r="H799" s="5" t="str">
        <f t="shared" si="170"/>
        <v>winter</v>
      </c>
      <c r="I799" s="5">
        <f t="shared" si="164"/>
        <v>53</v>
      </c>
      <c r="J799" s="5">
        <f t="shared" si="171"/>
        <v>33</v>
      </c>
      <c r="K799" t="str">
        <f t="shared" si="172"/>
        <v>Suelo desnudo</v>
      </c>
      <c r="L799" t="str">
        <f t="shared" si="173"/>
        <v>soil</v>
      </c>
      <c r="M799">
        <v>1.1956899999999999</v>
      </c>
      <c r="N799">
        <f t="shared" si="174"/>
        <v>1.1956899999999999</v>
      </c>
      <c r="O799">
        <v>2.08148</v>
      </c>
      <c r="P799">
        <v>0.97284499999999996</v>
      </c>
      <c r="Q799">
        <v>2E-3</v>
      </c>
      <c r="R799">
        <v>0</v>
      </c>
      <c r="S799">
        <v>7.7</v>
      </c>
      <c r="T799">
        <v>20.0745</v>
      </c>
      <c r="U799">
        <v>89.098399999999998</v>
      </c>
    </row>
    <row r="800" spans="1:21" hidden="1" x14ac:dyDescent="0.3">
      <c r="A800">
        <v>1257</v>
      </c>
      <c r="B800">
        <v>18</v>
      </c>
      <c r="C800" s="1">
        <v>44931.499594907407</v>
      </c>
      <c r="D800" t="s">
        <v>20</v>
      </c>
      <c r="E800" s="5">
        <f t="shared" si="168"/>
        <v>2023</v>
      </c>
      <c r="F800" s="5">
        <f t="shared" si="169"/>
        <v>1</v>
      </c>
      <c r="G800" s="5">
        <f t="shared" si="163"/>
        <v>13</v>
      </c>
      <c r="H800" s="5" t="str">
        <f t="shared" si="170"/>
        <v>winter</v>
      </c>
      <c r="I800" s="5">
        <f t="shared" si="164"/>
        <v>53</v>
      </c>
      <c r="J800" s="5">
        <f t="shared" si="171"/>
        <v>33</v>
      </c>
      <c r="K800" t="str">
        <f t="shared" si="172"/>
        <v>Bajo biomasa</v>
      </c>
      <c r="L800" t="str">
        <f t="shared" si="173"/>
        <v>soil</v>
      </c>
      <c r="M800">
        <v>3.0290300000000001</v>
      </c>
      <c r="N800">
        <f t="shared" si="174"/>
        <v>3.0290300000000001</v>
      </c>
      <c r="O800">
        <v>1.35771</v>
      </c>
      <c r="P800">
        <v>0.996201</v>
      </c>
      <c r="Q800">
        <v>7.0000000000000001E-3</v>
      </c>
      <c r="R800">
        <v>4.7E-2</v>
      </c>
      <c r="S800">
        <v>7.6</v>
      </c>
      <c r="T800">
        <v>20.500900000000001</v>
      </c>
      <c r="U800">
        <v>89.069400000000002</v>
      </c>
    </row>
    <row r="801" spans="1:21" hidden="1" x14ac:dyDescent="0.3">
      <c r="A801">
        <v>1258</v>
      </c>
      <c r="B801">
        <v>19</v>
      </c>
      <c r="C801" s="1">
        <v>44931.501701388886</v>
      </c>
      <c r="D801" t="s">
        <v>20</v>
      </c>
      <c r="E801" s="5">
        <f t="shared" si="168"/>
        <v>2023</v>
      </c>
      <c r="F801" s="5">
        <f t="shared" si="169"/>
        <v>1</v>
      </c>
      <c r="G801" s="5">
        <f t="shared" si="163"/>
        <v>13</v>
      </c>
      <c r="H801" s="5" t="str">
        <f t="shared" si="170"/>
        <v>winter</v>
      </c>
      <c r="I801" s="5">
        <f t="shared" si="164"/>
        <v>53</v>
      </c>
      <c r="J801" s="5">
        <f t="shared" si="171"/>
        <v>33</v>
      </c>
      <c r="K801" t="str">
        <f t="shared" si="172"/>
        <v>Bajo biomasa</v>
      </c>
      <c r="L801" t="str">
        <f t="shared" si="173"/>
        <v>soil</v>
      </c>
      <c r="M801">
        <v>1.18563</v>
      </c>
      <c r="N801">
        <f t="shared" si="174"/>
        <v>1.18563</v>
      </c>
      <c r="O801">
        <v>1.8286500000000001</v>
      </c>
      <c r="P801">
        <v>0.98410399999999998</v>
      </c>
      <c r="Q801">
        <v>2E-3</v>
      </c>
      <c r="R801">
        <v>0</v>
      </c>
      <c r="S801">
        <v>7.8</v>
      </c>
      <c r="T801">
        <v>20.508600000000001</v>
      </c>
      <c r="U801">
        <v>89.062899999999999</v>
      </c>
    </row>
    <row r="802" spans="1:21" hidden="1" x14ac:dyDescent="0.3">
      <c r="A802">
        <v>1259</v>
      </c>
      <c r="B802">
        <v>20</v>
      </c>
      <c r="C802" s="1">
        <v>44931.503784722219</v>
      </c>
      <c r="D802" t="s">
        <v>20</v>
      </c>
      <c r="E802" s="5">
        <f t="shared" si="168"/>
        <v>2023</v>
      </c>
      <c r="F802" s="5">
        <f t="shared" si="169"/>
        <v>1</v>
      </c>
      <c r="G802" s="5">
        <f t="shared" si="163"/>
        <v>13</v>
      </c>
      <c r="H802" s="5" t="str">
        <f t="shared" si="170"/>
        <v>winter</v>
      </c>
      <c r="I802" s="5">
        <f t="shared" si="164"/>
        <v>53</v>
      </c>
      <c r="J802" s="5">
        <f t="shared" si="171"/>
        <v>33</v>
      </c>
      <c r="K802" t="str">
        <f t="shared" si="172"/>
        <v>Bajo biomasa</v>
      </c>
      <c r="L802" t="str">
        <f t="shared" si="173"/>
        <v>soil</v>
      </c>
      <c r="M802">
        <v>1.0746800000000001</v>
      </c>
      <c r="N802">
        <f t="shared" si="174"/>
        <v>1.0746800000000001</v>
      </c>
      <c r="O802">
        <v>2.1727599999999998</v>
      </c>
      <c r="P802">
        <v>0.97086799999999995</v>
      </c>
      <c r="Q802">
        <v>3.0000000000000001E-3</v>
      </c>
      <c r="R802">
        <v>0</v>
      </c>
      <c r="S802">
        <v>8</v>
      </c>
      <c r="T802">
        <v>20.777100000000001</v>
      </c>
      <c r="U802">
        <v>89.075500000000005</v>
      </c>
    </row>
    <row r="803" spans="1:21" hidden="1" x14ac:dyDescent="0.3">
      <c r="A803">
        <v>1260</v>
      </c>
      <c r="B803">
        <v>21</v>
      </c>
      <c r="C803" s="1">
        <v>44931.50608796296</v>
      </c>
      <c r="D803" t="s">
        <v>20</v>
      </c>
      <c r="E803" s="5">
        <f t="shared" si="168"/>
        <v>2023</v>
      </c>
      <c r="F803" s="5">
        <f t="shared" si="169"/>
        <v>1</v>
      </c>
      <c r="G803" s="5">
        <f t="shared" si="163"/>
        <v>13</v>
      </c>
      <c r="H803" s="5" t="str">
        <f t="shared" si="170"/>
        <v>winter</v>
      </c>
      <c r="I803" s="5">
        <f t="shared" si="164"/>
        <v>53</v>
      </c>
      <c r="J803" s="5">
        <f t="shared" si="171"/>
        <v>33</v>
      </c>
      <c r="K803" t="str">
        <f t="shared" si="172"/>
        <v>Suelo desnudo</v>
      </c>
      <c r="L803" t="str">
        <f t="shared" si="173"/>
        <v>soil</v>
      </c>
      <c r="M803">
        <v>0.72481700000000004</v>
      </c>
      <c r="N803" t="e">
        <f t="shared" si="174"/>
        <v>#N/A</v>
      </c>
      <c r="O803">
        <v>2.8189899999999999</v>
      </c>
      <c r="P803">
        <v>0.94903599999999999</v>
      </c>
      <c r="Q803">
        <v>1E-3</v>
      </c>
      <c r="R803">
        <v>0</v>
      </c>
      <c r="S803">
        <v>8.1</v>
      </c>
      <c r="T803">
        <v>20.787299999999998</v>
      </c>
      <c r="U803">
        <v>89.073700000000002</v>
      </c>
    </row>
    <row r="804" spans="1:21" hidden="1" x14ac:dyDescent="0.3">
      <c r="A804">
        <v>1261</v>
      </c>
      <c r="B804">
        <v>22</v>
      </c>
      <c r="C804" s="1">
        <v>44931.508194444446</v>
      </c>
      <c r="D804" t="s">
        <v>20</v>
      </c>
      <c r="E804" s="5">
        <f t="shared" si="168"/>
        <v>2023</v>
      </c>
      <c r="F804" s="5">
        <f t="shared" si="169"/>
        <v>1</v>
      </c>
      <c r="G804" s="5">
        <f t="shared" si="163"/>
        <v>13</v>
      </c>
      <c r="H804" s="5" t="str">
        <f t="shared" si="170"/>
        <v>winter</v>
      </c>
      <c r="I804" s="5">
        <f t="shared" si="164"/>
        <v>53</v>
      </c>
      <c r="J804" s="5">
        <f t="shared" si="171"/>
        <v>33</v>
      </c>
      <c r="K804" t="str">
        <f t="shared" si="172"/>
        <v>Suelo desnudo</v>
      </c>
      <c r="L804" t="str">
        <f t="shared" si="173"/>
        <v>soil</v>
      </c>
      <c r="M804">
        <v>0.92603199999999997</v>
      </c>
      <c r="N804">
        <f t="shared" si="174"/>
        <v>0.92603199999999997</v>
      </c>
      <c r="O804">
        <v>2.6823700000000001</v>
      </c>
      <c r="P804">
        <v>0.95409200000000005</v>
      </c>
      <c r="Q804">
        <v>2E-3</v>
      </c>
      <c r="R804">
        <v>0</v>
      </c>
      <c r="S804">
        <v>8.1999999999999993</v>
      </c>
      <c r="T804">
        <v>20.950700000000001</v>
      </c>
      <c r="U804">
        <v>89.074700000000007</v>
      </c>
    </row>
    <row r="805" spans="1:21" hidden="1" x14ac:dyDescent="0.3">
      <c r="A805">
        <v>1262</v>
      </c>
      <c r="B805">
        <v>23</v>
      </c>
      <c r="C805" s="1">
        <v>44931.510393518518</v>
      </c>
      <c r="D805" t="s">
        <v>20</v>
      </c>
      <c r="E805" s="5">
        <f t="shared" si="168"/>
        <v>2023</v>
      </c>
      <c r="F805" s="5">
        <f t="shared" si="169"/>
        <v>1</v>
      </c>
      <c r="G805" s="5">
        <f t="shared" si="163"/>
        <v>13</v>
      </c>
      <c r="H805" s="5" t="str">
        <f t="shared" si="170"/>
        <v>winter</v>
      </c>
      <c r="I805" s="5">
        <f t="shared" si="164"/>
        <v>53</v>
      </c>
      <c r="J805" s="5">
        <f t="shared" si="171"/>
        <v>33</v>
      </c>
      <c r="K805" t="str">
        <f t="shared" si="172"/>
        <v>Suelo desnudo</v>
      </c>
      <c r="L805" t="str">
        <f t="shared" si="173"/>
        <v>soil</v>
      </c>
      <c r="M805">
        <v>0.75163899999999995</v>
      </c>
      <c r="N805">
        <f t="shared" si="174"/>
        <v>0.75163899999999995</v>
      </c>
      <c r="O805">
        <v>2.4220600000000001</v>
      </c>
      <c r="P805">
        <v>0.96465400000000001</v>
      </c>
      <c r="Q805">
        <v>3.0000000000000001E-3</v>
      </c>
      <c r="R805">
        <v>0</v>
      </c>
      <c r="S805">
        <v>8.3000000000000007</v>
      </c>
      <c r="T805">
        <v>20.734500000000001</v>
      </c>
      <c r="U805">
        <v>89.068600000000004</v>
      </c>
    </row>
    <row r="806" spans="1:21" x14ac:dyDescent="0.3">
      <c r="A806">
        <v>1264</v>
      </c>
      <c r="B806">
        <v>1</v>
      </c>
      <c r="C806" s="1">
        <v>44931.551377314812</v>
      </c>
      <c r="D806" t="s">
        <v>19</v>
      </c>
      <c r="E806" s="5">
        <f t="shared" si="168"/>
        <v>2023</v>
      </c>
      <c r="F806" s="5">
        <f t="shared" si="169"/>
        <v>1</v>
      </c>
      <c r="G806" s="5">
        <f t="shared" si="163"/>
        <v>13</v>
      </c>
      <c r="H806" s="5" t="str">
        <f t="shared" si="170"/>
        <v>winter</v>
      </c>
      <c r="I806" s="5">
        <f t="shared" si="164"/>
        <v>53</v>
      </c>
      <c r="J806" s="5">
        <f t="shared" si="171"/>
        <v>33</v>
      </c>
      <c r="K806" t="str">
        <f t="shared" ref="K806:K814" si="175">IF(OR(B806=1,B806=2,B806=3,B806=7,B806=8,B806=9,B806=13,B806=14,B806=15),"Suelo desnudo","Bajo copa")</f>
        <v>Suelo desnudo</v>
      </c>
      <c r="M806">
        <v>1.0376399999999999</v>
      </c>
      <c r="N806" t="e">
        <f t="shared" si="174"/>
        <v>#N/A</v>
      </c>
      <c r="O806">
        <v>2.77454</v>
      </c>
      <c r="P806">
        <v>0.92556499999999997</v>
      </c>
      <c r="Q806">
        <v>3.0000000000000001E-3</v>
      </c>
      <c r="R806">
        <v>0</v>
      </c>
      <c r="S806">
        <v>16.2</v>
      </c>
      <c r="T806">
        <v>21.820399999999999</v>
      </c>
      <c r="U806">
        <v>86.0899</v>
      </c>
    </row>
    <row r="807" spans="1:21" x14ac:dyDescent="0.3">
      <c r="A807">
        <v>1265</v>
      </c>
      <c r="B807">
        <v>2</v>
      </c>
      <c r="C807" s="1">
        <v>44931.553449074076</v>
      </c>
      <c r="D807" t="s">
        <v>19</v>
      </c>
      <c r="E807" s="5">
        <f t="shared" si="168"/>
        <v>2023</v>
      </c>
      <c r="F807" s="5">
        <f t="shared" si="169"/>
        <v>1</v>
      </c>
      <c r="G807" s="5">
        <f t="shared" si="163"/>
        <v>13</v>
      </c>
      <c r="H807" s="5" t="str">
        <f t="shared" si="170"/>
        <v>winter</v>
      </c>
      <c r="I807" s="5">
        <f t="shared" si="164"/>
        <v>53</v>
      </c>
      <c r="J807" s="5">
        <f t="shared" si="171"/>
        <v>33</v>
      </c>
      <c r="K807" t="str">
        <f t="shared" si="175"/>
        <v>Suelo desnudo</v>
      </c>
      <c r="M807">
        <v>0.97953800000000002</v>
      </c>
      <c r="N807">
        <f t="shared" si="174"/>
        <v>0.97953800000000002</v>
      </c>
      <c r="O807">
        <v>2.5560100000000001</v>
      </c>
      <c r="P807">
        <v>0.95975299999999997</v>
      </c>
      <c r="Q807">
        <v>5.0000000000000001E-3</v>
      </c>
      <c r="R807">
        <v>4.3999999999999997E-2</v>
      </c>
      <c r="S807">
        <v>16.3</v>
      </c>
      <c r="T807">
        <v>24.227900000000002</v>
      </c>
      <c r="U807">
        <v>86.0899</v>
      </c>
    </row>
    <row r="808" spans="1:21" x14ac:dyDescent="0.3">
      <c r="A808">
        <v>1266</v>
      </c>
      <c r="B808">
        <v>3</v>
      </c>
      <c r="C808" s="1">
        <v>44931.555532407408</v>
      </c>
      <c r="D808" t="s">
        <v>19</v>
      </c>
      <c r="E808" s="5">
        <f t="shared" si="168"/>
        <v>2023</v>
      </c>
      <c r="F808" s="5">
        <f t="shared" si="169"/>
        <v>1</v>
      </c>
      <c r="G808" s="5">
        <f t="shared" si="163"/>
        <v>13</v>
      </c>
      <c r="H808" s="5" t="str">
        <f t="shared" si="170"/>
        <v>winter</v>
      </c>
      <c r="I808" s="5">
        <f t="shared" si="164"/>
        <v>53</v>
      </c>
      <c r="J808" s="5">
        <f t="shared" si="171"/>
        <v>33</v>
      </c>
      <c r="K808" t="str">
        <f t="shared" si="175"/>
        <v>Suelo desnudo</v>
      </c>
      <c r="M808">
        <v>1.27403</v>
      </c>
      <c r="N808">
        <f t="shared" si="174"/>
        <v>1.27403</v>
      </c>
      <c r="O808">
        <v>2.4433600000000002</v>
      </c>
      <c r="P808">
        <v>0.95827200000000001</v>
      </c>
      <c r="Q808">
        <v>2E-3</v>
      </c>
      <c r="R808">
        <v>0</v>
      </c>
      <c r="S808">
        <v>16.7</v>
      </c>
      <c r="T808">
        <v>25.675000000000001</v>
      </c>
      <c r="U808">
        <v>86.085700000000003</v>
      </c>
    </row>
    <row r="809" spans="1:21" x14ac:dyDescent="0.3">
      <c r="A809">
        <v>1267</v>
      </c>
      <c r="B809">
        <v>4</v>
      </c>
      <c r="C809" s="1">
        <v>44931.557627314818</v>
      </c>
      <c r="D809" t="s">
        <v>19</v>
      </c>
      <c r="E809" s="5">
        <f t="shared" si="168"/>
        <v>2023</v>
      </c>
      <c r="F809" s="5">
        <f t="shared" si="169"/>
        <v>1</v>
      </c>
      <c r="G809" s="5">
        <f t="shared" si="163"/>
        <v>13</v>
      </c>
      <c r="H809" s="5" t="str">
        <f t="shared" si="170"/>
        <v>winter</v>
      </c>
      <c r="I809" s="5">
        <f t="shared" si="164"/>
        <v>53</v>
      </c>
      <c r="J809" s="5">
        <f t="shared" si="171"/>
        <v>33</v>
      </c>
      <c r="K809" t="str">
        <f t="shared" si="175"/>
        <v>Bajo copa</v>
      </c>
      <c r="M809">
        <v>1.4345300000000001</v>
      </c>
      <c r="N809">
        <f t="shared" si="174"/>
        <v>1.4345300000000001</v>
      </c>
      <c r="O809">
        <v>1.98193</v>
      </c>
      <c r="P809">
        <v>0.97590600000000005</v>
      </c>
      <c r="Q809">
        <v>1E-3</v>
      </c>
      <c r="R809">
        <v>0</v>
      </c>
      <c r="S809">
        <v>17.2</v>
      </c>
      <c r="T809">
        <v>26.104199999999999</v>
      </c>
      <c r="U809">
        <v>86.092299999999994</v>
      </c>
    </row>
    <row r="810" spans="1:21" x14ac:dyDescent="0.3">
      <c r="A810">
        <v>1268</v>
      </c>
      <c r="B810">
        <v>5</v>
      </c>
      <c r="C810" s="1">
        <v>44931.560162037036</v>
      </c>
      <c r="D810" t="s">
        <v>19</v>
      </c>
      <c r="E810" s="5">
        <f t="shared" si="168"/>
        <v>2023</v>
      </c>
      <c r="F810" s="5">
        <f t="shared" si="169"/>
        <v>1</v>
      </c>
      <c r="G810" s="5">
        <f t="shared" si="163"/>
        <v>13</v>
      </c>
      <c r="H810" s="5" t="str">
        <f t="shared" si="170"/>
        <v>winter</v>
      </c>
      <c r="I810" s="5">
        <f t="shared" si="164"/>
        <v>53</v>
      </c>
      <c r="J810" s="5">
        <f t="shared" si="171"/>
        <v>33</v>
      </c>
      <c r="K810" t="str">
        <f t="shared" si="175"/>
        <v>Bajo copa</v>
      </c>
      <c r="M810">
        <v>1.2963</v>
      </c>
      <c r="N810">
        <f t="shared" si="174"/>
        <v>1.2963</v>
      </c>
      <c r="O810">
        <v>2.3828800000000001</v>
      </c>
      <c r="P810">
        <v>0.96752700000000003</v>
      </c>
      <c r="Q810">
        <v>1E-3</v>
      </c>
      <c r="R810">
        <v>0</v>
      </c>
      <c r="S810">
        <v>15.7</v>
      </c>
      <c r="T810">
        <v>26.2271</v>
      </c>
      <c r="U810">
        <v>86.099100000000007</v>
      </c>
    </row>
    <row r="811" spans="1:21" x14ac:dyDescent="0.3">
      <c r="A811">
        <v>1269</v>
      </c>
      <c r="B811">
        <v>6</v>
      </c>
      <c r="C811" s="1">
        <v>44931.562361111108</v>
      </c>
      <c r="D811" t="s">
        <v>19</v>
      </c>
      <c r="E811" s="5">
        <f t="shared" si="168"/>
        <v>2023</v>
      </c>
      <c r="F811" s="5">
        <f t="shared" si="169"/>
        <v>1</v>
      </c>
      <c r="G811" s="5">
        <f t="shared" si="163"/>
        <v>13</v>
      </c>
      <c r="H811" s="5" t="str">
        <f t="shared" si="170"/>
        <v>winter</v>
      </c>
      <c r="I811" s="5">
        <f t="shared" si="164"/>
        <v>53</v>
      </c>
      <c r="J811" s="5">
        <f t="shared" si="171"/>
        <v>33</v>
      </c>
      <c r="K811" t="str">
        <f t="shared" si="175"/>
        <v>Bajo copa</v>
      </c>
      <c r="M811">
        <v>1.9152100000000001</v>
      </c>
      <c r="N811">
        <f t="shared" si="174"/>
        <v>1.9152100000000001</v>
      </c>
      <c r="O811">
        <v>1.8581700000000001</v>
      </c>
      <c r="P811">
        <v>0.98168699999999998</v>
      </c>
      <c r="Q811">
        <v>1E-3</v>
      </c>
      <c r="R811">
        <v>0</v>
      </c>
      <c r="S811">
        <v>14.3</v>
      </c>
      <c r="T811">
        <v>26.350300000000001</v>
      </c>
      <c r="U811">
        <v>86.100099999999998</v>
      </c>
    </row>
    <row r="812" spans="1:21" x14ac:dyDescent="0.3">
      <c r="A812">
        <v>1271</v>
      </c>
      <c r="B812">
        <v>8</v>
      </c>
      <c r="C812" s="1">
        <v>44931.566608796296</v>
      </c>
      <c r="D812" t="s">
        <v>19</v>
      </c>
      <c r="E812" s="5">
        <f t="shared" si="168"/>
        <v>2023</v>
      </c>
      <c r="F812" s="5">
        <f t="shared" si="169"/>
        <v>1</v>
      </c>
      <c r="G812" s="5">
        <f t="shared" si="163"/>
        <v>13</v>
      </c>
      <c r="H812" s="5" t="str">
        <f t="shared" si="170"/>
        <v>winter</v>
      </c>
      <c r="I812" s="5">
        <f t="shared" si="164"/>
        <v>53</v>
      </c>
      <c r="J812" s="5">
        <f t="shared" si="171"/>
        <v>33</v>
      </c>
      <c r="K812" t="str">
        <f t="shared" si="175"/>
        <v>Suelo desnudo</v>
      </c>
      <c r="M812">
        <v>1.0738099999999999</v>
      </c>
      <c r="N812" t="e">
        <f t="shared" si="174"/>
        <v>#N/A</v>
      </c>
      <c r="O812">
        <v>3.2113999999999998</v>
      </c>
      <c r="P812">
        <v>0.91218900000000003</v>
      </c>
      <c r="Q812">
        <v>4.0000000000000001E-3</v>
      </c>
      <c r="R812">
        <v>0</v>
      </c>
      <c r="S812">
        <v>13</v>
      </c>
      <c r="T812">
        <v>27.326899999999998</v>
      </c>
      <c r="U812">
        <v>86.037800000000004</v>
      </c>
    </row>
    <row r="813" spans="1:21" x14ac:dyDescent="0.3">
      <c r="A813">
        <v>1275</v>
      </c>
      <c r="B813">
        <v>12</v>
      </c>
      <c r="C813" s="1">
        <v>44931.57534722222</v>
      </c>
      <c r="D813" t="s">
        <v>19</v>
      </c>
      <c r="E813" s="5">
        <f t="shared" si="168"/>
        <v>2023</v>
      </c>
      <c r="F813" s="5">
        <f t="shared" si="169"/>
        <v>1</v>
      </c>
      <c r="G813" s="5">
        <f t="shared" si="163"/>
        <v>13</v>
      </c>
      <c r="H813" s="5" t="str">
        <f t="shared" si="170"/>
        <v>winter</v>
      </c>
      <c r="I813" s="5">
        <f t="shared" si="164"/>
        <v>53</v>
      </c>
      <c r="J813" s="5">
        <f t="shared" si="171"/>
        <v>33</v>
      </c>
      <c r="K813" t="str">
        <f t="shared" si="175"/>
        <v>Bajo copa</v>
      </c>
      <c r="M813">
        <v>1.93886</v>
      </c>
      <c r="N813">
        <f t="shared" si="174"/>
        <v>1.93886</v>
      </c>
      <c r="O813">
        <v>1.98228</v>
      </c>
      <c r="P813">
        <v>0.97670199999999996</v>
      </c>
      <c r="Q813">
        <v>3.0000000000000001E-3</v>
      </c>
      <c r="R813">
        <v>0</v>
      </c>
      <c r="S813">
        <v>15.5</v>
      </c>
      <c r="T813">
        <v>27.0185</v>
      </c>
      <c r="U813">
        <v>86.052700000000002</v>
      </c>
    </row>
    <row r="814" spans="1:21" x14ac:dyDescent="0.3">
      <c r="A814">
        <v>1280</v>
      </c>
      <c r="B814">
        <v>18</v>
      </c>
      <c r="C814" s="1">
        <v>44931.586435185185</v>
      </c>
      <c r="D814" t="s">
        <v>19</v>
      </c>
      <c r="E814" s="5">
        <f t="shared" si="168"/>
        <v>2023</v>
      </c>
      <c r="F814" s="5">
        <f t="shared" si="169"/>
        <v>1</v>
      </c>
      <c r="G814" s="5">
        <f t="shared" si="163"/>
        <v>13</v>
      </c>
      <c r="H814" s="5" t="str">
        <f t="shared" si="170"/>
        <v>winter</v>
      </c>
      <c r="I814" s="5">
        <f t="shared" si="164"/>
        <v>53</v>
      </c>
      <c r="J814" s="5">
        <f t="shared" si="171"/>
        <v>33</v>
      </c>
      <c r="K814" t="str">
        <f t="shared" si="175"/>
        <v>Bajo copa</v>
      </c>
      <c r="M814">
        <v>3.3942700000000001</v>
      </c>
      <c r="N814">
        <f t="shared" si="174"/>
        <v>3.3942700000000001</v>
      </c>
      <c r="O814">
        <v>1.56728</v>
      </c>
      <c r="P814">
        <v>0.98582099999999995</v>
      </c>
      <c r="Q814">
        <v>3.0000000000000001E-3</v>
      </c>
      <c r="R814">
        <v>0</v>
      </c>
      <c r="S814">
        <v>11.7</v>
      </c>
      <c r="T814">
        <v>26.090599999999998</v>
      </c>
      <c r="U814">
        <v>86.005200000000002</v>
      </c>
    </row>
    <row r="815" spans="1:21" hidden="1" x14ac:dyDescent="0.3">
      <c r="A815">
        <v>1281</v>
      </c>
      <c r="B815">
        <v>1</v>
      </c>
      <c r="C815" s="1">
        <v>44938.417141203703</v>
      </c>
      <c r="D815" t="s">
        <v>9</v>
      </c>
      <c r="E815" s="5">
        <f t="shared" si="168"/>
        <v>2023</v>
      </c>
      <c r="F815" s="5">
        <f t="shared" si="169"/>
        <v>1</v>
      </c>
      <c r="G815" s="5">
        <f t="shared" si="163"/>
        <v>13</v>
      </c>
      <c r="H815" s="5" t="str">
        <f t="shared" si="170"/>
        <v>winter</v>
      </c>
      <c r="I815" s="5">
        <f t="shared" si="164"/>
        <v>54</v>
      </c>
      <c r="J815" s="5">
        <f t="shared" si="171"/>
        <v>34</v>
      </c>
      <c r="K815" t="str">
        <f t="shared" ref="K815:K832" si="176">IF(OR(B815=1,B815=2,B815=3,B815=4,B815=9,B815=10,B815=11,B815=12,B815=17,B815=18,B815=19,B815=20),"Bajo biomasa","Suelo desnudo")</f>
        <v>Bajo biomasa</v>
      </c>
      <c r="L815" t="str">
        <f t="shared" ref="L815:L832" si="177">IF(OR(B815=4,B815=7,B815=10,B815=14,B815=18,B815=21),"tree","soil")</f>
        <v>soil</v>
      </c>
      <c r="M815">
        <v>1.74132</v>
      </c>
      <c r="N815">
        <f t="shared" si="174"/>
        <v>1.74132</v>
      </c>
      <c r="O815">
        <v>1.5286299999999999</v>
      </c>
      <c r="P815">
        <v>0.99157300000000004</v>
      </c>
      <c r="Q815">
        <v>3.0000000000000001E-3</v>
      </c>
      <c r="R815">
        <v>0</v>
      </c>
      <c r="S815">
        <v>10.1</v>
      </c>
      <c r="T815">
        <v>15.5632</v>
      </c>
      <c r="U815">
        <v>84.646799999999999</v>
      </c>
    </row>
    <row r="816" spans="1:21" hidden="1" x14ac:dyDescent="0.3">
      <c r="A816">
        <v>1282</v>
      </c>
      <c r="B816">
        <v>2</v>
      </c>
      <c r="C816" s="1">
        <v>44938.419236111113</v>
      </c>
      <c r="D816" t="s">
        <v>9</v>
      </c>
      <c r="E816" s="5">
        <f t="shared" si="168"/>
        <v>2023</v>
      </c>
      <c r="F816" s="5">
        <f t="shared" si="169"/>
        <v>1</v>
      </c>
      <c r="G816" s="5">
        <f t="shared" si="163"/>
        <v>13</v>
      </c>
      <c r="H816" s="5" t="str">
        <f t="shared" si="170"/>
        <v>winter</v>
      </c>
      <c r="I816" s="5">
        <f t="shared" si="164"/>
        <v>54</v>
      </c>
      <c r="J816" s="5">
        <f t="shared" si="171"/>
        <v>34</v>
      </c>
      <c r="K816" t="str">
        <f t="shared" si="176"/>
        <v>Bajo biomasa</v>
      </c>
      <c r="L816" t="str">
        <f t="shared" si="177"/>
        <v>soil</v>
      </c>
      <c r="M816">
        <v>2.2763800000000001</v>
      </c>
      <c r="N816">
        <f t="shared" si="174"/>
        <v>2.2763800000000001</v>
      </c>
      <c r="O816">
        <v>1.43913</v>
      </c>
      <c r="P816">
        <v>0.99538199999999999</v>
      </c>
      <c r="Q816">
        <v>4.0000000000000001E-3</v>
      </c>
      <c r="R816">
        <v>2.9000000000000001E-2</v>
      </c>
      <c r="S816">
        <v>9.6</v>
      </c>
      <c r="T816">
        <v>17.791</v>
      </c>
      <c r="U816">
        <v>84.605900000000005</v>
      </c>
    </row>
    <row r="817" spans="1:21" hidden="1" x14ac:dyDescent="0.3">
      <c r="A817">
        <v>1283</v>
      </c>
      <c r="B817">
        <v>3</v>
      </c>
      <c r="C817" s="1">
        <v>44938.421331018515</v>
      </c>
      <c r="D817" t="s">
        <v>9</v>
      </c>
      <c r="E817" s="5">
        <f t="shared" si="168"/>
        <v>2023</v>
      </c>
      <c r="F817" s="5">
        <f t="shared" si="169"/>
        <v>1</v>
      </c>
      <c r="G817" s="5">
        <f t="shared" si="163"/>
        <v>13</v>
      </c>
      <c r="H817" s="5" t="str">
        <f t="shared" si="170"/>
        <v>winter</v>
      </c>
      <c r="I817" s="5">
        <f t="shared" si="164"/>
        <v>54</v>
      </c>
      <c r="J817" s="5">
        <f t="shared" si="171"/>
        <v>34</v>
      </c>
      <c r="K817" t="str">
        <f t="shared" si="176"/>
        <v>Bajo biomasa</v>
      </c>
      <c r="L817" t="str">
        <f t="shared" si="177"/>
        <v>soil</v>
      </c>
      <c r="M817">
        <v>2.2419199999999999</v>
      </c>
      <c r="N817">
        <f t="shared" si="174"/>
        <v>2.2419199999999999</v>
      </c>
      <c r="O817">
        <v>1.3727400000000001</v>
      </c>
      <c r="P817">
        <v>0.99701799999999996</v>
      </c>
      <c r="Q817">
        <v>3.0000000000000001E-3</v>
      </c>
      <c r="R817">
        <v>3.9E-2</v>
      </c>
      <c r="S817">
        <v>9.1999999999999993</v>
      </c>
      <c r="T817">
        <v>18.9375</v>
      </c>
      <c r="U817">
        <v>84.614400000000003</v>
      </c>
    </row>
    <row r="818" spans="1:21" hidden="1" x14ac:dyDescent="0.3">
      <c r="A818">
        <v>1285</v>
      </c>
      <c r="B818">
        <v>5</v>
      </c>
      <c r="C818" s="1">
        <v>44938.42559027778</v>
      </c>
      <c r="D818" t="s">
        <v>9</v>
      </c>
      <c r="E818" s="5">
        <f t="shared" si="168"/>
        <v>2023</v>
      </c>
      <c r="F818" s="5">
        <f t="shared" si="169"/>
        <v>1</v>
      </c>
      <c r="G818" s="5">
        <f t="shared" si="163"/>
        <v>13</v>
      </c>
      <c r="H818" s="5" t="str">
        <f t="shared" si="170"/>
        <v>winter</v>
      </c>
      <c r="I818" s="5">
        <f t="shared" si="164"/>
        <v>54</v>
      </c>
      <c r="J818" s="5">
        <f t="shared" si="171"/>
        <v>34</v>
      </c>
      <c r="K818" t="str">
        <f t="shared" si="176"/>
        <v>Suelo desnudo</v>
      </c>
      <c r="L818" t="str">
        <f t="shared" si="177"/>
        <v>soil</v>
      </c>
      <c r="M818">
        <v>2.6076299999999999</v>
      </c>
      <c r="N818">
        <f t="shared" si="174"/>
        <v>2.6076299999999999</v>
      </c>
      <c r="O818">
        <v>1.4019900000000001</v>
      </c>
      <c r="P818">
        <v>0.99594499999999997</v>
      </c>
      <c r="Q818">
        <v>3.0000000000000001E-3</v>
      </c>
      <c r="R818">
        <v>0</v>
      </c>
      <c r="S818">
        <v>8.4</v>
      </c>
      <c r="T818">
        <v>20.102799999999998</v>
      </c>
      <c r="U818">
        <v>84.599599999999995</v>
      </c>
    </row>
    <row r="819" spans="1:21" hidden="1" x14ac:dyDescent="0.3">
      <c r="A819">
        <v>1286</v>
      </c>
      <c r="B819">
        <v>6</v>
      </c>
      <c r="C819" s="1">
        <v>44938.427673611113</v>
      </c>
      <c r="D819" t="s">
        <v>9</v>
      </c>
      <c r="E819" s="5">
        <f t="shared" si="168"/>
        <v>2023</v>
      </c>
      <c r="F819" s="5">
        <f t="shared" si="169"/>
        <v>1</v>
      </c>
      <c r="G819" s="5">
        <f t="shared" si="163"/>
        <v>13</v>
      </c>
      <c r="H819" s="5" t="str">
        <f t="shared" si="170"/>
        <v>winter</v>
      </c>
      <c r="I819" s="5">
        <f t="shared" si="164"/>
        <v>54</v>
      </c>
      <c r="J819" s="5">
        <f t="shared" si="171"/>
        <v>34</v>
      </c>
      <c r="K819" t="str">
        <f t="shared" si="176"/>
        <v>Suelo desnudo</v>
      </c>
      <c r="L819" t="str">
        <f t="shared" si="177"/>
        <v>soil</v>
      </c>
      <c r="M819">
        <v>2.2656200000000002</v>
      </c>
      <c r="N819">
        <f t="shared" si="174"/>
        <v>2.2656200000000002</v>
      </c>
      <c r="O819">
        <v>1.5068600000000001</v>
      </c>
      <c r="P819">
        <v>0.99294400000000005</v>
      </c>
      <c r="Q819">
        <v>3.0000000000000001E-3</v>
      </c>
      <c r="R819">
        <v>1.2E-2</v>
      </c>
      <c r="S819">
        <v>8.1999999999999993</v>
      </c>
      <c r="T819">
        <v>20.5367</v>
      </c>
      <c r="U819">
        <v>84.607100000000003</v>
      </c>
    </row>
    <row r="820" spans="1:21" hidden="1" x14ac:dyDescent="0.3">
      <c r="A820">
        <v>1288</v>
      </c>
      <c r="B820">
        <v>8</v>
      </c>
      <c r="C820" s="1">
        <v>44938.433240740742</v>
      </c>
      <c r="D820" t="s">
        <v>9</v>
      </c>
      <c r="E820" s="5">
        <f t="shared" si="168"/>
        <v>2023</v>
      </c>
      <c r="F820" s="5">
        <f t="shared" si="169"/>
        <v>1</v>
      </c>
      <c r="G820" s="5">
        <f t="shared" ref="G820:G883" si="178">F820+12</f>
        <v>13</v>
      </c>
      <c r="H820" s="5" t="str">
        <f t="shared" si="170"/>
        <v>winter</v>
      </c>
      <c r="I820" s="5">
        <f t="shared" ref="I820:I883" si="179">WEEKNUM(C820)+52</f>
        <v>54</v>
      </c>
      <c r="J820" s="5">
        <f t="shared" si="171"/>
        <v>34</v>
      </c>
      <c r="K820" t="str">
        <f t="shared" si="176"/>
        <v>Suelo desnudo</v>
      </c>
      <c r="L820" t="str">
        <f t="shared" si="177"/>
        <v>soil</v>
      </c>
      <c r="M820">
        <v>1.6003099999999999</v>
      </c>
      <c r="N820">
        <f t="shared" si="174"/>
        <v>1.6003099999999999</v>
      </c>
      <c r="O820">
        <v>1.5173099999999999</v>
      </c>
      <c r="P820">
        <v>0.99176399999999998</v>
      </c>
      <c r="Q820">
        <v>2E-3</v>
      </c>
      <c r="R820">
        <v>0</v>
      </c>
      <c r="S820">
        <v>7.6</v>
      </c>
      <c r="T820">
        <v>21.219000000000001</v>
      </c>
      <c r="U820">
        <v>84.613299999999995</v>
      </c>
    </row>
    <row r="821" spans="1:21" hidden="1" x14ac:dyDescent="0.3">
      <c r="A821">
        <v>1289</v>
      </c>
      <c r="B821">
        <v>9</v>
      </c>
      <c r="C821" s="1">
        <v>44938.435601851852</v>
      </c>
      <c r="D821" t="s">
        <v>9</v>
      </c>
      <c r="E821" s="5">
        <f t="shared" si="168"/>
        <v>2023</v>
      </c>
      <c r="F821" s="5">
        <f t="shared" si="169"/>
        <v>1</v>
      </c>
      <c r="G821" s="5">
        <f t="shared" si="178"/>
        <v>13</v>
      </c>
      <c r="H821" s="5" t="str">
        <f t="shared" si="170"/>
        <v>winter</v>
      </c>
      <c r="I821" s="5">
        <f t="shared" si="179"/>
        <v>54</v>
      </c>
      <c r="J821" s="5">
        <f t="shared" si="171"/>
        <v>34</v>
      </c>
      <c r="K821" t="str">
        <f t="shared" si="176"/>
        <v>Bajo biomasa</v>
      </c>
      <c r="L821" t="str">
        <f t="shared" si="177"/>
        <v>soil</v>
      </c>
      <c r="M821">
        <v>2.0682900000000002</v>
      </c>
      <c r="N821">
        <f t="shared" si="174"/>
        <v>2.0682900000000002</v>
      </c>
      <c r="O821">
        <v>1.57653</v>
      </c>
      <c r="P821">
        <v>0.99011499999999997</v>
      </c>
      <c r="Q821">
        <v>1E-3</v>
      </c>
      <c r="R821">
        <v>0</v>
      </c>
      <c r="S821">
        <v>7.6</v>
      </c>
      <c r="T821">
        <v>21.3062</v>
      </c>
      <c r="U821">
        <v>84.658600000000007</v>
      </c>
    </row>
    <row r="822" spans="1:21" hidden="1" x14ac:dyDescent="0.3">
      <c r="A822">
        <v>1291</v>
      </c>
      <c r="B822">
        <v>11</v>
      </c>
      <c r="C822" s="1">
        <v>44938.442743055559</v>
      </c>
      <c r="D822" t="s">
        <v>9</v>
      </c>
      <c r="E822" s="5">
        <f t="shared" si="168"/>
        <v>2023</v>
      </c>
      <c r="F822" s="5">
        <f t="shared" si="169"/>
        <v>1</v>
      </c>
      <c r="G822" s="5">
        <f t="shared" si="178"/>
        <v>13</v>
      </c>
      <c r="H822" s="5" t="str">
        <f t="shared" si="170"/>
        <v>winter</v>
      </c>
      <c r="I822" s="5">
        <f t="shared" si="179"/>
        <v>54</v>
      </c>
      <c r="J822" s="5">
        <f t="shared" si="171"/>
        <v>34</v>
      </c>
      <c r="K822" t="str">
        <f t="shared" si="176"/>
        <v>Bajo biomasa</v>
      </c>
      <c r="L822" t="str">
        <f t="shared" si="177"/>
        <v>soil</v>
      </c>
      <c r="M822">
        <v>2.1295700000000002</v>
      </c>
      <c r="N822">
        <f t="shared" si="174"/>
        <v>2.1295700000000002</v>
      </c>
      <c r="O822">
        <v>1.5827100000000001</v>
      </c>
      <c r="P822">
        <v>0.99190500000000004</v>
      </c>
      <c r="Q822">
        <v>4.0000000000000001E-3</v>
      </c>
      <c r="R822" s="4">
        <v>7.3999999999999996E-2</v>
      </c>
      <c r="S822">
        <v>7.5</v>
      </c>
      <c r="T822">
        <v>21.022200000000002</v>
      </c>
      <c r="U822">
        <v>84.671899999999994</v>
      </c>
    </row>
    <row r="823" spans="1:21" hidden="1" x14ac:dyDescent="0.3">
      <c r="A823">
        <v>1292</v>
      </c>
      <c r="B823">
        <v>12</v>
      </c>
      <c r="C823" s="1">
        <v>44938.445347222223</v>
      </c>
      <c r="D823" t="s">
        <v>9</v>
      </c>
      <c r="E823" s="5">
        <f t="shared" si="168"/>
        <v>2023</v>
      </c>
      <c r="F823" s="5">
        <f t="shared" si="169"/>
        <v>1</v>
      </c>
      <c r="G823" s="5">
        <f t="shared" si="178"/>
        <v>13</v>
      </c>
      <c r="H823" s="5" t="str">
        <f t="shared" si="170"/>
        <v>winter</v>
      </c>
      <c r="I823" s="5">
        <f t="shared" si="179"/>
        <v>54</v>
      </c>
      <c r="J823" s="5">
        <f t="shared" si="171"/>
        <v>34</v>
      </c>
      <c r="K823" t="str">
        <f t="shared" si="176"/>
        <v>Bajo biomasa</v>
      </c>
      <c r="L823" t="str">
        <f t="shared" si="177"/>
        <v>soil</v>
      </c>
      <c r="M823">
        <v>2.6666099999999999</v>
      </c>
      <c r="N823">
        <f t="shared" si="174"/>
        <v>2.6666099999999999</v>
      </c>
      <c r="O823">
        <v>1.5262</v>
      </c>
      <c r="P823">
        <v>0.99174099999999998</v>
      </c>
      <c r="Q823">
        <v>4.0000000000000001E-3</v>
      </c>
      <c r="R823">
        <v>7.8E-2</v>
      </c>
      <c r="S823">
        <v>7.5</v>
      </c>
      <c r="T823">
        <v>21.097100000000001</v>
      </c>
      <c r="U823">
        <v>84.674000000000007</v>
      </c>
    </row>
    <row r="824" spans="1:21" hidden="1" x14ac:dyDescent="0.3">
      <c r="A824">
        <v>1293</v>
      </c>
      <c r="B824">
        <v>13</v>
      </c>
      <c r="C824" s="1">
        <v>44938.447534722225</v>
      </c>
      <c r="D824" t="s">
        <v>9</v>
      </c>
      <c r="E824" s="5">
        <f t="shared" si="168"/>
        <v>2023</v>
      </c>
      <c r="F824" s="5">
        <f t="shared" si="169"/>
        <v>1</v>
      </c>
      <c r="G824" s="5">
        <f t="shared" si="178"/>
        <v>13</v>
      </c>
      <c r="H824" s="5" t="str">
        <f t="shared" si="170"/>
        <v>winter</v>
      </c>
      <c r="I824" s="5">
        <f t="shared" si="179"/>
        <v>54</v>
      </c>
      <c r="J824" s="5">
        <f t="shared" si="171"/>
        <v>34</v>
      </c>
      <c r="K824" t="str">
        <f t="shared" si="176"/>
        <v>Suelo desnudo</v>
      </c>
      <c r="L824" t="str">
        <f t="shared" si="177"/>
        <v>soil</v>
      </c>
      <c r="M824">
        <v>1.4374899999999999</v>
      </c>
      <c r="N824">
        <f t="shared" si="174"/>
        <v>1.4374899999999999</v>
      </c>
      <c r="O824">
        <v>1.65981</v>
      </c>
      <c r="P824">
        <v>0.98745700000000003</v>
      </c>
      <c r="Q824">
        <v>3.0000000000000001E-3</v>
      </c>
      <c r="R824">
        <v>0</v>
      </c>
      <c r="S824">
        <v>7.4</v>
      </c>
      <c r="T824">
        <v>20.970500000000001</v>
      </c>
      <c r="U824">
        <v>84.681100000000001</v>
      </c>
    </row>
    <row r="825" spans="1:21" hidden="1" x14ac:dyDescent="0.3">
      <c r="A825">
        <v>1295</v>
      </c>
      <c r="B825">
        <v>15</v>
      </c>
      <c r="C825" s="1">
        <v>44938.451979166668</v>
      </c>
      <c r="D825" t="s">
        <v>9</v>
      </c>
      <c r="E825" s="5">
        <f t="shared" si="168"/>
        <v>2023</v>
      </c>
      <c r="F825" s="5">
        <f t="shared" si="169"/>
        <v>1</v>
      </c>
      <c r="G825" s="5">
        <f t="shared" si="178"/>
        <v>13</v>
      </c>
      <c r="H825" s="5" t="str">
        <f t="shared" si="170"/>
        <v>winter</v>
      </c>
      <c r="I825" s="5">
        <f t="shared" si="179"/>
        <v>54</v>
      </c>
      <c r="J825" s="5">
        <f t="shared" si="171"/>
        <v>34</v>
      </c>
      <c r="K825" t="str">
        <f t="shared" si="176"/>
        <v>Suelo desnudo</v>
      </c>
      <c r="L825" t="str">
        <f t="shared" si="177"/>
        <v>soil</v>
      </c>
      <c r="M825">
        <v>2.9501300000000001</v>
      </c>
      <c r="N825">
        <f t="shared" si="174"/>
        <v>2.9501300000000001</v>
      </c>
      <c r="O825">
        <v>1.4746900000000001</v>
      </c>
      <c r="P825">
        <v>0.99447799999999997</v>
      </c>
      <c r="Q825">
        <v>5.0000000000000001E-3</v>
      </c>
      <c r="R825">
        <v>0.106</v>
      </c>
      <c r="S825">
        <v>8.1999999999999993</v>
      </c>
      <c r="T825">
        <v>21.176600000000001</v>
      </c>
      <c r="U825">
        <v>84.688999999999993</v>
      </c>
    </row>
    <row r="826" spans="1:21" hidden="1" x14ac:dyDescent="0.3">
      <c r="A826">
        <v>1296</v>
      </c>
      <c r="B826">
        <v>16</v>
      </c>
      <c r="C826" s="1">
        <v>44938.455092592594</v>
      </c>
      <c r="D826" t="s">
        <v>9</v>
      </c>
      <c r="E826" s="5">
        <f t="shared" si="168"/>
        <v>2023</v>
      </c>
      <c r="F826" s="5">
        <f t="shared" si="169"/>
        <v>1</v>
      </c>
      <c r="G826" s="5">
        <f t="shared" si="178"/>
        <v>13</v>
      </c>
      <c r="H826" s="5" t="str">
        <f t="shared" si="170"/>
        <v>winter</v>
      </c>
      <c r="I826" s="5">
        <f t="shared" si="179"/>
        <v>54</v>
      </c>
      <c r="J826" s="5">
        <f t="shared" si="171"/>
        <v>34</v>
      </c>
      <c r="K826" t="str">
        <f t="shared" si="176"/>
        <v>Suelo desnudo</v>
      </c>
      <c r="L826" t="str">
        <f t="shared" si="177"/>
        <v>soil</v>
      </c>
      <c r="M826">
        <v>1.6971000000000001</v>
      </c>
      <c r="N826">
        <f t="shared" si="174"/>
        <v>1.6971000000000001</v>
      </c>
      <c r="O826">
        <v>1.8092999999999999</v>
      </c>
      <c r="P826">
        <v>0.98321199999999997</v>
      </c>
      <c r="Q826">
        <v>5.0000000000000001E-3</v>
      </c>
      <c r="R826">
        <v>0.10299999999999999</v>
      </c>
      <c r="S826">
        <v>8.1999999999999993</v>
      </c>
      <c r="T826">
        <v>21.324300000000001</v>
      </c>
      <c r="U826">
        <v>84.697900000000004</v>
      </c>
    </row>
    <row r="827" spans="1:21" hidden="1" x14ac:dyDescent="0.3">
      <c r="A827">
        <v>1297</v>
      </c>
      <c r="B827">
        <v>17</v>
      </c>
      <c r="C827" s="1">
        <v>44938.458495370367</v>
      </c>
      <c r="D827" t="s">
        <v>9</v>
      </c>
      <c r="E827" s="5">
        <f t="shared" si="168"/>
        <v>2023</v>
      </c>
      <c r="F827" s="5">
        <f t="shared" si="169"/>
        <v>1</v>
      </c>
      <c r="G827" s="5">
        <f t="shared" si="178"/>
        <v>13</v>
      </c>
      <c r="H827" s="5" t="str">
        <f t="shared" si="170"/>
        <v>winter</v>
      </c>
      <c r="I827" s="5">
        <f t="shared" si="179"/>
        <v>54</v>
      </c>
      <c r="J827" s="5">
        <f t="shared" si="171"/>
        <v>34</v>
      </c>
      <c r="K827" t="str">
        <f t="shared" si="176"/>
        <v>Bajo biomasa</v>
      </c>
      <c r="L827" t="str">
        <f t="shared" si="177"/>
        <v>soil</v>
      </c>
      <c r="M827">
        <v>2.8370600000000001</v>
      </c>
      <c r="N827">
        <f t="shared" si="174"/>
        <v>2.8370600000000001</v>
      </c>
      <c r="O827">
        <v>1.3837600000000001</v>
      </c>
      <c r="P827">
        <v>0.99585800000000002</v>
      </c>
      <c r="Q827">
        <v>4.0000000000000001E-3</v>
      </c>
      <c r="R827">
        <v>2.8000000000000001E-2</v>
      </c>
      <c r="S827">
        <v>8.5</v>
      </c>
      <c r="T827">
        <v>21.111899999999999</v>
      </c>
      <c r="U827">
        <v>84.705299999999994</v>
      </c>
    </row>
    <row r="828" spans="1:21" hidden="1" x14ac:dyDescent="0.3">
      <c r="A828">
        <v>1299</v>
      </c>
      <c r="B828">
        <v>19</v>
      </c>
      <c r="C828" s="1">
        <v>44938.463819444441</v>
      </c>
      <c r="D828" t="s">
        <v>9</v>
      </c>
      <c r="E828" s="5">
        <f t="shared" si="168"/>
        <v>2023</v>
      </c>
      <c r="F828" s="5">
        <f t="shared" si="169"/>
        <v>1</v>
      </c>
      <c r="G828" s="5">
        <f t="shared" si="178"/>
        <v>13</v>
      </c>
      <c r="H828" s="5" t="str">
        <f t="shared" si="170"/>
        <v>winter</v>
      </c>
      <c r="I828" s="5">
        <f t="shared" si="179"/>
        <v>54</v>
      </c>
      <c r="J828" s="5">
        <f t="shared" si="171"/>
        <v>34</v>
      </c>
      <c r="K828" t="str">
        <f t="shared" si="176"/>
        <v>Bajo biomasa</v>
      </c>
      <c r="L828" t="str">
        <f t="shared" si="177"/>
        <v>soil</v>
      </c>
      <c r="M828">
        <v>1.6959900000000001</v>
      </c>
      <c r="N828">
        <f t="shared" si="174"/>
        <v>1.6959900000000001</v>
      </c>
      <c r="O828">
        <v>1.6943900000000001</v>
      </c>
      <c r="P828">
        <v>0.98724400000000001</v>
      </c>
      <c r="Q828">
        <v>3.0000000000000001E-3</v>
      </c>
      <c r="R828">
        <v>4.3999999999999997E-2</v>
      </c>
      <c r="S828">
        <v>8</v>
      </c>
      <c r="T828">
        <v>21.3215</v>
      </c>
      <c r="U828">
        <v>84.711500000000001</v>
      </c>
    </row>
    <row r="829" spans="1:21" hidden="1" x14ac:dyDescent="0.3">
      <c r="A829">
        <v>1300</v>
      </c>
      <c r="B829">
        <v>20</v>
      </c>
      <c r="C829" s="1">
        <v>44938.465949074074</v>
      </c>
      <c r="D829" t="s">
        <v>9</v>
      </c>
      <c r="E829" s="5">
        <f t="shared" si="168"/>
        <v>2023</v>
      </c>
      <c r="F829" s="5">
        <f t="shared" si="169"/>
        <v>1</v>
      </c>
      <c r="G829" s="5">
        <f t="shared" si="178"/>
        <v>13</v>
      </c>
      <c r="H829" s="5" t="str">
        <f t="shared" si="170"/>
        <v>winter</v>
      </c>
      <c r="I829" s="5">
        <f t="shared" si="179"/>
        <v>54</v>
      </c>
      <c r="J829" s="5">
        <f t="shared" si="171"/>
        <v>34</v>
      </c>
      <c r="K829" t="str">
        <f t="shared" si="176"/>
        <v>Bajo biomasa</v>
      </c>
      <c r="L829" t="str">
        <f t="shared" si="177"/>
        <v>soil</v>
      </c>
      <c r="M829">
        <v>2.66364</v>
      </c>
      <c r="N829">
        <f t="shared" si="174"/>
        <v>2.66364</v>
      </c>
      <c r="O829">
        <v>1.4596899999999999</v>
      </c>
      <c r="P829">
        <v>0.992309</v>
      </c>
      <c r="Q829">
        <v>3.0000000000000001E-3</v>
      </c>
      <c r="R829">
        <v>2.4E-2</v>
      </c>
      <c r="S829">
        <v>7.8</v>
      </c>
      <c r="T829">
        <v>21.2133</v>
      </c>
      <c r="U829">
        <v>84.713499999999996</v>
      </c>
    </row>
    <row r="830" spans="1:21" hidden="1" x14ac:dyDescent="0.3">
      <c r="A830">
        <v>1302</v>
      </c>
      <c r="B830">
        <v>22</v>
      </c>
      <c r="C830" s="1">
        <v>44938.470648148148</v>
      </c>
      <c r="D830" t="s">
        <v>9</v>
      </c>
      <c r="E830" s="5">
        <f t="shared" si="168"/>
        <v>2023</v>
      </c>
      <c r="F830" s="5">
        <f t="shared" si="169"/>
        <v>1</v>
      </c>
      <c r="G830" s="5">
        <f t="shared" si="178"/>
        <v>13</v>
      </c>
      <c r="H830" s="5" t="str">
        <f t="shared" si="170"/>
        <v>winter</v>
      </c>
      <c r="I830" s="5">
        <f t="shared" si="179"/>
        <v>54</v>
      </c>
      <c r="J830" s="5">
        <f t="shared" si="171"/>
        <v>34</v>
      </c>
      <c r="K830" t="str">
        <f t="shared" si="176"/>
        <v>Suelo desnudo</v>
      </c>
      <c r="L830" t="str">
        <f t="shared" si="177"/>
        <v>soil</v>
      </c>
      <c r="M830">
        <v>2.2012399999999999</v>
      </c>
      <c r="N830">
        <f t="shared" si="174"/>
        <v>2.2012399999999999</v>
      </c>
      <c r="O830">
        <v>1.57595</v>
      </c>
      <c r="P830">
        <v>0.99063000000000001</v>
      </c>
      <c r="Q830">
        <v>5.0000000000000001E-3</v>
      </c>
      <c r="R830">
        <v>4.8000000000000001E-2</v>
      </c>
      <c r="S830">
        <v>7.6</v>
      </c>
      <c r="T830">
        <v>21.355699999999999</v>
      </c>
      <c r="U830">
        <v>84.732200000000006</v>
      </c>
    </row>
    <row r="831" spans="1:21" hidden="1" x14ac:dyDescent="0.3">
      <c r="A831">
        <v>1303</v>
      </c>
      <c r="B831">
        <v>23</v>
      </c>
      <c r="C831" s="1">
        <v>44938.473032407404</v>
      </c>
      <c r="D831" t="s">
        <v>9</v>
      </c>
      <c r="E831" s="5">
        <f t="shared" si="168"/>
        <v>2023</v>
      </c>
      <c r="F831" s="5">
        <f t="shared" si="169"/>
        <v>1</v>
      </c>
      <c r="G831" s="5">
        <f t="shared" si="178"/>
        <v>13</v>
      </c>
      <c r="H831" s="5" t="str">
        <f t="shared" si="170"/>
        <v>winter</v>
      </c>
      <c r="I831" s="5">
        <f t="shared" si="179"/>
        <v>54</v>
      </c>
      <c r="J831" s="5">
        <f t="shared" si="171"/>
        <v>34</v>
      </c>
      <c r="K831" t="str">
        <f t="shared" si="176"/>
        <v>Suelo desnudo</v>
      </c>
      <c r="L831" t="str">
        <f t="shared" si="177"/>
        <v>soil</v>
      </c>
      <c r="M831">
        <v>2.2309600000000001</v>
      </c>
      <c r="N831">
        <f t="shared" si="174"/>
        <v>2.2309600000000001</v>
      </c>
      <c r="O831">
        <v>1.5427599999999999</v>
      </c>
      <c r="P831">
        <v>0.99298500000000001</v>
      </c>
      <c r="Q831">
        <v>4.0000000000000001E-3</v>
      </c>
      <c r="R831">
        <v>2.8000000000000001E-2</v>
      </c>
      <c r="S831">
        <v>8.1999999999999993</v>
      </c>
      <c r="T831">
        <v>21.746500000000001</v>
      </c>
      <c r="U831">
        <v>84.739800000000002</v>
      </c>
    </row>
    <row r="832" spans="1:21" hidden="1" x14ac:dyDescent="0.3">
      <c r="A832">
        <v>1304</v>
      </c>
      <c r="B832">
        <v>24</v>
      </c>
      <c r="C832" s="1">
        <v>44938.475347222222</v>
      </c>
      <c r="D832" t="s">
        <v>9</v>
      </c>
      <c r="E832" s="5">
        <f t="shared" si="168"/>
        <v>2023</v>
      </c>
      <c r="F832" s="5">
        <f t="shared" si="169"/>
        <v>1</v>
      </c>
      <c r="G832" s="5">
        <f t="shared" si="178"/>
        <v>13</v>
      </c>
      <c r="H832" s="5" t="str">
        <f t="shared" si="170"/>
        <v>winter</v>
      </c>
      <c r="I832" s="5">
        <f t="shared" si="179"/>
        <v>54</v>
      </c>
      <c r="J832" s="5">
        <f t="shared" si="171"/>
        <v>34</v>
      </c>
      <c r="K832" t="str">
        <f t="shared" si="176"/>
        <v>Suelo desnudo</v>
      </c>
      <c r="L832" t="str">
        <f t="shared" si="177"/>
        <v>soil</v>
      </c>
      <c r="M832">
        <v>2.4525899999999998</v>
      </c>
      <c r="N832">
        <f t="shared" si="174"/>
        <v>2.4525899999999998</v>
      </c>
      <c r="O832">
        <v>1.6319399999999999</v>
      </c>
      <c r="P832">
        <v>0.99078900000000003</v>
      </c>
      <c r="Q832">
        <v>4.0000000000000001E-3</v>
      </c>
      <c r="R832">
        <v>3.4363600000000001E-2</v>
      </c>
      <c r="S832">
        <v>8.3772699999999993</v>
      </c>
      <c r="T832">
        <v>21.856100000000001</v>
      </c>
      <c r="U832">
        <v>84.737499999999997</v>
      </c>
    </row>
    <row r="833" spans="1:21" x14ac:dyDescent="0.3">
      <c r="A833">
        <v>1305</v>
      </c>
      <c r="B833">
        <v>2</v>
      </c>
      <c r="C833" s="1">
        <v>44938.562777777777</v>
      </c>
      <c r="D833" t="s">
        <v>10</v>
      </c>
      <c r="E833" s="5">
        <f t="shared" si="168"/>
        <v>2023</v>
      </c>
      <c r="F833" s="5">
        <f t="shared" si="169"/>
        <v>1</v>
      </c>
      <c r="G833" s="5">
        <f t="shared" si="178"/>
        <v>13</v>
      </c>
      <c r="H833" s="5" t="str">
        <f t="shared" si="170"/>
        <v>winter</v>
      </c>
      <c r="I833" s="5">
        <f t="shared" si="179"/>
        <v>54</v>
      </c>
      <c r="J833" s="5">
        <f t="shared" si="171"/>
        <v>34</v>
      </c>
      <c r="K833" t="str">
        <f t="shared" ref="K833:K846" si="180">IF(OR(B833=1,B833=2,B833=3,B833=7,B833=8,B833=9,B833=13,B833=14,B833=15),"Bajo copa","Suelo desnudo")</f>
        <v>Bajo copa</v>
      </c>
      <c r="M833">
        <v>3.7254999999999998</v>
      </c>
      <c r="N833">
        <f t="shared" si="174"/>
        <v>3.7254999999999998</v>
      </c>
      <c r="O833">
        <v>1.4112899999999999</v>
      </c>
      <c r="P833">
        <v>0.99646199999999996</v>
      </c>
      <c r="Q833">
        <v>3.0000000000000001E-3</v>
      </c>
      <c r="R833">
        <v>0</v>
      </c>
      <c r="S833">
        <v>14.1</v>
      </c>
      <c r="T833">
        <v>22.4117</v>
      </c>
      <c r="U833">
        <v>83.627899999999997</v>
      </c>
    </row>
    <row r="834" spans="1:21" x14ac:dyDescent="0.3">
      <c r="A834">
        <v>1306</v>
      </c>
      <c r="B834">
        <v>3</v>
      </c>
      <c r="C834" s="1">
        <v>44938.56486111111</v>
      </c>
      <c r="D834" t="s">
        <v>10</v>
      </c>
      <c r="E834" s="5">
        <f t="shared" si="168"/>
        <v>2023</v>
      </c>
      <c r="F834" s="5">
        <f t="shared" si="169"/>
        <v>1</v>
      </c>
      <c r="G834" s="5">
        <f t="shared" si="178"/>
        <v>13</v>
      </c>
      <c r="H834" s="5" t="str">
        <f t="shared" si="170"/>
        <v>winter</v>
      </c>
      <c r="I834" s="5">
        <f t="shared" si="179"/>
        <v>54</v>
      </c>
      <c r="J834" s="5">
        <f t="shared" si="171"/>
        <v>34</v>
      </c>
      <c r="K834" t="str">
        <f t="shared" si="180"/>
        <v>Bajo copa</v>
      </c>
      <c r="M834">
        <v>2.0640800000000001</v>
      </c>
      <c r="N834" t="e">
        <f t="shared" si="174"/>
        <v>#N/A</v>
      </c>
      <c r="O834">
        <v>2.0441400000000001</v>
      </c>
      <c r="P834">
        <v>0.92281599999999997</v>
      </c>
      <c r="Q834">
        <v>3.0000000000000001E-3</v>
      </c>
      <c r="R834">
        <v>0</v>
      </c>
      <c r="S834">
        <v>14</v>
      </c>
      <c r="T834">
        <v>23.373799999999999</v>
      </c>
      <c r="U834">
        <v>83.632300000000001</v>
      </c>
    </row>
    <row r="835" spans="1:21" x14ac:dyDescent="0.3">
      <c r="A835">
        <v>1307</v>
      </c>
      <c r="B835">
        <v>1</v>
      </c>
      <c r="C835" s="1">
        <v>44938.567037037035</v>
      </c>
      <c r="D835" t="s">
        <v>10</v>
      </c>
      <c r="E835" s="5">
        <f t="shared" si="168"/>
        <v>2023</v>
      </c>
      <c r="F835" s="5">
        <f t="shared" si="169"/>
        <v>1</v>
      </c>
      <c r="G835" s="5">
        <f t="shared" si="178"/>
        <v>13</v>
      </c>
      <c r="H835" s="5" t="str">
        <f t="shared" si="170"/>
        <v>winter</v>
      </c>
      <c r="I835" s="5">
        <f t="shared" si="179"/>
        <v>54</v>
      </c>
      <c r="J835" s="5">
        <f t="shared" si="171"/>
        <v>34</v>
      </c>
      <c r="K835" t="str">
        <f t="shared" si="180"/>
        <v>Bajo copa</v>
      </c>
      <c r="M835">
        <v>4.28613</v>
      </c>
      <c r="N835">
        <f t="shared" si="174"/>
        <v>4.28613</v>
      </c>
      <c r="O835">
        <v>1.42354</v>
      </c>
      <c r="P835">
        <v>0.99483299999999997</v>
      </c>
      <c r="Q835">
        <v>4.0000000000000001E-3</v>
      </c>
      <c r="R835">
        <v>2.8000000000000001E-2</v>
      </c>
      <c r="S835">
        <v>13.5</v>
      </c>
      <c r="T835">
        <v>24.002600000000001</v>
      </c>
      <c r="U835">
        <v>83.648799999999994</v>
      </c>
    </row>
    <row r="836" spans="1:21" x14ac:dyDescent="0.3">
      <c r="A836">
        <v>1309</v>
      </c>
      <c r="B836">
        <v>5</v>
      </c>
      <c r="C836" s="1">
        <v>44938.572453703702</v>
      </c>
      <c r="D836" t="s">
        <v>10</v>
      </c>
      <c r="E836" s="5">
        <f t="shared" si="168"/>
        <v>2023</v>
      </c>
      <c r="F836" s="5">
        <f t="shared" si="169"/>
        <v>1</v>
      </c>
      <c r="G836" s="5">
        <f t="shared" si="178"/>
        <v>13</v>
      </c>
      <c r="H836" s="5" t="str">
        <f t="shared" si="170"/>
        <v>winter</v>
      </c>
      <c r="I836" s="5">
        <f t="shared" si="179"/>
        <v>54</v>
      </c>
      <c r="J836" s="5">
        <f t="shared" si="171"/>
        <v>34</v>
      </c>
      <c r="K836" t="str">
        <f t="shared" si="180"/>
        <v>Suelo desnudo</v>
      </c>
      <c r="M836">
        <v>1.1751799999999999</v>
      </c>
      <c r="N836" t="e">
        <f t="shared" si="174"/>
        <v>#N/A</v>
      </c>
      <c r="O836">
        <v>3.5347200000000001</v>
      </c>
      <c r="P836">
        <v>0.90140100000000001</v>
      </c>
      <c r="Q836">
        <v>2E-3</v>
      </c>
      <c r="R836">
        <v>0</v>
      </c>
      <c r="S836">
        <v>13</v>
      </c>
      <c r="T836">
        <v>24.328299999999999</v>
      </c>
      <c r="U836">
        <v>83.653700000000001</v>
      </c>
    </row>
    <row r="837" spans="1:21" x14ac:dyDescent="0.3">
      <c r="A837">
        <v>1311</v>
      </c>
      <c r="B837">
        <v>10</v>
      </c>
      <c r="C837" s="1">
        <v>44938.577106481483</v>
      </c>
      <c r="D837" t="s">
        <v>10</v>
      </c>
      <c r="E837" s="5">
        <f t="shared" si="168"/>
        <v>2023</v>
      </c>
      <c r="F837" s="5">
        <f t="shared" si="169"/>
        <v>1</v>
      </c>
      <c r="G837" s="5">
        <f t="shared" si="178"/>
        <v>13</v>
      </c>
      <c r="H837" s="5" t="str">
        <f t="shared" si="170"/>
        <v>winter</v>
      </c>
      <c r="I837" s="5">
        <f t="shared" si="179"/>
        <v>54</v>
      </c>
      <c r="J837" s="5">
        <f t="shared" si="171"/>
        <v>34</v>
      </c>
      <c r="K837" t="str">
        <f t="shared" si="180"/>
        <v>Suelo desnudo</v>
      </c>
      <c r="M837">
        <v>1.15358</v>
      </c>
      <c r="N837" t="e">
        <f t="shared" si="174"/>
        <v>#N/A</v>
      </c>
      <c r="O837">
        <v>3.0821800000000001</v>
      </c>
      <c r="P837">
        <v>0.91825999999999997</v>
      </c>
      <c r="Q837">
        <v>4.0000000000000001E-3</v>
      </c>
      <c r="R837">
        <v>5.7000000000000002E-2</v>
      </c>
      <c r="S837">
        <v>12</v>
      </c>
      <c r="T837">
        <v>24.0762</v>
      </c>
      <c r="U837">
        <v>83.682299999999998</v>
      </c>
    </row>
    <row r="838" spans="1:21" x14ac:dyDescent="0.3">
      <c r="A838">
        <v>1314</v>
      </c>
      <c r="B838">
        <v>7</v>
      </c>
      <c r="C838" s="1">
        <v>44938.584097222221</v>
      </c>
      <c r="D838" t="s">
        <v>10</v>
      </c>
      <c r="E838" s="5">
        <f t="shared" si="168"/>
        <v>2023</v>
      </c>
      <c r="F838" s="5">
        <f t="shared" si="169"/>
        <v>1</v>
      </c>
      <c r="G838" s="5">
        <f t="shared" si="178"/>
        <v>13</v>
      </c>
      <c r="H838" s="5" t="str">
        <f t="shared" si="170"/>
        <v>winter</v>
      </c>
      <c r="I838" s="5">
        <f t="shared" si="179"/>
        <v>54</v>
      </c>
      <c r="J838" s="5">
        <f t="shared" si="171"/>
        <v>34</v>
      </c>
      <c r="K838" t="str">
        <f t="shared" si="180"/>
        <v>Bajo copa</v>
      </c>
      <c r="M838">
        <v>2.6869200000000002</v>
      </c>
      <c r="N838">
        <f t="shared" si="174"/>
        <v>2.6869200000000002</v>
      </c>
      <c r="O838">
        <v>1.71008</v>
      </c>
      <c r="P838">
        <v>0.98789899999999997</v>
      </c>
      <c r="Q838">
        <v>5.0000000000000001E-3</v>
      </c>
      <c r="R838">
        <v>8.2000000000000003E-2</v>
      </c>
      <c r="S838">
        <v>11.6</v>
      </c>
      <c r="T838">
        <v>23.869199999999999</v>
      </c>
      <c r="U838">
        <v>83.656899999999993</v>
      </c>
    </row>
    <row r="839" spans="1:21" x14ac:dyDescent="0.3">
      <c r="A839">
        <v>1315</v>
      </c>
      <c r="B839">
        <v>8</v>
      </c>
      <c r="C839" s="1">
        <v>44938.586377314816</v>
      </c>
      <c r="D839" t="s">
        <v>10</v>
      </c>
      <c r="E839" s="5">
        <f t="shared" si="168"/>
        <v>2023</v>
      </c>
      <c r="F839" s="5">
        <f t="shared" si="169"/>
        <v>1</v>
      </c>
      <c r="G839" s="5">
        <f t="shared" si="178"/>
        <v>13</v>
      </c>
      <c r="H839" s="5" t="str">
        <f t="shared" si="170"/>
        <v>winter</v>
      </c>
      <c r="I839" s="5">
        <f t="shared" si="179"/>
        <v>54</v>
      </c>
      <c r="J839" s="5">
        <f t="shared" si="171"/>
        <v>34</v>
      </c>
      <c r="K839" t="str">
        <f t="shared" si="180"/>
        <v>Bajo copa</v>
      </c>
      <c r="M839">
        <v>3.6576300000000002</v>
      </c>
      <c r="N839">
        <f t="shared" si="174"/>
        <v>3.6576300000000002</v>
      </c>
      <c r="O839">
        <v>1.4522299999999999</v>
      </c>
      <c r="P839">
        <v>0.99453599999999998</v>
      </c>
      <c r="Q839">
        <v>7.0000000000000001E-3</v>
      </c>
      <c r="R839">
        <v>0.16500000000000001</v>
      </c>
      <c r="S839">
        <v>11.3</v>
      </c>
      <c r="T839">
        <v>23.555900000000001</v>
      </c>
      <c r="U839">
        <v>83.645600000000002</v>
      </c>
    </row>
    <row r="840" spans="1:21" x14ac:dyDescent="0.3">
      <c r="A840">
        <v>1316</v>
      </c>
      <c r="B840">
        <v>9</v>
      </c>
      <c r="C840" s="1">
        <v>44938.588807870372</v>
      </c>
      <c r="D840" t="s">
        <v>10</v>
      </c>
      <c r="E840" s="5">
        <f t="shared" si="168"/>
        <v>2023</v>
      </c>
      <c r="F840" s="5">
        <f t="shared" si="169"/>
        <v>1</v>
      </c>
      <c r="G840" s="5">
        <f t="shared" si="178"/>
        <v>13</v>
      </c>
      <c r="H840" s="5" t="str">
        <f t="shared" si="170"/>
        <v>winter</v>
      </c>
      <c r="I840" s="5">
        <f t="shared" si="179"/>
        <v>54</v>
      </c>
      <c r="J840" s="5">
        <f t="shared" si="171"/>
        <v>34</v>
      </c>
      <c r="K840" t="str">
        <f t="shared" si="180"/>
        <v>Bajo copa</v>
      </c>
      <c r="M840">
        <v>2.6525400000000001</v>
      </c>
      <c r="N840">
        <f t="shared" si="174"/>
        <v>2.6525400000000001</v>
      </c>
      <c r="O840">
        <v>1.82213</v>
      </c>
      <c r="P840">
        <v>0.98166699999999996</v>
      </c>
      <c r="Q840">
        <v>7.0000000000000001E-3</v>
      </c>
      <c r="R840">
        <v>0.156</v>
      </c>
      <c r="S840">
        <v>11.1</v>
      </c>
      <c r="T840">
        <v>23.5273</v>
      </c>
      <c r="U840">
        <v>83.629800000000003</v>
      </c>
    </row>
    <row r="841" spans="1:21" x14ac:dyDescent="0.3">
      <c r="A841">
        <v>1317</v>
      </c>
      <c r="B841">
        <v>13</v>
      </c>
      <c r="C841" s="1">
        <v>44938.591087962966</v>
      </c>
      <c r="D841" t="s">
        <v>10</v>
      </c>
      <c r="E841" s="5">
        <f t="shared" si="168"/>
        <v>2023</v>
      </c>
      <c r="F841" s="5">
        <f t="shared" si="169"/>
        <v>1</v>
      </c>
      <c r="G841" s="5">
        <f t="shared" si="178"/>
        <v>13</v>
      </c>
      <c r="H841" s="5" t="str">
        <f t="shared" si="170"/>
        <v>winter</v>
      </c>
      <c r="I841" s="5">
        <f t="shared" si="179"/>
        <v>54</v>
      </c>
      <c r="J841" s="5">
        <f t="shared" si="171"/>
        <v>34</v>
      </c>
      <c r="K841" t="str">
        <f t="shared" si="180"/>
        <v>Bajo copa</v>
      </c>
      <c r="M841">
        <v>4.37514</v>
      </c>
      <c r="N841">
        <f t="shared" si="174"/>
        <v>4.37514</v>
      </c>
      <c r="O841">
        <v>1.4247799999999999</v>
      </c>
      <c r="P841">
        <v>0.99447799999999997</v>
      </c>
      <c r="Q841">
        <v>5.0000000000000001E-3</v>
      </c>
      <c r="R841">
        <v>8.4000000000000005E-2</v>
      </c>
      <c r="S841">
        <v>11</v>
      </c>
      <c r="T841">
        <v>23.419599999999999</v>
      </c>
      <c r="U841">
        <v>83.603800000000007</v>
      </c>
    </row>
    <row r="842" spans="1:21" x14ac:dyDescent="0.3">
      <c r="A842">
        <v>1318</v>
      </c>
      <c r="B842">
        <v>14</v>
      </c>
      <c r="C842" s="1">
        <v>44938.593240740738</v>
      </c>
      <c r="D842" t="s">
        <v>10</v>
      </c>
      <c r="E842" s="5">
        <f t="shared" si="168"/>
        <v>2023</v>
      </c>
      <c r="F842" s="5">
        <f t="shared" si="169"/>
        <v>1</v>
      </c>
      <c r="G842" s="5">
        <f t="shared" si="178"/>
        <v>13</v>
      </c>
      <c r="H842" s="5" t="str">
        <f t="shared" si="170"/>
        <v>winter</v>
      </c>
      <c r="I842" s="5">
        <f t="shared" si="179"/>
        <v>54</v>
      </c>
      <c r="J842" s="5">
        <f t="shared" si="171"/>
        <v>34</v>
      </c>
      <c r="K842" t="str">
        <f t="shared" si="180"/>
        <v>Bajo copa</v>
      </c>
      <c r="M842">
        <v>1.7912300000000001</v>
      </c>
      <c r="N842">
        <f t="shared" si="174"/>
        <v>1.7912300000000001</v>
      </c>
      <c r="O842">
        <v>2.13103</v>
      </c>
      <c r="P842">
        <v>0.97618700000000003</v>
      </c>
      <c r="Q842">
        <v>5.0000000000000001E-3</v>
      </c>
      <c r="R842">
        <v>5.3999999999999999E-2</v>
      </c>
      <c r="S842">
        <v>11.1</v>
      </c>
      <c r="T842">
        <v>23.610600000000002</v>
      </c>
      <c r="U842">
        <v>83.598699999999994</v>
      </c>
    </row>
    <row r="843" spans="1:21" x14ac:dyDescent="0.3">
      <c r="A843">
        <v>1319</v>
      </c>
      <c r="B843">
        <v>15</v>
      </c>
      <c r="C843" s="1">
        <v>44938.595486111109</v>
      </c>
      <c r="D843" t="s">
        <v>10</v>
      </c>
      <c r="E843" s="5">
        <f t="shared" si="168"/>
        <v>2023</v>
      </c>
      <c r="F843" s="5">
        <f t="shared" si="169"/>
        <v>1</v>
      </c>
      <c r="G843" s="5">
        <f t="shared" si="178"/>
        <v>13</v>
      </c>
      <c r="H843" s="5" t="str">
        <f t="shared" si="170"/>
        <v>winter</v>
      </c>
      <c r="I843" s="5">
        <f t="shared" si="179"/>
        <v>54</v>
      </c>
      <c r="J843" s="5">
        <f t="shared" si="171"/>
        <v>34</v>
      </c>
      <c r="K843" t="str">
        <f t="shared" si="180"/>
        <v>Bajo copa</v>
      </c>
      <c r="M843">
        <v>2.44116</v>
      </c>
      <c r="N843">
        <f t="shared" si="174"/>
        <v>2.44116</v>
      </c>
      <c r="O843">
        <v>1.63493</v>
      </c>
      <c r="P843">
        <v>0.98768699999999998</v>
      </c>
      <c r="Q843">
        <v>4.0000000000000001E-3</v>
      </c>
      <c r="R843">
        <v>6.6000000000000003E-2</v>
      </c>
      <c r="S843">
        <v>11.3</v>
      </c>
      <c r="T843">
        <v>23.665900000000001</v>
      </c>
      <c r="U843">
        <v>83.591700000000003</v>
      </c>
    </row>
    <row r="844" spans="1:21" x14ac:dyDescent="0.3">
      <c r="A844">
        <v>1320</v>
      </c>
      <c r="B844">
        <v>16</v>
      </c>
      <c r="C844" s="1">
        <v>44938.597928240742</v>
      </c>
      <c r="D844" t="s">
        <v>10</v>
      </c>
      <c r="E844" s="5">
        <f t="shared" si="168"/>
        <v>2023</v>
      </c>
      <c r="F844" s="5">
        <f t="shared" si="169"/>
        <v>1</v>
      </c>
      <c r="G844" s="5">
        <f t="shared" si="178"/>
        <v>13</v>
      </c>
      <c r="H844" s="5" t="str">
        <f t="shared" si="170"/>
        <v>winter</v>
      </c>
      <c r="I844" s="5">
        <f t="shared" si="179"/>
        <v>54</v>
      </c>
      <c r="J844" s="5">
        <f t="shared" si="171"/>
        <v>34</v>
      </c>
      <c r="K844" t="str">
        <f t="shared" si="180"/>
        <v>Suelo desnudo</v>
      </c>
      <c r="M844">
        <v>1.04945</v>
      </c>
      <c r="N844" t="e">
        <f t="shared" si="174"/>
        <v>#N/A</v>
      </c>
      <c r="O844">
        <v>2.6086</v>
      </c>
      <c r="P844">
        <v>0.94785299999999995</v>
      </c>
      <c r="Q844">
        <v>3.0000000000000001E-3</v>
      </c>
      <c r="R844">
        <v>1.7000000000000001E-2</v>
      </c>
      <c r="S844">
        <v>12</v>
      </c>
      <c r="T844">
        <v>23.672999999999998</v>
      </c>
      <c r="U844">
        <v>83.568100000000001</v>
      </c>
    </row>
    <row r="845" spans="1:21" x14ac:dyDescent="0.3">
      <c r="A845">
        <v>1321</v>
      </c>
      <c r="B845">
        <v>17</v>
      </c>
      <c r="C845" s="1">
        <v>44938.600023148145</v>
      </c>
      <c r="D845" t="s">
        <v>10</v>
      </c>
      <c r="E845" s="5">
        <f t="shared" si="168"/>
        <v>2023</v>
      </c>
      <c r="F845" s="5">
        <f t="shared" si="169"/>
        <v>1</v>
      </c>
      <c r="G845" s="5">
        <f t="shared" si="178"/>
        <v>13</v>
      </c>
      <c r="H845" s="5" t="str">
        <f t="shared" si="170"/>
        <v>winter</v>
      </c>
      <c r="I845" s="5">
        <f t="shared" si="179"/>
        <v>54</v>
      </c>
      <c r="J845" s="5">
        <f t="shared" si="171"/>
        <v>34</v>
      </c>
      <c r="K845" t="str">
        <f t="shared" si="180"/>
        <v>Suelo desnudo</v>
      </c>
      <c r="M845">
        <v>1.02959</v>
      </c>
      <c r="N845">
        <f t="shared" si="174"/>
        <v>1.02959</v>
      </c>
      <c r="O845">
        <v>2.6538599999999999</v>
      </c>
      <c r="P845">
        <v>0.95020499999999997</v>
      </c>
      <c r="Q845">
        <v>5.0000000000000001E-3</v>
      </c>
      <c r="R845">
        <v>0.126</v>
      </c>
      <c r="S845">
        <v>11.7</v>
      </c>
      <c r="T845">
        <v>23.787600000000001</v>
      </c>
      <c r="U845">
        <v>83.577500000000001</v>
      </c>
    </row>
    <row r="846" spans="1:21" x14ac:dyDescent="0.3">
      <c r="A846">
        <v>1322</v>
      </c>
      <c r="B846">
        <v>18</v>
      </c>
      <c r="C846" s="1">
        <v>44938.602187500001</v>
      </c>
      <c r="D846" t="s">
        <v>10</v>
      </c>
      <c r="E846" s="5">
        <f t="shared" si="168"/>
        <v>2023</v>
      </c>
      <c r="F846" s="5">
        <f t="shared" si="169"/>
        <v>1</v>
      </c>
      <c r="G846" s="5">
        <f t="shared" si="178"/>
        <v>13</v>
      </c>
      <c r="H846" s="5" t="str">
        <f t="shared" si="170"/>
        <v>winter</v>
      </c>
      <c r="I846" s="5">
        <f t="shared" si="179"/>
        <v>54</v>
      </c>
      <c r="J846" s="5">
        <f t="shared" si="171"/>
        <v>34</v>
      </c>
      <c r="K846" t="str">
        <f t="shared" si="180"/>
        <v>Suelo desnudo</v>
      </c>
      <c r="M846">
        <v>1.2761199999999999</v>
      </c>
      <c r="N846" t="e">
        <f t="shared" si="174"/>
        <v>#N/A</v>
      </c>
      <c r="O846">
        <v>2.57762</v>
      </c>
      <c r="P846">
        <v>0.92891699999999999</v>
      </c>
      <c r="Q846">
        <v>3.0000000000000001E-3</v>
      </c>
      <c r="R846">
        <v>5.2454500000000001E-2</v>
      </c>
      <c r="S846">
        <v>11.8864</v>
      </c>
      <c r="T846">
        <v>24.023900000000001</v>
      </c>
      <c r="U846">
        <v>83.587900000000005</v>
      </c>
    </row>
    <row r="847" spans="1:21" hidden="1" x14ac:dyDescent="0.3">
      <c r="A847">
        <v>1324</v>
      </c>
      <c r="B847">
        <v>2</v>
      </c>
      <c r="C847" s="1">
        <v>44951.454039351855</v>
      </c>
      <c r="D847" t="s">
        <v>20</v>
      </c>
      <c r="E847" s="5">
        <f t="shared" si="168"/>
        <v>2023</v>
      </c>
      <c r="F847" s="5">
        <f t="shared" si="169"/>
        <v>1</v>
      </c>
      <c r="G847" s="5">
        <f t="shared" si="178"/>
        <v>13</v>
      </c>
      <c r="H847" s="5" t="str">
        <f t="shared" si="170"/>
        <v>winter</v>
      </c>
      <c r="I847" s="5">
        <f t="shared" si="179"/>
        <v>56</v>
      </c>
      <c r="J847" s="5">
        <f t="shared" si="171"/>
        <v>36</v>
      </c>
      <c r="K847" t="str">
        <f t="shared" ref="K847:K863" si="181">IF(OR(B847=1,B847=2,B847=3,B847=4,B847=9,B847=10,B847=11,B847=12,B847=17,B847=18,B847=19,B847=20),"Bajo biomasa","Suelo desnudo")</f>
        <v>Bajo biomasa</v>
      </c>
      <c r="L847" t="str">
        <f t="shared" ref="L847:L863" si="182">IF(OR(B847=1,B847=7,B847=12,B847=16,B847=17,B847=24),"tree","soil")</f>
        <v>soil</v>
      </c>
      <c r="M847">
        <v>1.04474</v>
      </c>
      <c r="N847">
        <f t="shared" si="174"/>
        <v>1.04474</v>
      </c>
      <c r="O847">
        <v>2.4852099999999999</v>
      </c>
      <c r="P847">
        <v>0.96248900000000004</v>
      </c>
      <c r="Q847">
        <v>2E-3</v>
      </c>
      <c r="R847">
        <v>0</v>
      </c>
      <c r="S847">
        <v>5.3</v>
      </c>
      <c r="T847">
        <v>18.786799999999999</v>
      </c>
      <c r="U847">
        <v>88.337100000000007</v>
      </c>
    </row>
    <row r="848" spans="1:21" hidden="1" x14ac:dyDescent="0.3">
      <c r="A848">
        <v>1325</v>
      </c>
      <c r="B848">
        <v>3</v>
      </c>
      <c r="C848" s="1">
        <v>44951.456145833334</v>
      </c>
      <c r="D848" t="s">
        <v>20</v>
      </c>
      <c r="E848" s="5">
        <f t="shared" si="168"/>
        <v>2023</v>
      </c>
      <c r="F848" s="5">
        <f t="shared" si="169"/>
        <v>1</v>
      </c>
      <c r="G848" s="5">
        <f t="shared" si="178"/>
        <v>13</v>
      </c>
      <c r="H848" s="5" t="str">
        <f t="shared" si="170"/>
        <v>winter</v>
      </c>
      <c r="I848" s="5">
        <f t="shared" si="179"/>
        <v>56</v>
      </c>
      <c r="J848" s="5">
        <f t="shared" si="171"/>
        <v>36</v>
      </c>
      <c r="K848" t="str">
        <f t="shared" si="181"/>
        <v>Bajo biomasa</v>
      </c>
      <c r="L848" t="str">
        <f t="shared" si="182"/>
        <v>soil</v>
      </c>
      <c r="M848">
        <v>0.98110699999999995</v>
      </c>
      <c r="N848">
        <f t="shared" si="174"/>
        <v>0.98110699999999995</v>
      </c>
      <c r="O848">
        <v>2.1326900000000002</v>
      </c>
      <c r="P848">
        <v>0.97081600000000001</v>
      </c>
      <c r="Q848">
        <v>3.0000000000000001E-3</v>
      </c>
      <c r="R848">
        <v>0</v>
      </c>
      <c r="S848">
        <v>3.1</v>
      </c>
      <c r="T848">
        <v>19.012799999999999</v>
      </c>
      <c r="U848">
        <v>88.344899999999996</v>
      </c>
    </row>
    <row r="849" spans="1:21" hidden="1" x14ac:dyDescent="0.3">
      <c r="A849">
        <v>1326</v>
      </c>
      <c r="B849">
        <v>4</v>
      </c>
      <c r="C849" s="1">
        <v>44951.45826388889</v>
      </c>
      <c r="D849" t="s">
        <v>20</v>
      </c>
      <c r="E849" s="5">
        <f t="shared" si="168"/>
        <v>2023</v>
      </c>
      <c r="F849" s="5">
        <f t="shared" si="169"/>
        <v>1</v>
      </c>
      <c r="G849" s="5">
        <f t="shared" si="178"/>
        <v>13</v>
      </c>
      <c r="H849" s="5" t="str">
        <f t="shared" si="170"/>
        <v>winter</v>
      </c>
      <c r="I849" s="5">
        <f t="shared" si="179"/>
        <v>56</v>
      </c>
      <c r="J849" s="5">
        <f t="shared" si="171"/>
        <v>36</v>
      </c>
      <c r="K849" t="str">
        <f t="shared" si="181"/>
        <v>Bajo biomasa</v>
      </c>
      <c r="L849" t="str">
        <f t="shared" si="182"/>
        <v>soil</v>
      </c>
      <c r="M849">
        <v>0.92970799999999998</v>
      </c>
      <c r="N849">
        <f t="shared" si="174"/>
        <v>0.92970799999999998</v>
      </c>
      <c r="O849">
        <v>2.4546299999999999</v>
      </c>
      <c r="P849">
        <v>0.96363900000000002</v>
      </c>
      <c r="Q849">
        <v>3.0000000000000001E-3</v>
      </c>
      <c r="R849">
        <v>0</v>
      </c>
      <c r="S849">
        <v>1.8</v>
      </c>
      <c r="T849">
        <v>19.0322</v>
      </c>
      <c r="U849">
        <v>88.342399999999998</v>
      </c>
    </row>
    <row r="850" spans="1:21" hidden="1" x14ac:dyDescent="0.3">
      <c r="A850">
        <v>1327</v>
      </c>
      <c r="B850">
        <v>5</v>
      </c>
      <c r="C850" s="1">
        <v>44951.460509259261</v>
      </c>
      <c r="D850" t="s">
        <v>20</v>
      </c>
      <c r="E850" s="5">
        <f t="shared" si="168"/>
        <v>2023</v>
      </c>
      <c r="F850" s="5">
        <f t="shared" si="169"/>
        <v>1</v>
      </c>
      <c r="G850" s="5">
        <f t="shared" si="178"/>
        <v>13</v>
      </c>
      <c r="H850" s="5" t="str">
        <f t="shared" si="170"/>
        <v>winter</v>
      </c>
      <c r="I850" s="5">
        <f t="shared" si="179"/>
        <v>56</v>
      </c>
      <c r="J850" s="5">
        <f t="shared" si="171"/>
        <v>36</v>
      </c>
      <c r="K850" t="str">
        <f t="shared" si="181"/>
        <v>Suelo desnudo</v>
      </c>
      <c r="L850" t="str">
        <f t="shared" si="182"/>
        <v>soil</v>
      </c>
      <c r="M850">
        <v>0.74635300000000004</v>
      </c>
      <c r="N850" t="e">
        <f t="shared" si="174"/>
        <v>#N/A</v>
      </c>
      <c r="O850">
        <v>2.6294</v>
      </c>
      <c r="P850">
        <v>0.93086000000000002</v>
      </c>
      <c r="Q850">
        <v>3.0000000000000001E-3</v>
      </c>
      <c r="R850">
        <v>0</v>
      </c>
      <c r="S850">
        <v>1.2</v>
      </c>
      <c r="T850">
        <v>18.9283</v>
      </c>
      <c r="U850">
        <v>88.330200000000005</v>
      </c>
    </row>
    <row r="851" spans="1:21" hidden="1" x14ac:dyDescent="0.3">
      <c r="A851">
        <v>1328</v>
      </c>
      <c r="B851">
        <v>6</v>
      </c>
      <c r="C851" s="1">
        <v>44951.462939814817</v>
      </c>
      <c r="D851" t="s">
        <v>20</v>
      </c>
      <c r="E851" s="5">
        <f t="shared" si="168"/>
        <v>2023</v>
      </c>
      <c r="F851" s="5">
        <f t="shared" si="169"/>
        <v>1</v>
      </c>
      <c r="G851" s="5">
        <f t="shared" si="178"/>
        <v>13</v>
      </c>
      <c r="H851" s="5" t="str">
        <f t="shared" si="170"/>
        <v>winter</v>
      </c>
      <c r="I851" s="5">
        <f t="shared" si="179"/>
        <v>56</v>
      </c>
      <c r="J851" s="5">
        <f t="shared" si="171"/>
        <v>36</v>
      </c>
      <c r="K851" t="str">
        <f t="shared" si="181"/>
        <v>Suelo desnudo</v>
      </c>
      <c r="L851" t="str">
        <f t="shared" si="182"/>
        <v>soil</v>
      </c>
      <c r="M851">
        <v>0.859429</v>
      </c>
      <c r="N851">
        <f t="shared" si="174"/>
        <v>0.859429</v>
      </c>
      <c r="O851">
        <v>2.6757200000000001</v>
      </c>
      <c r="P851">
        <v>0.95507600000000004</v>
      </c>
      <c r="Q851">
        <v>4.0000000000000001E-3</v>
      </c>
      <c r="R851">
        <v>0</v>
      </c>
      <c r="S851">
        <v>1.1000000000000001</v>
      </c>
      <c r="T851">
        <v>18.532699999999998</v>
      </c>
      <c r="U851">
        <v>88.343900000000005</v>
      </c>
    </row>
    <row r="852" spans="1:21" hidden="1" x14ac:dyDescent="0.3">
      <c r="A852">
        <v>1330</v>
      </c>
      <c r="B852">
        <v>8</v>
      </c>
      <c r="C852" s="1">
        <v>44951.467280092591</v>
      </c>
      <c r="D852" t="s">
        <v>20</v>
      </c>
      <c r="E852" s="5">
        <f t="shared" ref="E852:E915" si="183">YEAR(C852)</f>
        <v>2023</v>
      </c>
      <c r="F852" s="5">
        <f t="shared" ref="F852:F915" si="184">MONTH(C852)</f>
        <v>1</v>
      </c>
      <c r="G852" s="5">
        <f t="shared" si="178"/>
        <v>13</v>
      </c>
      <c r="H852" s="5" t="str">
        <f t="shared" ref="H852:H915" si="185">IF(OR(F852=1,F852=2,F852=3),"winter",IF(OR(F852=4,F852=5,F852=6),"spring",IF(OR(F852=7,F852=8,F852=9),"summer","autumn")))</f>
        <v>winter</v>
      </c>
      <c r="I852" s="5">
        <f t="shared" si="179"/>
        <v>56</v>
      </c>
      <c r="J852" s="5">
        <f t="shared" ref="J852:J915" si="186">I852-20</f>
        <v>36</v>
      </c>
      <c r="K852" t="str">
        <f t="shared" si="181"/>
        <v>Suelo desnudo</v>
      </c>
      <c r="L852" t="str">
        <f t="shared" si="182"/>
        <v>soil</v>
      </c>
      <c r="M852">
        <v>1.0089399999999999</v>
      </c>
      <c r="N852">
        <f t="shared" ref="N852:N915" si="187">IF(P852&gt;0.95,M852,NA())</f>
        <v>1.0089399999999999</v>
      </c>
      <c r="O852">
        <v>2.6553100000000001</v>
      </c>
      <c r="P852">
        <v>0.95589000000000002</v>
      </c>
      <c r="Q852">
        <v>4.0000000000000001E-3</v>
      </c>
      <c r="R852">
        <v>0</v>
      </c>
      <c r="S852">
        <v>1.3</v>
      </c>
      <c r="T852">
        <v>18.1218</v>
      </c>
      <c r="U852">
        <v>88.367800000000003</v>
      </c>
    </row>
    <row r="853" spans="1:21" hidden="1" x14ac:dyDescent="0.3">
      <c r="A853">
        <v>1331</v>
      </c>
      <c r="B853">
        <v>9</v>
      </c>
      <c r="C853" s="1">
        <v>44951.469386574077</v>
      </c>
      <c r="D853" t="s">
        <v>20</v>
      </c>
      <c r="E853" s="5">
        <f t="shared" si="183"/>
        <v>2023</v>
      </c>
      <c r="F853" s="5">
        <f t="shared" si="184"/>
        <v>1</v>
      </c>
      <c r="G853" s="5">
        <f t="shared" si="178"/>
        <v>13</v>
      </c>
      <c r="H853" s="5" t="str">
        <f t="shared" si="185"/>
        <v>winter</v>
      </c>
      <c r="I853" s="5">
        <f t="shared" si="179"/>
        <v>56</v>
      </c>
      <c r="J853" s="5">
        <f t="shared" si="186"/>
        <v>36</v>
      </c>
      <c r="K853" t="str">
        <f t="shared" si="181"/>
        <v>Bajo biomasa</v>
      </c>
      <c r="L853" t="str">
        <f t="shared" si="182"/>
        <v>soil</v>
      </c>
      <c r="M853">
        <v>1.1403799999999999</v>
      </c>
      <c r="N853">
        <f t="shared" si="187"/>
        <v>1.1403799999999999</v>
      </c>
      <c r="O853">
        <v>1.96689</v>
      </c>
      <c r="P853">
        <v>0.98010699999999995</v>
      </c>
      <c r="Q853">
        <v>3.0000000000000001E-3</v>
      </c>
      <c r="R853">
        <v>0</v>
      </c>
      <c r="S853">
        <v>0.9</v>
      </c>
      <c r="T853">
        <v>17.918800000000001</v>
      </c>
      <c r="U853">
        <v>88.369299999999996</v>
      </c>
    </row>
    <row r="854" spans="1:21" hidden="1" x14ac:dyDescent="0.3">
      <c r="A854">
        <v>1332</v>
      </c>
      <c r="B854">
        <v>10</v>
      </c>
      <c r="C854" s="1">
        <v>44951.471597222226</v>
      </c>
      <c r="D854" t="s">
        <v>20</v>
      </c>
      <c r="E854" s="5">
        <f t="shared" si="183"/>
        <v>2023</v>
      </c>
      <c r="F854" s="5">
        <f t="shared" si="184"/>
        <v>1</v>
      </c>
      <c r="G854" s="5">
        <f t="shared" si="178"/>
        <v>13</v>
      </c>
      <c r="H854" s="5" t="str">
        <f t="shared" si="185"/>
        <v>winter</v>
      </c>
      <c r="I854" s="5">
        <f t="shared" si="179"/>
        <v>56</v>
      </c>
      <c r="J854" s="5">
        <f t="shared" si="186"/>
        <v>36</v>
      </c>
      <c r="K854" t="str">
        <f t="shared" si="181"/>
        <v>Bajo biomasa</v>
      </c>
      <c r="L854" t="str">
        <f t="shared" si="182"/>
        <v>soil</v>
      </c>
      <c r="M854">
        <v>1.09273</v>
      </c>
      <c r="N854">
        <f t="shared" si="187"/>
        <v>1.09273</v>
      </c>
      <c r="O854">
        <v>2.1331799999999999</v>
      </c>
      <c r="P854">
        <v>0.96586499999999997</v>
      </c>
      <c r="Q854">
        <v>3.0000000000000001E-3</v>
      </c>
      <c r="R854">
        <v>0</v>
      </c>
      <c r="S854">
        <v>0.5</v>
      </c>
      <c r="T854">
        <v>17.7165</v>
      </c>
      <c r="U854">
        <v>88.368200000000002</v>
      </c>
    </row>
    <row r="855" spans="1:21" hidden="1" x14ac:dyDescent="0.3">
      <c r="A855">
        <v>1333</v>
      </c>
      <c r="B855">
        <v>11</v>
      </c>
      <c r="C855" s="1">
        <v>44951.473715277774</v>
      </c>
      <c r="D855" t="s">
        <v>20</v>
      </c>
      <c r="E855" s="5">
        <f t="shared" si="183"/>
        <v>2023</v>
      </c>
      <c r="F855" s="5">
        <f t="shared" si="184"/>
        <v>1</v>
      </c>
      <c r="G855" s="5">
        <f t="shared" si="178"/>
        <v>13</v>
      </c>
      <c r="H855" s="5" t="str">
        <f t="shared" si="185"/>
        <v>winter</v>
      </c>
      <c r="I855" s="5">
        <f t="shared" si="179"/>
        <v>56</v>
      </c>
      <c r="J855" s="5">
        <f t="shared" si="186"/>
        <v>36</v>
      </c>
      <c r="K855" t="str">
        <f t="shared" si="181"/>
        <v>Bajo biomasa</v>
      </c>
      <c r="L855" t="str">
        <f t="shared" si="182"/>
        <v>soil</v>
      </c>
      <c r="M855">
        <v>1.2607900000000001</v>
      </c>
      <c r="N855">
        <f t="shared" si="187"/>
        <v>1.2607900000000001</v>
      </c>
      <c r="O855">
        <v>1.9791799999999999</v>
      </c>
      <c r="P855">
        <v>0.97672899999999996</v>
      </c>
      <c r="Q855">
        <v>3.0000000000000001E-3</v>
      </c>
      <c r="R855">
        <v>0</v>
      </c>
      <c r="S855">
        <v>0.2</v>
      </c>
      <c r="T855">
        <v>17.514800000000001</v>
      </c>
      <c r="U855">
        <v>88.368899999999996</v>
      </c>
    </row>
    <row r="856" spans="1:21" hidden="1" x14ac:dyDescent="0.3">
      <c r="A856">
        <v>1335</v>
      </c>
      <c r="B856">
        <v>13</v>
      </c>
      <c r="C856" s="1">
        <v>44951.478009259263</v>
      </c>
      <c r="D856" t="s">
        <v>20</v>
      </c>
      <c r="E856" s="5">
        <f t="shared" si="183"/>
        <v>2023</v>
      </c>
      <c r="F856" s="5">
        <f t="shared" si="184"/>
        <v>1</v>
      </c>
      <c r="G856" s="5">
        <f t="shared" si="178"/>
        <v>13</v>
      </c>
      <c r="H856" s="5" t="str">
        <f t="shared" si="185"/>
        <v>winter</v>
      </c>
      <c r="I856" s="5">
        <f t="shared" si="179"/>
        <v>56</v>
      </c>
      <c r="J856" s="5">
        <f t="shared" si="186"/>
        <v>36</v>
      </c>
      <c r="K856" t="str">
        <f t="shared" si="181"/>
        <v>Suelo desnudo</v>
      </c>
      <c r="L856" t="str">
        <f t="shared" si="182"/>
        <v>soil</v>
      </c>
      <c r="M856">
        <v>0.70455199999999996</v>
      </c>
      <c r="N856">
        <f t="shared" si="187"/>
        <v>0.70455199999999996</v>
      </c>
      <c r="O856">
        <v>2.52373</v>
      </c>
      <c r="P856">
        <v>0.95962800000000004</v>
      </c>
      <c r="Q856">
        <v>3.0000000000000001E-3</v>
      </c>
      <c r="R856">
        <v>0</v>
      </c>
      <c r="S856">
        <v>0.2</v>
      </c>
      <c r="T856">
        <v>17.284300000000002</v>
      </c>
      <c r="U856">
        <v>88.379000000000005</v>
      </c>
    </row>
    <row r="857" spans="1:21" hidden="1" x14ac:dyDescent="0.3">
      <c r="A857">
        <v>1336</v>
      </c>
      <c r="B857">
        <v>14</v>
      </c>
      <c r="C857" s="1">
        <v>44951.480092592596</v>
      </c>
      <c r="D857" t="s">
        <v>20</v>
      </c>
      <c r="E857" s="5">
        <f t="shared" si="183"/>
        <v>2023</v>
      </c>
      <c r="F857" s="5">
        <f t="shared" si="184"/>
        <v>1</v>
      </c>
      <c r="G857" s="5">
        <f t="shared" si="178"/>
        <v>13</v>
      </c>
      <c r="H857" s="5" t="str">
        <f t="shared" si="185"/>
        <v>winter</v>
      </c>
      <c r="I857" s="5">
        <f t="shared" si="179"/>
        <v>56</v>
      </c>
      <c r="J857" s="5">
        <f t="shared" si="186"/>
        <v>36</v>
      </c>
      <c r="K857" t="str">
        <f t="shared" si="181"/>
        <v>Suelo desnudo</v>
      </c>
      <c r="L857" t="str">
        <f t="shared" si="182"/>
        <v>soil</v>
      </c>
      <c r="M857">
        <v>0.627112</v>
      </c>
      <c r="N857" t="e">
        <f t="shared" si="187"/>
        <v>#N/A</v>
      </c>
      <c r="O857">
        <v>3.0244599999999999</v>
      </c>
      <c r="P857">
        <v>0.93048799999999998</v>
      </c>
      <c r="Q857">
        <v>3.0000000000000001E-3</v>
      </c>
      <c r="R857">
        <v>0</v>
      </c>
      <c r="S857">
        <v>0.2</v>
      </c>
      <c r="T857">
        <v>17.3827</v>
      </c>
      <c r="U857">
        <v>88.385199999999998</v>
      </c>
    </row>
    <row r="858" spans="1:21" hidden="1" x14ac:dyDescent="0.3">
      <c r="A858">
        <v>1337</v>
      </c>
      <c r="B858">
        <v>15</v>
      </c>
      <c r="C858" s="1">
        <v>44951.482187499998</v>
      </c>
      <c r="D858" t="s">
        <v>20</v>
      </c>
      <c r="E858" s="5">
        <f t="shared" si="183"/>
        <v>2023</v>
      </c>
      <c r="F858" s="5">
        <f t="shared" si="184"/>
        <v>1</v>
      </c>
      <c r="G858" s="5">
        <f t="shared" si="178"/>
        <v>13</v>
      </c>
      <c r="H858" s="5" t="str">
        <f t="shared" si="185"/>
        <v>winter</v>
      </c>
      <c r="I858" s="5">
        <f t="shared" si="179"/>
        <v>56</v>
      </c>
      <c r="J858" s="5">
        <f t="shared" si="186"/>
        <v>36</v>
      </c>
      <c r="K858" t="str">
        <f t="shared" si="181"/>
        <v>Suelo desnudo</v>
      </c>
      <c r="L858" t="str">
        <f t="shared" si="182"/>
        <v>soil</v>
      </c>
      <c r="M858">
        <v>0.91585099999999997</v>
      </c>
      <c r="N858">
        <f t="shared" si="187"/>
        <v>0.91585099999999997</v>
      </c>
      <c r="O858">
        <v>2.49701</v>
      </c>
      <c r="P858">
        <v>0.96203899999999998</v>
      </c>
      <c r="Q858">
        <v>3.0000000000000001E-3</v>
      </c>
      <c r="R858">
        <v>0</v>
      </c>
      <c r="S858">
        <v>0.2</v>
      </c>
      <c r="T858">
        <v>17.261600000000001</v>
      </c>
      <c r="U858">
        <v>88.370099999999994</v>
      </c>
    </row>
    <row r="859" spans="1:21" hidden="1" x14ac:dyDescent="0.3">
      <c r="A859">
        <v>1340</v>
      </c>
      <c r="B859">
        <v>18</v>
      </c>
      <c r="C859" s="1">
        <v>44951.488912037035</v>
      </c>
      <c r="D859" t="s">
        <v>20</v>
      </c>
      <c r="E859" s="5">
        <f t="shared" si="183"/>
        <v>2023</v>
      </c>
      <c r="F859" s="5">
        <f t="shared" si="184"/>
        <v>1</v>
      </c>
      <c r="G859" s="5">
        <f t="shared" si="178"/>
        <v>13</v>
      </c>
      <c r="H859" s="5" t="str">
        <f t="shared" si="185"/>
        <v>winter</v>
      </c>
      <c r="I859" s="5">
        <f t="shared" si="179"/>
        <v>56</v>
      </c>
      <c r="J859" s="5">
        <f t="shared" si="186"/>
        <v>36</v>
      </c>
      <c r="K859" t="str">
        <f t="shared" si="181"/>
        <v>Bajo biomasa</v>
      </c>
      <c r="L859" t="str">
        <f t="shared" si="182"/>
        <v>soil</v>
      </c>
      <c r="M859">
        <v>1.74857</v>
      </c>
      <c r="N859">
        <f t="shared" si="187"/>
        <v>1.74857</v>
      </c>
      <c r="O859">
        <v>1.6343300000000001</v>
      </c>
      <c r="P859">
        <v>0.98649399999999998</v>
      </c>
      <c r="Q859">
        <v>3.0000000000000001E-3</v>
      </c>
      <c r="R859">
        <v>0</v>
      </c>
      <c r="S859">
        <v>0.3</v>
      </c>
      <c r="T859">
        <v>17.156099999999999</v>
      </c>
      <c r="U859">
        <v>88.365899999999996</v>
      </c>
    </row>
    <row r="860" spans="1:21" hidden="1" x14ac:dyDescent="0.3">
      <c r="A860">
        <v>1341</v>
      </c>
      <c r="B860">
        <v>19</v>
      </c>
      <c r="C860" s="1">
        <v>44951.490995370368</v>
      </c>
      <c r="D860" t="s">
        <v>20</v>
      </c>
      <c r="E860" s="5">
        <f t="shared" si="183"/>
        <v>2023</v>
      </c>
      <c r="F860" s="5">
        <f t="shared" si="184"/>
        <v>1</v>
      </c>
      <c r="G860" s="5">
        <f t="shared" si="178"/>
        <v>13</v>
      </c>
      <c r="H860" s="5" t="str">
        <f t="shared" si="185"/>
        <v>winter</v>
      </c>
      <c r="I860" s="5">
        <f t="shared" si="179"/>
        <v>56</v>
      </c>
      <c r="J860" s="5">
        <f t="shared" si="186"/>
        <v>36</v>
      </c>
      <c r="K860" t="str">
        <f t="shared" si="181"/>
        <v>Bajo biomasa</v>
      </c>
      <c r="L860" t="str">
        <f t="shared" si="182"/>
        <v>soil</v>
      </c>
      <c r="M860">
        <v>0.81754099999999996</v>
      </c>
      <c r="N860">
        <f t="shared" si="187"/>
        <v>0.81754099999999996</v>
      </c>
      <c r="O860">
        <v>2.1547999999999998</v>
      </c>
      <c r="P860">
        <v>0.96664799999999995</v>
      </c>
      <c r="Q860">
        <v>3.0000000000000001E-3</v>
      </c>
      <c r="R860">
        <v>0</v>
      </c>
      <c r="S860">
        <v>0.2</v>
      </c>
      <c r="T860">
        <v>17.523399999999999</v>
      </c>
      <c r="U860">
        <v>88.363</v>
      </c>
    </row>
    <row r="861" spans="1:21" hidden="1" x14ac:dyDescent="0.3">
      <c r="A861">
        <v>1342</v>
      </c>
      <c r="B861">
        <v>20</v>
      </c>
      <c r="C861" s="1">
        <v>44951.493125000001</v>
      </c>
      <c r="D861" t="s">
        <v>20</v>
      </c>
      <c r="E861" s="5">
        <f t="shared" si="183"/>
        <v>2023</v>
      </c>
      <c r="F861" s="5">
        <f t="shared" si="184"/>
        <v>1</v>
      </c>
      <c r="G861" s="5">
        <f t="shared" si="178"/>
        <v>13</v>
      </c>
      <c r="H861" s="5" t="str">
        <f t="shared" si="185"/>
        <v>winter</v>
      </c>
      <c r="I861" s="5">
        <f t="shared" si="179"/>
        <v>56</v>
      </c>
      <c r="J861" s="5">
        <f t="shared" si="186"/>
        <v>36</v>
      </c>
      <c r="K861" t="str">
        <f t="shared" si="181"/>
        <v>Bajo biomasa</v>
      </c>
      <c r="L861" t="str">
        <f t="shared" si="182"/>
        <v>soil</v>
      </c>
      <c r="M861">
        <v>0.67369699999999999</v>
      </c>
      <c r="N861" t="e">
        <f t="shared" si="187"/>
        <v>#N/A</v>
      </c>
      <c r="O861">
        <v>3.0522300000000002</v>
      </c>
      <c r="P861">
        <v>0.93036399999999997</v>
      </c>
      <c r="Q861">
        <v>4.0000000000000001E-3</v>
      </c>
      <c r="R861">
        <v>0</v>
      </c>
      <c r="S861">
        <v>0.4</v>
      </c>
      <c r="T861">
        <v>18.200600000000001</v>
      </c>
      <c r="U861">
        <v>88.393000000000001</v>
      </c>
    </row>
    <row r="862" spans="1:21" hidden="1" x14ac:dyDescent="0.3">
      <c r="A862">
        <v>1343</v>
      </c>
      <c r="B862">
        <v>21</v>
      </c>
      <c r="C862" s="1">
        <v>44951.495682870373</v>
      </c>
      <c r="D862" t="s">
        <v>20</v>
      </c>
      <c r="E862" s="5">
        <f t="shared" si="183"/>
        <v>2023</v>
      </c>
      <c r="F862" s="5">
        <f t="shared" si="184"/>
        <v>1</v>
      </c>
      <c r="G862" s="5">
        <f t="shared" si="178"/>
        <v>13</v>
      </c>
      <c r="H862" s="5" t="str">
        <f t="shared" si="185"/>
        <v>winter</v>
      </c>
      <c r="I862" s="5">
        <f t="shared" si="179"/>
        <v>56</v>
      </c>
      <c r="J862" s="5">
        <f t="shared" si="186"/>
        <v>36</v>
      </c>
      <c r="K862" t="str">
        <f t="shared" si="181"/>
        <v>Suelo desnudo</v>
      </c>
      <c r="L862" t="str">
        <f t="shared" si="182"/>
        <v>soil</v>
      </c>
      <c r="M862">
        <v>0.86134500000000003</v>
      </c>
      <c r="N862" t="e">
        <f t="shared" si="187"/>
        <v>#N/A</v>
      </c>
      <c r="O862">
        <v>2.3754900000000001</v>
      </c>
      <c r="P862">
        <v>0.93686000000000003</v>
      </c>
      <c r="Q862">
        <v>3.0000000000000001E-3</v>
      </c>
      <c r="R862">
        <v>0</v>
      </c>
      <c r="S862">
        <v>0.6</v>
      </c>
      <c r="T862">
        <v>17.872199999999999</v>
      </c>
      <c r="U862">
        <v>88.391599999999997</v>
      </c>
    </row>
    <row r="863" spans="1:21" hidden="1" x14ac:dyDescent="0.3">
      <c r="A863">
        <v>1345</v>
      </c>
      <c r="B863">
        <v>23</v>
      </c>
      <c r="C863" s="1">
        <v>44951.499884259261</v>
      </c>
      <c r="D863" t="s">
        <v>20</v>
      </c>
      <c r="E863" s="5">
        <f t="shared" si="183"/>
        <v>2023</v>
      </c>
      <c r="F863" s="5">
        <f t="shared" si="184"/>
        <v>1</v>
      </c>
      <c r="G863" s="5">
        <f t="shared" si="178"/>
        <v>13</v>
      </c>
      <c r="H863" s="5" t="str">
        <f t="shared" si="185"/>
        <v>winter</v>
      </c>
      <c r="I863" s="5">
        <f t="shared" si="179"/>
        <v>56</v>
      </c>
      <c r="J863" s="5">
        <f t="shared" si="186"/>
        <v>36</v>
      </c>
      <c r="K863" t="str">
        <f t="shared" si="181"/>
        <v>Suelo desnudo</v>
      </c>
      <c r="L863" t="str">
        <f t="shared" si="182"/>
        <v>soil</v>
      </c>
      <c r="M863">
        <v>0.56036399999999997</v>
      </c>
      <c r="N863" t="e">
        <f t="shared" si="187"/>
        <v>#N/A</v>
      </c>
      <c r="O863">
        <v>2.8506300000000002</v>
      </c>
      <c r="P863">
        <v>0.94142700000000001</v>
      </c>
      <c r="Q863">
        <v>3.0000000000000001E-3</v>
      </c>
      <c r="R863">
        <v>0</v>
      </c>
      <c r="S863">
        <v>0.6</v>
      </c>
      <c r="T863">
        <v>17.496500000000001</v>
      </c>
      <c r="U863">
        <v>88.3797</v>
      </c>
    </row>
    <row r="864" spans="1:21" x14ac:dyDescent="0.3">
      <c r="A864">
        <v>1347</v>
      </c>
      <c r="B864">
        <v>1</v>
      </c>
      <c r="C864" s="1">
        <v>44951.54760416667</v>
      </c>
      <c r="D864" t="s">
        <v>19</v>
      </c>
      <c r="E864" s="5">
        <f t="shared" si="183"/>
        <v>2023</v>
      </c>
      <c r="F864" s="5">
        <f t="shared" si="184"/>
        <v>1</v>
      </c>
      <c r="G864" s="5">
        <f t="shared" si="178"/>
        <v>13</v>
      </c>
      <c r="H864" s="5" t="str">
        <f t="shared" si="185"/>
        <v>winter</v>
      </c>
      <c r="I864" s="5">
        <f t="shared" si="179"/>
        <v>56</v>
      </c>
      <c r="J864" s="5">
        <f t="shared" si="186"/>
        <v>36</v>
      </c>
      <c r="K864" t="str">
        <f t="shared" ref="K864:K872" si="188">IF(OR(B864=1,B864=2,B864=3,B864=7,B864=8,B864=9,B864=13,B864=14,B864=15),"Suelo desnudo","Bajo copa")</f>
        <v>Suelo desnudo</v>
      </c>
      <c r="M864">
        <v>0.86825600000000003</v>
      </c>
      <c r="N864" t="e">
        <f t="shared" si="187"/>
        <v>#N/A</v>
      </c>
      <c r="O864">
        <v>2.9164400000000001</v>
      </c>
      <c r="P864">
        <v>0.94542899999999996</v>
      </c>
      <c r="Q864">
        <v>3.0000000000000001E-3</v>
      </c>
      <c r="R864">
        <v>2.5999999999999999E-2</v>
      </c>
      <c r="S864">
        <v>21.7</v>
      </c>
      <c r="T864">
        <v>25.334199999999999</v>
      </c>
      <c r="U864">
        <v>85.418000000000006</v>
      </c>
    </row>
    <row r="865" spans="1:21" x14ac:dyDescent="0.3">
      <c r="A865">
        <v>1349</v>
      </c>
      <c r="B865">
        <v>3</v>
      </c>
      <c r="C865" s="1">
        <v>44951.551736111112</v>
      </c>
      <c r="D865" t="s">
        <v>19</v>
      </c>
      <c r="E865" s="5">
        <f t="shared" si="183"/>
        <v>2023</v>
      </c>
      <c r="F865" s="5">
        <f t="shared" si="184"/>
        <v>1</v>
      </c>
      <c r="G865" s="5">
        <f t="shared" si="178"/>
        <v>13</v>
      </c>
      <c r="H865" s="5" t="str">
        <f t="shared" si="185"/>
        <v>winter</v>
      </c>
      <c r="I865" s="5">
        <f t="shared" si="179"/>
        <v>56</v>
      </c>
      <c r="J865" s="5">
        <f t="shared" si="186"/>
        <v>36</v>
      </c>
      <c r="K865" t="str">
        <f t="shared" si="188"/>
        <v>Suelo desnudo</v>
      </c>
      <c r="M865">
        <v>0.86019699999999999</v>
      </c>
      <c r="N865" t="e">
        <f t="shared" si="187"/>
        <v>#N/A</v>
      </c>
      <c r="O865">
        <v>2.82361</v>
      </c>
      <c r="P865">
        <v>0.93860500000000002</v>
      </c>
      <c r="Q865">
        <v>3.0000000000000001E-3</v>
      </c>
      <c r="R865">
        <v>0</v>
      </c>
      <c r="S865">
        <v>17.7</v>
      </c>
      <c r="T865">
        <v>27.8445</v>
      </c>
      <c r="U865">
        <v>85.424400000000006</v>
      </c>
    </row>
    <row r="866" spans="1:21" x14ac:dyDescent="0.3">
      <c r="A866">
        <v>1350</v>
      </c>
      <c r="B866">
        <v>4</v>
      </c>
      <c r="C866" s="1">
        <v>44951.553888888891</v>
      </c>
      <c r="D866" t="s">
        <v>19</v>
      </c>
      <c r="E866" s="5">
        <f t="shared" si="183"/>
        <v>2023</v>
      </c>
      <c r="F866" s="5">
        <f t="shared" si="184"/>
        <v>1</v>
      </c>
      <c r="G866" s="5">
        <f t="shared" si="178"/>
        <v>13</v>
      </c>
      <c r="H866" s="5" t="str">
        <f t="shared" si="185"/>
        <v>winter</v>
      </c>
      <c r="I866" s="5">
        <f t="shared" si="179"/>
        <v>56</v>
      </c>
      <c r="J866" s="5">
        <f t="shared" si="186"/>
        <v>36</v>
      </c>
      <c r="K866" t="str">
        <f t="shared" si="188"/>
        <v>Bajo copa</v>
      </c>
      <c r="M866">
        <v>1.1675</v>
      </c>
      <c r="N866">
        <f t="shared" si="187"/>
        <v>1.1675</v>
      </c>
      <c r="O866">
        <v>2.5880000000000001</v>
      </c>
      <c r="P866">
        <v>0.95917399999999997</v>
      </c>
      <c r="Q866">
        <v>2E-3</v>
      </c>
      <c r="R866">
        <v>0</v>
      </c>
      <c r="S866">
        <v>15</v>
      </c>
      <c r="T866">
        <v>27.639399999999998</v>
      </c>
      <c r="U866">
        <v>85.412400000000005</v>
      </c>
    </row>
    <row r="867" spans="1:21" x14ac:dyDescent="0.3">
      <c r="A867">
        <v>1351</v>
      </c>
      <c r="B867">
        <v>5</v>
      </c>
      <c r="C867" s="1">
        <v>44951.55773148148</v>
      </c>
      <c r="D867" t="s">
        <v>19</v>
      </c>
      <c r="E867" s="5">
        <f t="shared" si="183"/>
        <v>2023</v>
      </c>
      <c r="F867" s="5">
        <f t="shared" si="184"/>
        <v>1</v>
      </c>
      <c r="G867" s="5">
        <f t="shared" si="178"/>
        <v>13</v>
      </c>
      <c r="H867" s="5" t="str">
        <f t="shared" si="185"/>
        <v>winter</v>
      </c>
      <c r="I867" s="5">
        <f t="shared" si="179"/>
        <v>56</v>
      </c>
      <c r="J867" s="5">
        <f t="shared" si="186"/>
        <v>36</v>
      </c>
      <c r="K867" t="str">
        <f t="shared" si="188"/>
        <v>Bajo copa</v>
      </c>
      <c r="M867">
        <v>1.1251100000000001</v>
      </c>
      <c r="N867" t="e">
        <f t="shared" si="187"/>
        <v>#N/A</v>
      </c>
      <c r="O867">
        <v>2.4003899999999998</v>
      </c>
      <c r="P867">
        <v>0.93282200000000004</v>
      </c>
      <c r="Q867">
        <v>2E-3</v>
      </c>
      <c r="R867">
        <v>0</v>
      </c>
      <c r="S867">
        <v>11.1</v>
      </c>
      <c r="T867">
        <v>26.407399999999999</v>
      </c>
      <c r="U867">
        <v>85.419799999999995</v>
      </c>
    </row>
    <row r="868" spans="1:21" x14ac:dyDescent="0.3">
      <c r="A868">
        <v>1352</v>
      </c>
      <c r="B868">
        <v>6</v>
      </c>
      <c r="C868" s="1">
        <v>44951.560254629629</v>
      </c>
      <c r="D868" t="s">
        <v>19</v>
      </c>
      <c r="E868" s="5">
        <f t="shared" si="183"/>
        <v>2023</v>
      </c>
      <c r="F868" s="5">
        <f t="shared" si="184"/>
        <v>1</v>
      </c>
      <c r="G868" s="5">
        <f t="shared" si="178"/>
        <v>13</v>
      </c>
      <c r="H868" s="5" t="str">
        <f t="shared" si="185"/>
        <v>winter</v>
      </c>
      <c r="I868" s="5">
        <f t="shared" si="179"/>
        <v>56</v>
      </c>
      <c r="J868" s="5">
        <f t="shared" si="186"/>
        <v>36</v>
      </c>
      <c r="K868" t="str">
        <f t="shared" si="188"/>
        <v>Bajo copa</v>
      </c>
      <c r="M868">
        <v>1.2176</v>
      </c>
      <c r="N868">
        <f t="shared" si="187"/>
        <v>1.2176</v>
      </c>
      <c r="O868">
        <v>2.0670000000000002</v>
      </c>
      <c r="P868">
        <v>0.96775599999999995</v>
      </c>
      <c r="Q868">
        <v>2E-3</v>
      </c>
      <c r="R868">
        <v>0</v>
      </c>
      <c r="S868">
        <v>8.3000000000000007</v>
      </c>
      <c r="T868">
        <v>25.682600000000001</v>
      </c>
      <c r="U868">
        <v>85.411000000000001</v>
      </c>
    </row>
    <row r="869" spans="1:21" x14ac:dyDescent="0.3">
      <c r="A869">
        <v>1356</v>
      </c>
      <c r="B869">
        <v>10</v>
      </c>
      <c r="C869" s="1">
        <v>44951.569189814814</v>
      </c>
      <c r="D869" t="s">
        <v>19</v>
      </c>
      <c r="E869" s="5">
        <f t="shared" si="183"/>
        <v>2023</v>
      </c>
      <c r="F869" s="5">
        <f t="shared" si="184"/>
        <v>1</v>
      </c>
      <c r="G869" s="5">
        <f t="shared" si="178"/>
        <v>13</v>
      </c>
      <c r="H869" s="5" t="str">
        <f t="shared" si="185"/>
        <v>winter</v>
      </c>
      <c r="I869" s="5">
        <f t="shared" si="179"/>
        <v>56</v>
      </c>
      <c r="J869" s="5">
        <f t="shared" si="186"/>
        <v>36</v>
      </c>
      <c r="K869" t="str">
        <f t="shared" si="188"/>
        <v>Bajo copa</v>
      </c>
      <c r="M869">
        <v>0.92365799999999998</v>
      </c>
      <c r="N869">
        <f t="shared" si="187"/>
        <v>0.92365799999999998</v>
      </c>
      <c r="O869">
        <v>2.6868400000000001</v>
      </c>
      <c r="P869">
        <v>0.95466899999999999</v>
      </c>
      <c r="Q869">
        <v>3.0000000000000001E-3</v>
      </c>
      <c r="R869">
        <v>0</v>
      </c>
      <c r="S869">
        <v>7.6</v>
      </c>
      <c r="T869">
        <v>25.4313</v>
      </c>
      <c r="U869">
        <v>85.37</v>
      </c>
    </row>
    <row r="870" spans="1:21" x14ac:dyDescent="0.3">
      <c r="A870">
        <v>1357</v>
      </c>
      <c r="B870">
        <v>11</v>
      </c>
      <c r="C870" s="1">
        <v>44951.571412037039</v>
      </c>
      <c r="D870" t="s">
        <v>19</v>
      </c>
      <c r="E870" s="5">
        <f t="shared" si="183"/>
        <v>2023</v>
      </c>
      <c r="F870" s="5">
        <f t="shared" si="184"/>
        <v>1</v>
      </c>
      <c r="G870" s="5">
        <f t="shared" si="178"/>
        <v>13</v>
      </c>
      <c r="H870" s="5" t="str">
        <f t="shared" si="185"/>
        <v>winter</v>
      </c>
      <c r="I870" s="5">
        <f t="shared" si="179"/>
        <v>56</v>
      </c>
      <c r="J870" s="5">
        <f t="shared" si="186"/>
        <v>36</v>
      </c>
      <c r="K870" t="str">
        <f t="shared" si="188"/>
        <v>Bajo copa</v>
      </c>
      <c r="M870">
        <v>1.8667199999999999</v>
      </c>
      <c r="N870">
        <f t="shared" si="187"/>
        <v>1.8667199999999999</v>
      </c>
      <c r="O870">
        <v>2.5240800000000001</v>
      </c>
      <c r="P870">
        <v>0.95210799999999995</v>
      </c>
      <c r="Q870">
        <v>2E-3</v>
      </c>
      <c r="R870">
        <v>0</v>
      </c>
      <c r="S870">
        <v>7.6</v>
      </c>
      <c r="T870">
        <v>24.851900000000001</v>
      </c>
      <c r="U870">
        <v>85.362099999999998</v>
      </c>
    </row>
    <row r="871" spans="1:21" x14ac:dyDescent="0.3">
      <c r="A871">
        <v>1358</v>
      </c>
      <c r="B871">
        <v>12</v>
      </c>
      <c r="C871" s="1">
        <v>44951.574293981481</v>
      </c>
      <c r="D871" t="s">
        <v>19</v>
      </c>
      <c r="E871" s="5">
        <f t="shared" si="183"/>
        <v>2023</v>
      </c>
      <c r="F871" s="5">
        <f t="shared" si="184"/>
        <v>1</v>
      </c>
      <c r="G871" s="5">
        <f t="shared" si="178"/>
        <v>13</v>
      </c>
      <c r="H871" s="5" t="str">
        <f t="shared" si="185"/>
        <v>winter</v>
      </c>
      <c r="I871" s="5">
        <f t="shared" si="179"/>
        <v>56</v>
      </c>
      <c r="J871" s="5">
        <f t="shared" si="186"/>
        <v>36</v>
      </c>
      <c r="K871" t="str">
        <f t="shared" si="188"/>
        <v>Bajo copa</v>
      </c>
      <c r="M871">
        <v>1.8724099999999999</v>
      </c>
      <c r="N871">
        <f t="shared" si="187"/>
        <v>1.8724099999999999</v>
      </c>
      <c r="O871">
        <v>1.55748</v>
      </c>
      <c r="P871">
        <v>0.99198699999999995</v>
      </c>
      <c r="Q871">
        <v>3.0000000000000001E-3</v>
      </c>
      <c r="R871">
        <v>0</v>
      </c>
      <c r="S871">
        <v>9.1999999999999993</v>
      </c>
      <c r="T871">
        <v>24.323499999999999</v>
      </c>
      <c r="U871">
        <v>85.360299999999995</v>
      </c>
    </row>
    <row r="872" spans="1:21" x14ac:dyDescent="0.3">
      <c r="A872">
        <v>1364</v>
      </c>
      <c r="B872">
        <v>18</v>
      </c>
      <c r="C872" s="1">
        <v>44951.588090277779</v>
      </c>
      <c r="D872" t="s">
        <v>19</v>
      </c>
      <c r="E872" s="5">
        <f t="shared" si="183"/>
        <v>2023</v>
      </c>
      <c r="F872" s="5">
        <f t="shared" si="184"/>
        <v>1</v>
      </c>
      <c r="G872" s="5">
        <f t="shared" si="178"/>
        <v>13</v>
      </c>
      <c r="H872" s="5" t="str">
        <f t="shared" si="185"/>
        <v>winter</v>
      </c>
      <c r="I872" s="5">
        <f t="shared" si="179"/>
        <v>56</v>
      </c>
      <c r="J872" s="5">
        <f t="shared" si="186"/>
        <v>36</v>
      </c>
      <c r="K872" t="str">
        <f t="shared" si="188"/>
        <v>Bajo copa</v>
      </c>
      <c r="M872">
        <v>1.7391099999999999</v>
      </c>
      <c r="N872">
        <f t="shared" si="187"/>
        <v>1.7391099999999999</v>
      </c>
      <c r="O872">
        <v>2.3695599999999999</v>
      </c>
      <c r="P872">
        <v>0.95907799999999999</v>
      </c>
      <c r="Q872">
        <v>4.0000000000000001E-3</v>
      </c>
      <c r="R872">
        <v>6.0000000000000001E-3</v>
      </c>
      <c r="S872">
        <v>2.9</v>
      </c>
      <c r="T872">
        <v>23.0229</v>
      </c>
      <c r="U872">
        <v>85.282700000000006</v>
      </c>
    </row>
    <row r="873" spans="1:21" hidden="1" x14ac:dyDescent="0.3">
      <c r="A873">
        <v>1365</v>
      </c>
      <c r="B873">
        <v>1</v>
      </c>
      <c r="C873" s="1">
        <v>44960.41474537037</v>
      </c>
      <c r="D873" t="s">
        <v>9</v>
      </c>
      <c r="E873" s="5">
        <f t="shared" si="183"/>
        <v>2023</v>
      </c>
      <c r="F873" s="5">
        <f t="shared" si="184"/>
        <v>2</v>
      </c>
      <c r="G873" s="5">
        <f t="shared" si="178"/>
        <v>14</v>
      </c>
      <c r="H873" s="5" t="str">
        <f t="shared" si="185"/>
        <v>winter</v>
      </c>
      <c r="I873" s="5">
        <f t="shared" si="179"/>
        <v>57</v>
      </c>
      <c r="J873" s="5">
        <f t="shared" si="186"/>
        <v>37</v>
      </c>
      <c r="K873" t="str">
        <f t="shared" ref="K873:K890" si="189">IF(OR(B873=1,B873=2,B873=3,B873=4,B873=9,B873=10,B873=11,B873=12,B873=17,B873=18,B873=19,B873=20),"Bajo biomasa","Suelo desnudo")</f>
        <v>Bajo biomasa</v>
      </c>
      <c r="L873" t="str">
        <f t="shared" ref="L873:L890" si="190">IF(OR(B873=4,B873=7,B873=10,B873=14,B873=18,B873=21),"tree","soil")</f>
        <v>soil</v>
      </c>
      <c r="M873">
        <v>1.33771</v>
      </c>
      <c r="N873">
        <f t="shared" si="187"/>
        <v>1.33771</v>
      </c>
      <c r="O873">
        <v>2.0629200000000001</v>
      </c>
      <c r="P873">
        <v>0.97815799999999997</v>
      </c>
      <c r="Q873">
        <v>3.0000000000000001E-3</v>
      </c>
      <c r="R873">
        <v>1.0999999999999999E-2</v>
      </c>
      <c r="S873">
        <v>16.8</v>
      </c>
      <c r="T873">
        <v>23.775600000000001</v>
      </c>
      <c r="U873">
        <v>84.631200000000007</v>
      </c>
    </row>
    <row r="874" spans="1:21" hidden="1" x14ac:dyDescent="0.3">
      <c r="A874">
        <v>1366</v>
      </c>
      <c r="B874">
        <v>2</v>
      </c>
      <c r="C874" s="1">
        <v>44960.416828703703</v>
      </c>
      <c r="D874" t="s">
        <v>9</v>
      </c>
      <c r="E874" s="5">
        <f t="shared" si="183"/>
        <v>2023</v>
      </c>
      <c r="F874" s="5">
        <f t="shared" si="184"/>
        <v>2</v>
      </c>
      <c r="G874" s="5">
        <f t="shared" si="178"/>
        <v>14</v>
      </c>
      <c r="H874" s="5" t="str">
        <f t="shared" si="185"/>
        <v>winter</v>
      </c>
      <c r="I874" s="5">
        <f t="shared" si="179"/>
        <v>57</v>
      </c>
      <c r="J874" s="5">
        <f t="shared" si="186"/>
        <v>37</v>
      </c>
      <c r="K874" t="str">
        <f t="shared" si="189"/>
        <v>Bajo biomasa</v>
      </c>
      <c r="L874" t="str">
        <f t="shared" si="190"/>
        <v>soil</v>
      </c>
      <c r="M874">
        <v>1.5909599999999999</v>
      </c>
      <c r="N874">
        <f t="shared" si="187"/>
        <v>1.5909599999999999</v>
      </c>
      <c r="O874">
        <v>1.85226</v>
      </c>
      <c r="P874">
        <v>0.98129599999999995</v>
      </c>
      <c r="Q874">
        <v>2E-3</v>
      </c>
      <c r="R874">
        <v>0</v>
      </c>
      <c r="S874">
        <v>15.5</v>
      </c>
      <c r="T874">
        <v>24.735700000000001</v>
      </c>
      <c r="U874">
        <v>84.6477</v>
      </c>
    </row>
    <row r="875" spans="1:21" hidden="1" x14ac:dyDescent="0.3">
      <c r="A875">
        <v>1367</v>
      </c>
      <c r="B875">
        <v>3</v>
      </c>
      <c r="C875" s="1">
        <v>44960.418912037036</v>
      </c>
      <c r="D875" t="s">
        <v>9</v>
      </c>
      <c r="E875" s="5">
        <f t="shared" si="183"/>
        <v>2023</v>
      </c>
      <c r="F875" s="5">
        <f t="shared" si="184"/>
        <v>2</v>
      </c>
      <c r="G875" s="5">
        <f t="shared" si="178"/>
        <v>14</v>
      </c>
      <c r="H875" s="5" t="str">
        <f t="shared" si="185"/>
        <v>winter</v>
      </c>
      <c r="I875" s="5">
        <f t="shared" si="179"/>
        <v>57</v>
      </c>
      <c r="J875" s="5">
        <f t="shared" si="186"/>
        <v>37</v>
      </c>
      <c r="K875" t="str">
        <f t="shared" si="189"/>
        <v>Bajo biomasa</v>
      </c>
      <c r="L875" t="str">
        <f t="shared" si="190"/>
        <v>soil</v>
      </c>
      <c r="M875">
        <v>1.5935299999999999</v>
      </c>
      <c r="N875">
        <f t="shared" si="187"/>
        <v>1.5935299999999999</v>
      </c>
      <c r="O875">
        <v>1.9489399999999999</v>
      </c>
      <c r="P875">
        <v>0.98154399999999997</v>
      </c>
      <c r="Q875">
        <v>4.0000000000000001E-3</v>
      </c>
      <c r="R875">
        <v>4.5999999999999999E-2</v>
      </c>
      <c r="S875">
        <v>14.7</v>
      </c>
      <c r="T875">
        <v>25.073599999999999</v>
      </c>
      <c r="U875">
        <v>84.625500000000002</v>
      </c>
    </row>
    <row r="876" spans="1:21" hidden="1" x14ac:dyDescent="0.3">
      <c r="A876">
        <v>1369</v>
      </c>
      <c r="B876">
        <v>5</v>
      </c>
      <c r="C876" s="1">
        <v>44960.423090277778</v>
      </c>
      <c r="D876" t="s">
        <v>9</v>
      </c>
      <c r="E876" s="5">
        <f t="shared" si="183"/>
        <v>2023</v>
      </c>
      <c r="F876" s="5">
        <f t="shared" si="184"/>
        <v>2</v>
      </c>
      <c r="G876" s="5">
        <f t="shared" si="178"/>
        <v>14</v>
      </c>
      <c r="H876" s="5" t="str">
        <f t="shared" si="185"/>
        <v>winter</v>
      </c>
      <c r="I876" s="5">
        <f t="shared" si="179"/>
        <v>57</v>
      </c>
      <c r="J876" s="5">
        <f t="shared" si="186"/>
        <v>37</v>
      </c>
      <c r="K876" t="str">
        <f t="shared" si="189"/>
        <v>Suelo desnudo</v>
      </c>
      <c r="L876" t="str">
        <f t="shared" si="190"/>
        <v>soil</v>
      </c>
      <c r="M876">
        <v>2.7088100000000002</v>
      </c>
      <c r="N876">
        <f t="shared" si="187"/>
        <v>2.7088100000000002</v>
      </c>
      <c r="O876">
        <v>1.5193700000000001</v>
      </c>
      <c r="P876">
        <v>0.99277700000000002</v>
      </c>
      <c r="Q876">
        <v>3.0000000000000001E-3</v>
      </c>
      <c r="R876">
        <v>2.9000000000000001E-2</v>
      </c>
      <c r="S876">
        <v>11.7</v>
      </c>
      <c r="T876">
        <v>24.7958</v>
      </c>
      <c r="U876">
        <v>84.626300000000001</v>
      </c>
    </row>
    <row r="877" spans="1:21" hidden="1" x14ac:dyDescent="0.3">
      <c r="A877">
        <v>1370</v>
      </c>
      <c r="B877">
        <v>6</v>
      </c>
      <c r="C877" s="1">
        <v>44960.42528935185</v>
      </c>
      <c r="D877" t="s">
        <v>9</v>
      </c>
      <c r="E877" s="5">
        <f t="shared" si="183"/>
        <v>2023</v>
      </c>
      <c r="F877" s="5">
        <f t="shared" si="184"/>
        <v>2</v>
      </c>
      <c r="G877" s="5">
        <f t="shared" si="178"/>
        <v>14</v>
      </c>
      <c r="H877" s="5" t="str">
        <f t="shared" si="185"/>
        <v>winter</v>
      </c>
      <c r="I877" s="5">
        <f t="shared" si="179"/>
        <v>57</v>
      </c>
      <c r="J877" s="5">
        <f t="shared" si="186"/>
        <v>37</v>
      </c>
      <c r="K877" t="str">
        <f t="shared" si="189"/>
        <v>Suelo desnudo</v>
      </c>
      <c r="L877" t="str">
        <f t="shared" si="190"/>
        <v>soil</v>
      </c>
      <c r="M877">
        <v>1.55016</v>
      </c>
      <c r="N877">
        <f t="shared" si="187"/>
        <v>1.55016</v>
      </c>
      <c r="O877">
        <v>2.0595699999999999</v>
      </c>
      <c r="P877">
        <v>0.97802599999999995</v>
      </c>
      <c r="Q877">
        <v>3.0000000000000001E-3</v>
      </c>
      <c r="R877">
        <v>2.1000000000000001E-2</v>
      </c>
      <c r="S877">
        <v>10.6</v>
      </c>
      <c r="T877">
        <v>24.5243</v>
      </c>
      <c r="U877">
        <v>84.621799999999993</v>
      </c>
    </row>
    <row r="878" spans="1:21" hidden="1" x14ac:dyDescent="0.3">
      <c r="A878">
        <v>1372</v>
      </c>
      <c r="B878">
        <v>8</v>
      </c>
      <c r="C878" s="1">
        <v>44960.429502314815</v>
      </c>
      <c r="D878" t="s">
        <v>9</v>
      </c>
      <c r="E878" s="5">
        <f t="shared" si="183"/>
        <v>2023</v>
      </c>
      <c r="F878" s="5">
        <f t="shared" si="184"/>
        <v>2</v>
      </c>
      <c r="G878" s="5">
        <f t="shared" si="178"/>
        <v>14</v>
      </c>
      <c r="H878" s="5" t="str">
        <f t="shared" si="185"/>
        <v>winter</v>
      </c>
      <c r="I878" s="5">
        <f t="shared" si="179"/>
        <v>57</v>
      </c>
      <c r="J878" s="5">
        <f t="shared" si="186"/>
        <v>37</v>
      </c>
      <c r="K878" t="str">
        <f t="shared" si="189"/>
        <v>Suelo desnudo</v>
      </c>
      <c r="L878" t="str">
        <f t="shared" si="190"/>
        <v>soil</v>
      </c>
      <c r="M878">
        <v>1.58606</v>
      </c>
      <c r="N878">
        <f t="shared" si="187"/>
        <v>1.58606</v>
      </c>
      <c r="O878">
        <v>2.0621299999999998</v>
      </c>
      <c r="P878">
        <v>0.97243400000000002</v>
      </c>
      <c r="Q878">
        <v>2E-3</v>
      </c>
      <c r="R878">
        <v>0</v>
      </c>
      <c r="S878">
        <v>8.1</v>
      </c>
      <c r="T878">
        <v>23.749700000000001</v>
      </c>
      <c r="U878">
        <v>84.6</v>
      </c>
    </row>
    <row r="879" spans="1:21" hidden="1" x14ac:dyDescent="0.3">
      <c r="A879">
        <v>1373</v>
      </c>
      <c r="B879">
        <v>9</v>
      </c>
      <c r="C879" s="1">
        <v>44960.431597222225</v>
      </c>
      <c r="D879" t="s">
        <v>9</v>
      </c>
      <c r="E879" s="5">
        <f t="shared" si="183"/>
        <v>2023</v>
      </c>
      <c r="F879" s="5">
        <f t="shared" si="184"/>
        <v>2</v>
      </c>
      <c r="G879" s="5">
        <f t="shared" si="178"/>
        <v>14</v>
      </c>
      <c r="H879" s="5" t="str">
        <f t="shared" si="185"/>
        <v>winter</v>
      </c>
      <c r="I879" s="5">
        <f t="shared" si="179"/>
        <v>57</v>
      </c>
      <c r="J879" s="5">
        <f t="shared" si="186"/>
        <v>37</v>
      </c>
      <c r="K879" t="str">
        <f t="shared" si="189"/>
        <v>Bajo biomasa</v>
      </c>
      <c r="L879" t="str">
        <f t="shared" si="190"/>
        <v>soil</v>
      </c>
      <c r="M879">
        <v>1.5859099999999999</v>
      </c>
      <c r="N879">
        <f t="shared" si="187"/>
        <v>1.5859099999999999</v>
      </c>
      <c r="O879">
        <v>1.92699</v>
      </c>
      <c r="P879">
        <v>0.98151200000000005</v>
      </c>
      <c r="Q879">
        <v>3.0000000000000001E-3</v>
      </c>
      <c r="R879">
        <v>5.0000000000000001E-3</v>
      </c>
      <c r="S879">
        <v>8.1</v>
      </c>
      <c r="T879">
        <v>23.6968</v>
      </c>
      <c r="U879">
        <v>84.665599999999998</v>
      </c>
    </row>
    <row r="880" spans="1:21" hidden="1" x14ac:dyDescent="0.3">
      <c r="A880">
        <v>1375</v>
      </c>
      <c r="B880">
        <v>11</v>
      </c>
      <c r="C880" s="1">
        <v>44960.435729166667</v>
      </c>
      <c r="D880" t="s">
        <v>9</v>
      </c>
      <c r="E880" s="5">
        <f t="shared" si="183"/>
        <v>2023</v>
      </c>
      <c r="F880" s="5">
        <f t="shared" si="184"/>
        <v>2</v>
      </c>
      <c r="G880" s="5">
        <f t="shared" si="178"/>
        <v>14</v>
      </c>
      <c r="H880" s="5" t="str">
        <f t="shared" si="185"/>
        <v>winter</v>
      </c>
      <c r="I880" s="5">
        <f t="shared" si="179"/>
        <v>57</v>
      </c>
      <c r="J880" s="5">
        <f t="shared" si="186"/>
        <v>37</v>
      </c>
      <c r="K880" t="str">
        <f t="shared" si="189"/>
        <v>Bajo biomasa</v>
      </c>
      <c r="L880" t="str">
        <f t="shared" si="190"/>
        <v>soil</v>
      </c>
      <c r="M880">
        <v>2.1877900000000001</v>
      </c>
      <c r="N880">
        <f t="shared" si="187"/>
        <v>2.1877900000000001</v>
      </c>
      <c r="O880">
        <v>1.91805</v>
      </c>
      <c r="P880">
        <v>0.97861100000000001</v>
      </c>
      <c r="Q880">
        <v>1E-3</v>
      </c>
      <c r="R880">
        <v>0</v>
      </c>
      <c r="S880">
        <v>6.4</v>
      </c>
      <c r="T880">
        <v>22.892600000000002</v>
      </c>
      <c r="U880">
        <v>84.666700000000006</v>
      </c>
    </row>
    <row r="881" spans="1:21" hidden="1" x14ac:dyDescent="0.3">
      <c r="A881">
        <v>1376</v>
      </c>
      <c r="B881">
        <v>12</v>
      </c>
      <c r="C881" s="1">
        <v>44960.4378125</v>
      </c>
      <c r="D881" t="s">
        <v>9</v>
      </c>
      <c r="E881" s="5">
        <f t="shared" si="183"/>
        <v>2023</v>
      </c>
      <c r="F881" s="5">
        <f t="shared" si="184"/>
        <v>2</v>
      </c>
      <c r="G881" s="5">
        <f t="shared" si="178"/>
        <v>14</v>
      </c>
      <c r="H881" s="5" t="str">
        <f t="shared" si="185"/>
        <v>winter</v>
      </c>
      <c r="I881" s="5">
        <f t="shared" si="179"/>
        <v>57</v>
      </c>
      <c r="J881" s="5">
        <f t="shared" si="186"/>
        <v>37</v>
      </c>
      <c r="K881" t="str">
        <f t="shared" si="189"/>
        <v>Bajo biomasa</v>
      </c>
      <c r="L881" t="str">
        <f t="shared" si="190"/>
        <v>soil</v>
      </c>
      <c r="M881">
        <v>2.2095699999999998</v>
      </c>
      <c r="N881">
        <f t="shared" si="187"/>
        <v>2.2095699999999998</v>
      </c>
      <c r="O881">
        <v>1.6907099999999999</v>
      </c>
      <c r="P881">
        <v>0.98912299999999997</v>
      </c>
      <c r="Q881">
        <v>3.0000000000000001E-3</v>
      </c>
      <c r="R881">
        <v>7.0000000000000001E-3</v>
      </c>
      <c r="S881">
        <v>5.9</v>
      </c>
      <c r="T881">
        <v>22.750699999999998</v>
      </c>
      <c r="U881">
        <v>84.671400000000006</v>
      </c>
    </row>
    <row r="882" spans="1:21" hidden="1" x14ac:dyDescent="0.3">
      <c r="A882">
        <v>1377</v>
      </c>
      <c r="B882">
        <v>13</v>
      </c>
      <c r="C882" s="1">
        <v>44960.43990740741</v>
      </c>
      <c r="D882" t="s">
        <v>9</v>
      </c>
      <c r="E882" s="5">
        <f t="shared" si="183"/>
        <v>2023</v>
      </c>
      <c r="F882" s="5">
        <f t="shared" si="184"/>
        <v>2</v>
      </c>
      <c r="G882" s="5">
        <f t="shared" si="178"/>
        <v>14</v>
      </c>
      <c r="H882" s="5" t="str">
        <f t="shared" si="185"/>
        <v>winter</v>
      </c>
      <c r="I882" s="5">
        <f t="shared" si="179"/>
        <v>57</v>
      </c>
      <c r="J882" s="5">
        <f t="shared" si="186"/>
        <v>37</v>
      </c>
      <c r="K882" t="str">
        <f t="shared" si="189"/>
        <v>Suelo desnudo</v>
      </c>
      <c r="L882" t="str">
        <f t="shared" si="190"/>
        <v>soil</v>
      </c>
      <c r="M882">
        <v>1.36877</v>
      </c>
      <c r="N882">
        <f t="shared" si="187"/>
        <v>1.36877</v>
      </c>
      <c r="O882">
        <v>1.9915700000000001</v>
      </c>
      <c r="P882">
        <v>0.97716400000000003</v>
      </c>
      <c r="Q882">
        <v>3.0000000000000001E-3</v>
      </c>
      <c r="R882">
        <v>0</v>
      </c>
      <c r="S882">
        <v>5.7</v>
      </c>
      <c r="T882">
        <v>22.462199999999999</v>
      </c>
      <c r="U882">
        <v>84.685500000000005</v>
      </c>
    </row>
    <row r="883" spans="1:21" hidden="1" x14ac:dyDescent="0.3">
      <c r="A883">
        <v>1379</v>
      </c>
      <c r="B883">
        <v>15</v>
      </c>
      <c r="C883" s="1">
        <v>44960.444097222222</v>
      </c>
      <c r="D883" t="s">
        <v>9</v>
      </c>
      <c r="E883" s="5">
        <f t="shared" si="183"/>
        <v>2023</v>
      </c>
      <c r="F883" s="5">
        <f t="shared" si="184"/>
        <v>2</v>
      </c>
      <c r="G883" s="5">
        <f t="shared" si="178"/>
        <v>14</v>
      </c>
      <c r="H883" s="5" t="str">
        <f t="shared" si="185"/>
        <v>winter</v>
      </c>
      <c r="I883" s="5">
        <f t="shared" si="179"/>
        <v>57</v>
      </c>
      <c r="J883" s="5">
        <f t="shared" si="186"/>
        <v>37</v>
      </c>
      <c r="K883" t="str">
        <f t="shared" si="189"/>
        <v>Suelo desnudo</v>
      </c>
      <c r="L883" t="str">
        <f t="shared" si="190"/>
        <v>soil</v>
      </c>
      <c r="M883">
        <v>2.1467299999999998</v>
      </c>
      <c r="N883">
        <f t="shared" si="187"/>
        <v>2.1467299999999998</v>
      </c>
      <c r="O883">
        <v>1.78409</v>
      </c>
      <c r="P883">
        <v>0.98436699999999999</v>
      </c>
      <c r="Q883">
        <v>3.0000000000000001E-3</v>
      </c>
      <c r="R883">
        <v>2.9000000000000001E-2</v>
      </c>
      <c r="S883">
        <v>6</v>
      </c>
      <c r="T883">
        <v>22.116499999999998</v>
      </c>
      <c r="U883">
        <v>84.691000000000003</v>
      </c>
    </row>
    <row r="884" spans="1:21" hidden="1" x14ac:dyDescent="0.3">
      <c r="A884">
        <v>1380</v>
      </c>
      <c r="B884">
        <v>16</v>
      </c>
      <c r="C884" s="1">
        <v>44960.446203703701</v>
      </c>
      <c r="D884" t="s">
        <v>9</v>
      </c>
      <c r="E884" s="5">
        <f t="shared" si="183"/>
        <v>2023</v>
      </c>
      <c r="F884" s="5">
        <f t="shared" si="184"/>
        <v>2</v>
      </c>
      <c r="G884" s="5">
        <f t="shared" ref="G884:G947" si="191">F884+12</f>
        <v>14</v>
      </c>
      <c r="H884" s="5" t="str">
        <f t="shared" si="185"/>
        <v>winter</v>
      </c>
      <c r="I884" s="5">
        <f t="shared" ref="I884:I947" si="192">WEEKNUM(C884)+52</f>
        <v>57</v>
      </c>
      <c r="J884" s="5">
        <f t="shared" si="186"/>
        <v>37</v>
      </c>
      <c r="K884" t="str">
        <f t="shared" si="189"/>
        <v>Suelo desnudo</v>
      </c>
      <c r="L884" t="str">
        <f t="shared" si="190"/>
        <v>soil</v>
      </c>
      <c r="M884">
        <v>1.52986</v>
      </c>
      <c r="N884">
        <f t="shared" si="187"/>
        <v>1.52986</v>
      </c>
      <c r="O884">
        <v>1.9003399999999999</v>
      </c>
      <c r="P884">
        <v>0.98304000000000002</v>
      </c>
      <c r="Q884">
        <v>3.0000000000000001E-3</v>
      </c>
      <c r="R884">
        <v>3.4000000000000002E-2</v>
      </c>
      <c r="S884">
        <v>5.8</v>
      </c>
      <c r="T884">
        <v>21.938800000000001</v>
      </c>
      <c r="U884">
        <v>84.668099999999995</v>
      </c>
    </row>
    <row r="885" spans="1:21" hidden="1" x14ac:dyDescent="0.3">
      <c r="A885">
        <v>1381</v>
      </c>
      <c r="B885">
        <v>17</v>
      </c>
      <c r="C885" s="1">
        <v>44960.448368055557</v>
      </c>
      <c r="D885" t="s">
        <v>9</v>
      </c>
      <c r="E885" s="5">
        <f t="shared" si="183"/>
        <v>2023</v>
      </c>
      <c r="F885" s="5">
        <f t="shared" si="184"/>
        <v>2</v>
      </c>
      <c r="G885" s="5">
        <f t="shared" si="191"/>
        <v>14</v>
      </c>
      <c r="H885" s="5" t="str">
        <f t="shared" si="185"/>
        <v>winter</v>
      </c>
      <c r="I885" s="5">
        <f t="shared" si="192"/>
        <v>57</v>
      </c>
      <c r="J885" s="5">
        <f t="shared" si="186"/>
        <v>37</v>
      </c>
      <c r="K885" t="str">
        <f t="shared" si="189"/>
        <v>Bajo biomasa</v>
      </c>
      <c r="L885" t="str">
        <f t="shared" si="190"/>
        <v>soil</v>
      </c>
      <c r="M885">
        <v>1.5608599999999999</v>
      </c>
      <c r="N885">
        <f t="shared" si="187"/>
        <v>1.5608599999999999</v>
      </c>
      <c r="O885">
        <v>1.92828</v>
      </c>
      <c r="P885">
        <v>0.98010399999999998</v>
      </c>
      <c r="Q885">
        <v>3.0000000000000001E-3</v>
      </c>
      <c r="R885">
        <v>3.5999999999999997E-2</v>
      </c>
      <c r="S885">
        <v>6</v>
      </c>
      <c r="T885">
        <v>22.019100000000002</v>
      </c>
      <c r="U885">
        <v>84.696799999999996</v>
      </c>
    </row>
    <row r="886" spans="1:21" hidden="1" x14ac:dyDescent="0.3">
      <c r="A886">
        <v>1383</v>
      </c>
      <c r="B886">
        <v>19</v>
      </c>
      <c r="C886" s="1">
        <v>44960.452673611115</v>
      </c>
      <c r="D886" t="s">
        <v>9</v>
      </c>
      <c r="E886" s="5">
        <f t="shared" si="183"/>
        <v>2023</v>
      </c>
      <c r="F886" s="5">
        <f t="shared" si="184"/>
        <v>2</v>
      </c>
      <c r="G886" s="5">
        <f t="shared" si="191"/>
        <v>14</v>
      </c>
      <c r="H886" s="5" t="str">
        <f t="shared" si="185"/>
        <v>winter</v>
      </c>
      <c r="I886" s="5">
        <f t="shared" si="192"/>
        <v>57</v>
      </c>
      <c r="J886" s="5">
        <f t="shared" si="186"/>
        <v>37</v>
      </c>
      <c r="K886" t="str">
        <f t="shared" si="189"/>
        <v>Bajo biomasa</v>
      </c>
      <c r="L886" t="str">
        <f t="shared" si="190"/>
        <v>soil</v>
      </c>
      <c r="M886">
        <v>1.4918</v>
      </c>
      <c r="N886">
        <f t="shared" si="187"/>
        <v>1.4918</v>
      </c>
      <c r="O886">
        <v>1.85385</v>
      </c>
      <c r="P886">
        <v>0.98409100000000005</v>
      </c>
      <c r="Q886">
        <v>4.0000000000000001E-3</v>
      </c>
      <c r="R886">
        <v>0.13500000000000001</v>
      </c>
      <c r="S886">
        <v>5.6</v>
      </c>
      <c r="T886">
        <v>21.720700000000001</v>
      </c>
      <c r="U886">
        <v>84.695999999999998</v>
      </c>
    </row>
    <row r="887" spans="1:21" hidden="1" x14ac:dyDescent="0.3">
      <c r="A887">
        <v>1384</v>
      </c>
      <c r="B887">
        <v>20</v>
      </c>
      <c r="C887" s="1">
        <v>44960.454756944448</v>
      </c>
      <c r="D887" t="s">
        <v>9</v>
      </c>
      <c r="E887" s="5">
        <f t="shared" si="183"/>
        <v>2023</v>
      </c>
      <c r="F887" s="5">
        <f t="shared" si="184"/>
        <v>2</v>
      </c>
      <c r="G887" s="5">
        <f t="shared" si="191"/>
        <v>14</v>
      </c>
      <c r="H887" s="5" t="str">
        <f t="shared" si="185"/>
        <v>winter</v>
      </c>
      <c r="I887" s="5">
        <f t="shared" si="192"/>
        <v>57</v>
      </c>
      <c r="J887" s="5">
        <f t="shared" si="186"/>
        <v>37</v>
      </c>
      <c r="K887" t="str">
        <f t="shared" si="189"/>
        <v>Bajo biomasa</v>
      </c>
      <c r="L887" t="str">
        <f t="shared" si="190"/>
        <v>soil</v>
      </c>
      <c r="M887">
        <v>3.4558599999999999</v>
      </c>
      <c r="N887">
        <f t="shared" si="187"/>
        <v>3.4558599999999999</v>
      </c>
      <c r="O887">
        <v>1.33023</v>
      </c>
      <c r="P887">
        <v>0.99729500000000004</v>
      </c>
      <c r="Q887">
        <v>3.0000000000000001E-3</v>
      </c>
      <c r="R887">
        <v>3.1E-2</v>
      </c>
      <c r="S887">
        <v>5.3</v>
      </c>
      <c r="T887">
        <v>21.387499999999999</v>
      </c>
      <c r="U887">
        <v>84.692400000000006</v>
      </c>
    </row>
    <row r="888" spans="1:21" hidden="1" x14ac:dyDescent="0.3">
      <c r="A888">
        <v>1386</v>
      </c>
      <c r="B888">
        <v>22</v>
      </c>
      <c r="C888" s="1">
        <v>44960.459039351852</v>
      </c>
      <c r="D888" t="s">
        <v>9</v>
      </c>
      <c r="E888" s="5">
        <f t="shared" si="183"/>
        <v>2023</v>
      </c>
      <c r="F888" s="5">
        <f t="shared" si="184"/>
        <v>2</v>
      </c>
      <c r="G888" s="5">
        <f t="shared" si="191"/>
        <v>14</v>
      </c>
      <c r="H888" s="5" t="str">
        <f t="shared" si="185"/>
        <v>winter</v>
      </c>
      <c r="I888" s="5">
        <f t="shared" si="192"/>
        <v>57</v>
      </c>
      <c r="J888" s="5">
        <f t="shared" si="186"/>
        <v>37</v>
      </c>
      <c r="K888" t="str">
        <f t="shared" si="189"/>
        <v>Suelo desnudo</v>
      </c>
      <c r="L888" t="str">
        <f t="shared" si="190"/>
        <v>soil</v>
      </c>
      <c r="M888">
        <v>1.8339300000000001</v>
      </c>
      <c r="N888">
        <f t="shared" si="187"/>
        <v>1.8339300000000001</v>
      </c>
      <c r="O888">
        <v>1.7144999999999999</v>
      </c>
      <c r="P888">
        <v>0.98503099999999999</v>
      </c>
      <c r="Q888">
        <v>4.0000000000000001E-3</v>
      </c>
      <c r="R888">
        <v>4.3999999999999997E-2</v>
      </c>
      <c r="S888">
        <v>4.8</v>
      </c>
      <c r="T888">
        <v>21.0883</v>
      </c>
      <c r="U888">
        <v>84.704599999999999</v>
      </c>
    </row>
    <row r="889" spans="1:21" hidden="1" x14ac:dyDescent="0.3">
      <c r="A889">
        <v>1387</v>
      </c>
      <c r="B889">
        <v>23</v>
      </c>
      <c r="C889" s="1">
        <v>44960.461134259262</v>
      </c>
      <c r="D889" t="s">
        <v>9</v>
      </c>
      <c r="E889" s="5">
        <f t="shared" si="183"/>
        <v>2023</v>
      </c>
      <c r="F889" s="5">
        <f t="shared" si="184"/>
        <v>2</v>
      </c>
      <c r="G889" s="5">
        <f t="shared" si="191"/>
        <v>14</v>
      </c>
      <c r="H889" s="5" t="str">
        <f t="shared" si="185"/>
        <v>winter</v>
      </c>
      <c r="I889" s="5">
        <f t="shared" si="192"/>
        <v>57</v>
      </c>
      <c r="J889" s="5">
        <f t="shared" si="186"/>
        <v>37</v>
      </c>
      <c r="K889" t="str">
        <f t="shared" si="189"/>
        <v>Suelo desnudo</v>
      </c>
      <c r="L889" t="str">
        <f t="shared" si="190"/>
        <v>soil</v>
      </c>
      <c r="M889">
        <v>2.2633200000000002</v>
      </c>
      <c r="N889">
        <f t="shared" si="187"/>
        <v>2.2633200000000002</v>
      </c>
      <c r="O889">
        <v>1.7066300000000001</v>
      </c>
      <c r="P889">
        <v>0.98545300000000002</v>
      </c>
      <c r="Q889">
        <v>3.0000000000000001E-3</v>
      </c>
      <c r="R889">
        <v>3.3000000000000002E-2</v>
      </c>
      <c r="S889">
        <v>5</v>
      </c>
      <c r="T889">
        <v>21.097200000000001</v>
      </c>
      <c r="U889">
        <v>84.701700000000002</v>
      </c>
    </row>
    <row r="890" spans="1:21" hidden="1" x14ac:dyDescent="0.3">
      <c r="A890">
        <v>1388</v>
      </c>
      <c r="B890">
        <v>24</v>
      </c>
      <c r="C890" s="1">
        <v>44960.463333333333</v>
      </c>
      <c r="D890" t="s">
        <v>9</v>
      </c>
      <c r="E890" s="5">
        <f t="shared" si="183"/>
        <v>2023</v>
      </c>
      <c r="F890" s="5">
        <f t="shared" si="184"/>
        <v>2</v>
      </c>
      <c r="G890" s="5">
        <f t="shared" si="191"/>
        <v>14</v>
      </c>
      <c r="H890" s="5" t="str">
        <f t="shared" si="185"/>
        <v>winter</v>
      </c>
      <c r="I890" s="5">
        <f t="shared" si="192"/>
        <v>57</v>
      </c>
      <c r="J890" s="5">
        <f t="shared" si="186"/>
        <v>37</v>
      </c>
      <c r="K890" t="str">
        <f t="shared" si="189"/>
        <v>Suelo desnudo</v>
      </c>
      <c r="L890" t="str">
        <f t="shared" si="190"/>
        <v>soil</v>
      </c>
      <c r="M890">
        <v>1.98966</v>
      </c>
      <c r="N890">
        <f t="shared" si="187"/>
        <v>1.98966</v>
      </c>
      <c r="O890">
        <v>1.66442</v>
      </c>
      <c r="P890">
        <v>0.98829500000000003</v>
      </c>
      <c r="Q890">
        <v>8.0000000000000002E-3</v>
      </c>
      <c r="R890">
        <v>0.19500000000000001</v>
      </c>
      <c r="S890">
        <v>5.2</v>
      </c>
      <c r="T890">
        <v>21.061299999999999</v>
      </c>
      <c r="U890">
        <v>84.704999999999998</v>
      </c>
    </row>
    <row r="891" spans="1:21" x14ac:dyDescent="0.3">
      <c r="A891">
        <v>1389</v>
      </c>
      <c r="B891">
        <v>1</v>
      </c>
      <c r="C891" s="1">
        <v>44960.510127314818</v>
      </c>
      <c r="D891" t="s">
        <v>10</v>
      </c>
      <c r="E891" s="5">
        <f t="shared" si="183"/>
        <v>2023</v>
      </c>
      <c r="F891" s="5">
        <f t="shared" si="184"/>
        <v>2</v>
      </c>
      <c r="G891" s="5">
        <f t="shared" si="191"/>
        <v>14</v>
      </c>
      <c r="H891" s="5" t="str">
        <f t="shared" si="185"/>
        <v>winter</v>
      </c>
      <c r="I891" s="5">
        <f t="shared" si="192"/>
        <v>57</v>
      </c>
      <c r="J891" s="5">
        <f t="shared" si="186"/>
        <v>37</v>
      </c>
      <c r="K891" t="str">
        <f t="shared" ref="K891:K901" si="193">IF(OR(B891=1,B891=2,B891=3,B891=7,B891=8,B891=9,B891=13,B891=14,B891=15),"Bajo copa","Suelo desnudo")</f>
        <v>Bajo copa</v>
      </c>
      <c r="M891">
        <v>3.13686</v>
      </c>
      <c r="N891">
        <f t="shared" si="187"/>
        <v>3.13686</v>
      </c>
      <c r="O891">
        <v>1.5547800000000001</v>
      </c>
      <c r="P891">
        <v>0.99129599999999995</v>
      </c>
      <c r="Q891">
        <v>6.0000000000000001E-3</v>
      </c>
      <c r="R891">
        <v>0.125</v>
      </c>
      <c r="S891">
        <v>15.5</v>
      </c>
      <c r="T891">
        <v>22.7301</v>
      </c>
      <c r="U891">
        <v>83.667500000000004</v>
      </c>
    </row>
    <row r="892" spans="1:21" x14ac:dyDescent="0.3">
      <c r="A892">
        <v>1390</v>
      </c>
      <c r="B892">
        <v>2</v>
      </c>
      <c r="C892" s="1">
        <v>44960.512777777774</v>
      </c>
      <c r="D892" t="s">
        <v>10</v>
      </c>
      <c r="E892" s="5">
        <f t="shared" si="183"/>
        <v>2023</v>
      </c>
      <c r="F892" s="5">
        <f t="shared" si="184"/>
        <v>2</v>
      </c>
      <c r="G892" s="5">
        <f t="shared" si="191"/>
        <v>14</v>
      </c>
      <c r="H892" s="5" t="str">
        <f t="shared" si="185"/>
        <v>winter</v>
      </c>
      <c r="I892" s="5">
        <f t="shared" si="192"/>
        <v>57</v>
      </c>
      <c r="J892" s="5">
        <f t="shared" si="186"/>
        <v>37</v>
      </c>
      <c r="K892" t="str">
        <f t="shared" si="193"/>
        <v>Bajo copa</v>
      </c>
      <c r="M892">
        <v>2.42624</v>
      </c>
      <c r="N892">
        <f t="shared" si="187"/>
        <v>2.42624</v>
      </c>
      <c r="O892">
        <v>1.8354200000000001</v>
      </c>
      <c r="P892">
        <v>0.98518799999999995</v>
      </c>
      <c r="Q892">
        <v>8.0000000000000002E-3</v>
      </c>
      <c r="R892">
        <v>0.20499999999999999</v>
      </c>
      <c r="S892">
        <v>14.4</v>
      </c>
      <c r="T892">
        <v>25.184000000000001</v>
      </c>
      <c r="U892">
        <v>83.672799999999995</v>
      </c>
    </row>
    <row r="893" spans="1:21" x14ac:dyDescent="0.3">
      <c r="A893">
        <v>1391</v>
      </c>
      <c r="B893">
        <v>3</v>
      </c>
      <c r="C893" s="1">
        <v>44960.514861111114</v>
      </c>
      <c r="D893" t="s">
        <v>10</v>
      </c>
      <c r="E893" s="5">
        <f t="shared" si="183"/>
        <v>2023</v>
      </c>
      <c r="F893" s="5">
        <f t="shared" si="184"/>
        <v>2</v>
      </c>
      <c r="G893" s="5">
        <f t="shared" si="191"/>
        <v>14</v>
      </c>
      <c r="H893" s="5" t="str">
        <f t="shared" si="185"/>
        <v>winter</v>
      </c>
      <c r="I893" s="5">
        <f t="shared" si="192"/>
        <v>57</v>
      </c>
      <c r="J893" s="5">
        <f t="shared" si="186"/>
        <v>37</v>
      </c>
      <c r="K893" t="str">
        <f t="shared" si="193"/>
        <v>Bajo copa</v>
      </c>
      <c r="M893">
        <v>1.4479200000000001</v>
      </c>
      <c r="N893">
        <f t="shared" si="187"/>
        <v>1.4479200000000001</v>
      </c>
      <c r="O893">
        <v>2.0658400000000001</v>
      </c>
      <c r="P893">
        <v>0.97259200000000001</v>
      </c>
      <c r="Q893">
        <v>4.0000000000000001E-3</v>
      </c>
      <c r="R893">
        <v>2.7E-2</v>
      </c>
      <c r="S893">
        <v>14.6</v>
      </c>
      <c r="T893">
        <v>26.726199999999999</v>
      </c>
      <c r="U893">
        <v>83.687200000000004</v>
      </c>
    </row>
    <row r="894" spans="1:21" x14ac:dyDescent="0.3">
      <c r="A894">
        <v>1395</v>
      </c>
      <c r="B894">
        <v>10</v>
      </c>
      <c r="C894" s="1">
        <v>44960.523981481485</v>
      </c>
      <c r="D894" t="s">
        <v>10</v>
      </c>
      <c r="E894" s="5">
        <f t="shared" si="183"/>
        <v>2023</v>
      </c>
      <c r="F894" s="5">
        <f t="shared" si="184"/>
        <v>2</v>
      </c>
      <c r="G894" s="5">
        <f t="shared" si="191"/>
        <v>14</v>
      </c>
      <c r="H894" s="5" t="str">
        <f t="shared" si="185"/>
        <v>winter</v>
      </c>
      <c r="I894" s="5">
        <f t="shared" si="192"/>
        <v>57</v>
      </c>
      <c r="J894" s="5">
        <f t="shared" si="186"/>
        <v>37</v>
      </c>
      <c r="K894" t="str">
        <f t="shared" si="193"/>
        <v>Suelo desnudo</v>
      </c>
      <c r="M894">
        <v>0.66068400000000005</v>
      </c>
      <c r="N894" t="e">
        <f t="shared" si="187"/>
        <v>#N/A</v>
      </c>
      <c r="O894">
        <v>2.94842</v>
      </c>
      <c r="P894">
        <v>0.93817499999999998</v>
      </c>
      <c r="Q894">
        <v>4.0000000000000001E-3</v>
      </c>
      <c r="R894">
        <v>5.8000000000000003E-2</v>
      </c>
      <c r="S894">
        <v>12.4</v>
      </c>
      <c r="T894">
        <v>28.221399999999999</v>
      </c>
      <c r="U894">
        <v>83.720399999999998</v>
      </c>
    </row>
    <row r="895" spans="1:21" x14ac:dyDescent="0.3">
      <c r="A895">
        <v>1398</v>
      </c>
      <c r="B895">
        <v>7</v>
      </c>
      <c r="C895" s="1">
        <v>44960.530717592592</v>
      </c>
      <c r="D895" t="s">
        <v>10</v>
      </c>
      <c r="E895" s="5">
        <f t="shared" si="183"/>
        <v>2023</v>
      </c>
      <c r="F895" s="5">
        <f t="shared" si="184"/>
        <v>2</v>
      </c>
      <c r="G895" s="5">
        <f t="shared" si="191"/>
        <v>14</v>
      </c>
      <c r="H895" s="5" t="str">
        <f t="shared" si="185"/>
        <v>winter</v>
      </c>
      <c r="I895" s="5">
        <f t="shared" si="192"/>
        <v>57</v>
      </c>
      <c r="J895" s="5">
        <f t="shared" si="186"/>
        <v>37</v>
      </c>
      <c r="K895" t="str">
        <f t="shared" si="193"/>
        <v>Bajo copa</v>
      </c>
      <c r="M895">
        <v>2.16588</v>
      </c>
      <c r="N895">
        <f t="shared" si="187"/>
        <v>2.16588</v>
      </c>
      <c r="O895">
        <v>1.8124499999999999</v>
      </c>
      <c r="P895">
        <v>0.98604999999999998</v>
      </c>
      <c r="Q895">
        <v>0.01</v>
      </c>
      <c r="R895">
        <v>0.24199999999999999</v>
      </c>
      <c r="S895">
        <v>13.1</v>
      </c>
      <c r="T895">
        <v>28.42</v>
      </c>
      <c r="U895">
        <v>83.697500000000005</v>
      </c>
    </row>
    <row r="896" spans="1:21" x14ac:dyDescent="0.3">
      <c r="A896">
        <v>1399</v>
      </c>
      <c r="B896">
        <v>8</v>
      </c>
      <c r="C896" s="1">
        <v>44960.533460648148</v>
      </c>
      <c r="D896" t="s">
        <v>10</v>
      </c>
      <c r="E896" s="5">
        <f t="shared" si="183"/>
        <v>2023</v>
      </c>
      <c r="F896" s="5">
        <f t="shared" si="184"/>
        <v>2</v>
      </c>
      <c r="G896" s="5">
        <f t="shared" si="191"/>
        <v>14</v>
      </c>
      <c r="H896" s="5" t="str">
        <f t="shared" si="185"/>
        <v>winter</v>
      </c>
      <c r="I896" s="5">
        <f t="shared" si="192"/>
        <v>57</v>
      </c>
      <c r="J896" s="5">
        <f t="shared" si="186"/>
        <v>37</v>
      </c>
      <c r="K896" t="str">
        <f t="shared" si="193"/>
        <v>Bajo copa</v>
      </c>
      <c r="M896">
        <v>2.2682199999999999</v>
      </c>
      <c r="N896">
        <f t="shared" si="187"/>
        <v>2.2682199999999999</v>
      </c>
      <c r="O896">
        <v>1.7774099999999999</v>
      </c>
      <c r="P896">
        <v>0.98396499999999998</v>
      </c>
      <c r="Q896">
        <v>6.0000000000000001E-3</v>
      </c>
      <c r="R896">
        <v>0.112</v>
      </c>
      <c r="S896">
        <v>12.7</v>
      </c>
      <c r="T896">
        <v>27.993400000000001</v>
      </c>
      <c r="U896">
        <v>83.692999999999998</v>
      </c>
    </row>
    <row r="897" spans="1:21" x14ac:dyDescent="0.3">
      <c r="A897">
        <v>1400</v>
      </c>
      <c r="B897">
        <v>9</v>
      </c>
      <c r="C897" s="1">
        <v>44960.535624999997</v>
      </c>
      <c r="D897" t="s">
        <v>10</v>
      </c>
      <c r="E897" s="5">
        <f t="shared" si="183"/>
        <v>2023</v>
      </c>
      <c r="F897" s="5">
        <f t="shared" si="184"/>
        <v>2</v>
      </c>
      <c r="G897" s="5">
        <f t="shared" si="191"/>
        <v>14</v>
      </c>
      <c r="H897" s="5" t="str">
        <f t="shared" si="185"/>
        <v>winter</v>
      </c>
      <c r="I897" s="5">
        <f t="shared" si="192"/>
        <v>57</v>
      </c>
      <c r="J897" s="5">
        <f t="shared" si="186"/>
        <v>37</v>
      </c>
      <c r="K897" t="str">
        <f t="shared" si="193"/>
        <v>Bajo copa</v>
      </c>
      <c r="M897">
        <v>1.3690100000000001</v>
      </c>
      <c r="N897" t="e">
        <f t="shared" si="187"/>
        <v>#N/A</v>
      </c>
      <c r="O897">
        <v>2.7437100000000001</v>
      </c>
      <c r="P897">
        <v>0.94519399999999998</v>
      </c>
      <c r="Q897">
        <v>5.0000000000000001E-3</v>
      </c>
      <c r="R897">
        <v>0.1</v>
      </c>
      <c r="S897">
        <v>13.3</v>
      </c>
      <c r="T897">
        <v>27.9711</v>
      </c>
      <c r="U897">
        <v>83.707499999999996</v>
      </c>
    </row>
    <row r="898" spans="1:21" x14ac:dyDescent="0.3">
      <c r="A898">
        <v>1401</v>
      </c>
      <c r="B898">
        <v>13</v>
      </c>
      <c r="C898" s="1">
        <v>44960.537847222222</v>
      </c>
      <c r="D898" t="s">
        <v>10</v>
      </c>
      <c r="E898" s="5">
        <f t="shared" si="183"/>
        <v>2023</v>
      </c>
      <c r="F898" s="5">
        <f t="shared" si="184"/>
        <v>2</v>
      </c>
      <c r="G898" s="5">
        <f t="shared" si="191"/>
        <v>14</v>
      </c>
      <c r="H898" s="5" t="str">
        <f t="shared" si="185"/>
        <v>winter</v>
      </c>
      <c r="I898" s="5">
        <f t="shared" si="192"/>
        <v>57</v>
      </c>
      <c r="J898" s="5">
        <f t="shared" si="186"/>
        <v>37</v>
      </c>
      <c r="K898" t="str">
        <f t="shared" si="193"/>
        <v>Bajo copa</v>
      </c>
      <c r="M898">
        <v>2.8559199999999998</v>
      </c>
      <c r="N898">
        <f t="shared" si="187"/>
        <v>2.8559199999999998</v>
      </c>
      <c r="O898">
        <v>1.65917</v>
      </c>
      <c r="P898">
        <v>0.98681600000000003</v>
      </c>
      <c r="Q898">
        <v>7.0000000000000001E-3</v>
      </c>
      <c r="R898">
        <v>0.14899999999999999</v>
      </c>
      <c r="S898">
        <v>13.5</v>
      </c>
      <c r="T898">
        <v>27.599599999999999</v>
      </c>
      <c r="U898">
        <v>83.657300000000006</v>
      </c>
    </row>
    <row r="899" spans="1:21" x14ac:dyDescent="0.3">
      <c r="A899">
        <v>1402</v>
      </c>
      <c r="B899">
        <v>14</v>
      </c>
      <c r="C899" s="1">
        <v>44960.540092592593</v>
      </c>
      <c r="D899" t="s">
        <v>10</v>
      </c>
      <c r="E899" s="5">
        <f t="shared" si="183"/>
        <v>2023</v>
      </c>
      <c r="F899" s="5">
        <f t="shared" si="184"/>
        <v>2</v>
      </c>
      <c r="G899" s="5">
        <f t="shared" si="191"/>
        <v>14</v>
      </c>
      <c r="H899" s="5" t="str">
        <f t="shared" si="185"/>
        <v>winter</v>
      </c>
      <c r="I899" s="5">
        <f t="shared" si="192"/>
        <v>57</v>
      </c>
      <c r="J899" s="5">
        <f t="shared" si="186"/>
        <v>37</v>
      </c>
      <c r="K899" t="str">
        <f t="shared" si="193"/>
        <v>Bajo copa</v>
      </c>
      <c r="M899">
        <v>1.6404799999999999</v>
      </c>
      <c r="N899">
        <f t="shared" si="187"/>
        <v>1.6404799999999999</v>
      </c>
      <c r="O899">
        <v>1.96147</v>
      </c>
      <c r="P899">
        <v>0.97188600000000003</v>
      </c>
      <c r="Q899">
        <v>8.0000000000000002E-3</v>
      </c>
      <c r="R899">
        <v>0.14499999999999999</v>
      </c>
      <c r="S899">
        <v>13.7</v>
      </c>
      <c r="T899">
        <v>27.683</v>
      </c>
      <c r="U899">
        <v>83.648499999999999</v>
      </c>
    </row>
    <row r="900" spans="1:21" x14ac:dyDescent="0.3">
      <c r="A900">
        <v>1403</v>
      </c>
      <c r="B900">
        <v>15</v>
      </c>
      <c r="C900" s="1">
        <v>44960.542233796295</v>
      </c>
      <c r="D900" t="s">
        <v>10</v>
      </c>
      <c r="E900" s="5">
        <f t="shared" si="183"/>
        <v>2023</v>
      </c>
      <c r="F900" s="5">
        <f t="shared" si="184"/>
        <v>2</v>
      </c>
      <c r="G900" s="5">
        <f t="shared" si="191"/>
        <v>14</v>
      </c>
      <c r="H900" s="5" t="str">
        <f t="shared" si="185"/>
        <v>winter</v>
      </c>
      <c r="I900" s="5">
        <f t="shared" si="192"/>
        <v>57</v>
      </c>
      <c r="J900" s="5">
        <f t="shared" si="186"/>
        <v>37</v>
      </c>
      <c r="K900" t="str">
        <f t="shared" si="193"/>
        <v>Bajo copa</v>
      </c>
      <c r="M900">
        <v>1.89253</v>
      </c>
      <c r="N900">
        <f t="shared" si="187"/>
        <v>1.89253</v>
      </c>
      <c r="O900">
        <v>2.10758</v>
      </c>
      <c r="P900">
        <v>0.97082800000000002</v>
      </c>
      <c r="Q900">
        <v>4.0000000000000001E-3</v>
      </c>
      <c r="R900">
        <v>1.6E-2</v>
      </c>
      <c r="S900">
        <v>14.6</v>
      </c>
      <c r="T900">
        <v>27.956</v>
      </c>
      <c r="U900">
        <v>83.675299999999993</v>
      </c>
    </row>
    <row r="901" spans="1:21" x14ac:dyDescent="0.3">
      <c r="A901">
        <v>1405</v>
      </c>
      <c r="B901">
        <v>17</v>
      </c>
      <c r="C901" s="1">
        <v>44960.546435185184</v>
      </c>
      <c r="D901" t="s">
        <v>10</v>
      </c>
      <c r="E901" s="5">
        <f t="shared" si="183"/>
        <v>2023</v>
      </c>
      <c r="F901" s="5">
        <f t="shared" si="184"/>
        <v>2</v>
      </c>
      <c r="G901" s="5">
        <f t="shared" si="191"/>
        <v>14</v>
      </c>
      <c r="H901" s="5" t="str">
        <f t="shared" si="185"/>
        <v>winter</v>
      </c>
      <c r="I901" s="5">
        <f t="shared" si="192"/>
        <v>57</v>
      </c>
      <c r="J901" s="5">
        <f t="shared" si="186"/>
        <v>37</v>
      </c>
      <c r="K901" t="str">
        <f t="shared" si="193"/>
        <v>Suelo desnudo</v>
      </c>
      <c r="M901">
        <v>1.39289</v>
      </c>
      <c r="N901">
        <f t="shared" si="187"/>
        <v>1.39289</v>
      </c>
      <c r="O901">
        <v>2.5758700000000001</v>
      </c>
      <c r="P901">
        <v>0.95474400000000004</v>
      </c>
      <c r="Q901">
        <v>8.0000000000000002E-3</v>
      </c>
      <c r="R901">
        <v>0.223</v>
      </c>
      <c r="S901">
        <v>15.7</v>
      </c>
      <c r="T901">
        <v>28.440300000000001</v>
      </c>
      <c r="U901">
        <v>83.6417</v>
      </c>
    </row>
    <row r="902" spans="1:21" hidden="1" x14ac:dyDescent="0.3">
      <c r="A902">
        <v>1408</v>
      </c>
      <c r="B902">
        <v>2</v>
      </c>
      <c r="C902" s="1">
        <v>44966.44667824074</v>
      </c>
      <c r="D902" t="s">
        <v>20</v>
      </c>
      <c r="E902" s="5">
        <f t="shared" si="183"/>
        <v>2023</v>
      </c>
      <c r="F902" s="5">
        <f t="shared" si="184"/>
        <v>2</v>
      </c>
      <c r="G902" s="5">
        <f t="shared" si="191"/>
        <v>14</v>
      </c>
      <c r="H902" s="5" t="str">
        <f t="shared" si="185"/>
        <v>winter</v>
      </c>
      <c r="I902" s="5">
        <f t="shared" si="192"/>
        <v>58</v>
      </c>
      <c r="J902" s="5">
        <f t="shared" si="186"/>
        <v>38</v>
      </c>
      <c r="K902" t="str">
        <f t="shared" ref="K902:K919" si="194">IF(OR(B902=1,B902=2,B902=3,B902=4,B902=9,B902=10,B902=11,B902=12,B902=17,B902=18,B902=19,B902=20),"Bajo biomasa","Suelo desnudo")</f>
        <v>Bajo biomasa</v>
      </c>
      <c r="L902" t="str">
        <f t="shared" ref="L902:L919" si="195">IF(OR(B902=1,B902=7,B902=12,B902=16,B902=17,B902=24),"tree","soil")</f>
        <v>soil</v>
      </c>
      <c r="M902">
        <v>2.16452</v>
      </c>
      <c r="N902">
        <f t="shared" si="187"/>
        <v>2.16452</v>
      </c>
      <c r="O902">
        <v>1.5111399999999999</v>
      </c>
      <c r="P902">
        <v>0.99070899999999995</v>
      </c>
      <c r="Q902">
        <v>4.0000000000000001E-3</v>
      </c>
      <c r="R902">
        <v>3.0000000000000001E-3</v>
      </c>
      <c r="S902">
        <v>10.1</v>
      </c>
      <c r="T902">
        <v>21.779</v>
      </c>
      <c r="U902">
        <v>88.879599999999996</v>
      </c>
    </row>
    <row r="903" spans="1:21" hidden="1" x14ac:dyDescent="0.3">
      <c r="A903">
        <v>1409</v>
      </c>
      <c r="B903">
        <v>3</v>
      </c>
      <c r="C903" s="1">
        <v>44966.448773148149</v>
      </c>
      <c r="D903" t="s">
        <v>20</v>
      </c>
      <c r="E903" s="5">
        <f t="shared" si="183"/>
        <v>2023</v>
      </c>
      <c r="F903" s="5">
        <f t="shared" si="184"/>
        <v>2</v>
      </c>
      <c r="G903" s="5">
        <f t="shared" si="191"/>
        <v>14</v>
      </c>
      <c r="H903" s="5" t="str">
        <f t="shared" si="185"/>
        <v>winter</v>
      </c>
      <c r="I903" s="5">
        <f t="shared" si="192"/>
        <v>58</v>
      </c>
      <c r="J903" s="5">
        <f t="shared" si="186"/>
        <v>38</v>
      </c>
      <c r="K903" t="str">
        <f t="shared" si="194"/>
        <v>Bajo biomasa</v>
      </c>
      <c r="L903" t="str">
        <f t="shared" si="195"/>
        <v>soil</v>
      </c>
      <c r="M903">
        <v>1.08656</v>
      </c>
      <c r="N903">
        <f t="shared" si="187"/>
        <v>1.08656</v>
      </c>
      <c r="O903">
        <v>1.9029</v>
      </c>
      <c r="P903">
        <v>0.97642700000000004</v>
      </c>
      <c r="Q903">
        <v>1.0999999999999999E-2</v>
      </c>
      <c r="R903">
        <v>0.19500000000000001</v>
      </c>
      <c r="S903">
        <v>9</v>
      </c>
      <c r="T903">
        <v>21.8035</v>
      </c>
      <c r="U903">
        <v>88.882000000000005</v>
      </c>
    </row>
    <row r="904" spans="1:21" hidden="1" x14ac:dyDescent="0.3">
      <c r="A904">
        <v>1410</v>
      </c>
      <c r="B904">
        <v>4</v>
      </c>
      <c r="C904" s="1">
        <v>44966.450868055559</v>
      </c>
      <c r="D904" t="s">
        <v>20</v>
      </c>
      <c r="E904" s="5">
        <f t="shared" si="183"/>
        <v>2023</v>
      </c>
      <c r="F904" s="5">
        <f t="shared" si="184"/>
        <v>2</v>
      </c>
      <c r="G904" s="5">
        <f t="shared" si="191"/>
        <v>14</v>
      </c>
      <c r="H904" s="5" t="str">
        <f t="shared" si="185"/>
        <v>winter</v>
      </c>
      <c r="I904" s="5">
        <f t="shared" si="192"/>
        <v>58</v>
      </c>
      <c r="J904" s="5">
        <f t="shared" si="186"/>
        <v>38</v>
      </c>
      <c r="K904" t="str">
        <f t="shared" si="194"/>
        <v>Bajo biomasa</v>
      </c>
      <c r="L904" t="str">
        <f t="shared" si="195"/>
        <v>soil</v>
      </c>
      <c r="M904">
        <v>1.5000899999999999</v>
      </c>
      <c r="N904">
        <f t="shared" si="187"/>
        <v>1.5000899999999999</v>
      </c>
      <c r="O904">
        <v>1.8937200000000001</v>
      </c>
      <c r="P904">
        <v>0.98243000000000003</v>
      </c>
      <c r="Q904">
        <v>4.0000000000000001E-3</v>
      </c>
      <c r="R904">
        <v>2E-3</v>
      </c>
      <c r="S904">
        <v>8.1</v>
      </c>
      <c r="T904">
        <v>21.8582</v>
      </c>
      <c r="U904">
        <v>88.884500000000003</v>
      </c>
    </row>
    <row r="905" spans="1:21" hidden="1" x14ac:dyDescent="0.3">
      <c r="A905">
        <v>1411</v>
      </c>
      <c r="B905">
        <v>5</v>
      </c>
      <c r="C905" s="1">
        <v>44966.453067129631</v>
      </c>
      <c r="D905" t="s">
        <v>20</v>
      </c>
      <c r="E905" s="5">
        <f t="shared" si="183"/>
        <v>2023</v>
      </c>
      <c r="F905" s="5">
        <f t="shared" si="184"/>
        <v>2</v>
      </c>
      <c r="G905" s="5">
        <f t="shared" si="191"/>
        <v>14</v>
      </c>
      <c r="H905" s="5" t="str">
        <f t="shared" si="185"/>
        <v>winter</v>
      </c>
      <c r="I905" s="5">
        <f t="shared" si="192"/>
        <v>58</v>
      </c>
      <c r="J905" s="5">
        <f t="shared" si="186"/>
        <v>38</v>
      </c>
      <c r="K905" t="str">
        <f t="shared" si="194"/>
        <v>Suelo desnudo</v>
      </c>
      <c r="L905" t="str">
        <f t="shared" si="195"/>
        <v>soil</v>
      </c>
      <c r="M905">
        <v>1.5116000000000001</v>
      </c>
      <c r="N905">
        <f t="shared" si="187"/>
        <v>1.5116000000000001</v>
      </c>
      <c r="O905">
        <v>1.7821899999999999</v>
      </c>
      <c r="P905">
        <v>0.98487800000000003</v>
      </c>
      <c r="Q905">
        <v>7.0000000000000001E-3</v>
      </c>
      <c r="R905">
        <v>7.6999999999999999E-2</v>
      </c>
      <c r="S905">
        <v>7.5</v>
      </c>
      <c r="T905">
        <v>21.674700000000001</v>
      </c>
      <c r="U905">
        <v>88.883399999999995</v>
      </c>
    </row>
    <row r="906" spans="1:21" hidden="1" x14ac:dyDescent="0.3">
      <c r="A906">
        <v>1412</v>
      </c>
      <c r="B906">
        <v>6</v>
      </c>
      <c r="C906" s="1">
        <v>44966.45517361111</v>
      </c>
      <c r="D906" t="s">
        <v>20</v>
      </c>
      <c r="E906" s="5">
        <f t="shared" si="183"/>
        <v>2023</v>
      </c>
      <c r="F906" s="5">
        <f t="shared" si="184"/>
        <v>2</v>
      </c>
      <c r="G906" s="5">
        <f t="shared" si="191"/>
        <v>14</v>
      </c>
      <c r="H906" s="5" t="str">
        <f t="shared" si="185"/>
        <v>winter</v>
      </c>
      <c r="I906" s="5">
        <f t="shared" si="192"/>
        <v>58</v>
      </c>
      <c r="J906" s="5">
        <f t="shared" si="186"/>
        <v>38</v>
      </c>
      <c r="K906" t="str">
        <f t="shared" si="194"/>
        <v>Suelo desnudo</v>
      </c>
      <c r="L906" t="str">
        <f t="shared" si="195"/>
        <v>soil</v>
      </c>
      <c r="M906">
        <v>1.29287</v>
      </c>
      <c r="N906">
        <f t="shared" si="187"/>
        <v>1.29287</v>
      </c>
      <c r="O906">
        <v>1.9280999999999999</v>
      </c>
      <c r="P906">
        <v>0.98000399999999999</v>
      </c>
      <c r="Q906">
        <v>8.9999999999999993E-3</v>
      </c>
      <c r="R906">
        <v>0.13200000000000001</v>
      </c>
      <c r="S906">
        <v>7.1</v>
      </c>
      <c r="T906">
        <v>21.197600000000001</v>
      </c>
      <c r="U906">
        <v>88.874300000000005</v>
      </c>
    </row>
    <row r="907" spans="1:21" hidden="1" x14ac:dyDescent="0.3">
      <c r="A907">
        <v>1414</v>
      </c>
      <c r="B907">
        <v>8</v>
      </c>
      <c r="C907" s="1">
        <v>44966.459351851852</v>
      </c>
      <c r="D907" t="s">
        <v>20</v>
      </c>
      <c r="E907" s="5">
        <f t="shared" si="183"/>
        <v>2023</v>
      </c>
      <c r="F907" s="5">
        <f t="shared" si="184"/>
        <v>2</v>
      </c>
      <c r="G907" s="5">
        <f t="shared" si="191"/>
        <v>14</v>
      </c>
      <c r="H907" s="5" t="str">
        <f t="shared" si="185"/>
        <v>winter</v>
      </c>
      <c r="I907" s="5">
        <f t="shared" si="192"/>
        <v>58</v>
      </c>
      <c r="J907" s="5">
        <f t="shared" si="186"/>
        <v>38</v>
      </c>
      <c r="K907" t="str">
        <f t="shared" si="194"/>
        <v>Suelo desnudo</v>
      </c>
      <c r="L907" t="str">
        <f t="shared" si="195"/>
        <v>soil</v>
      </c>
      <c r="M907">
        <v>2.2439200000000001</v>
      </c>
      <c r="N907">
        <f t="shared" si="187"/>
        <v>2.2439200000000001</v>
      </c>
      <c r="O907">
        <v>1.67174</v>
      </c>
      <c r="P907">
        <v>0.98717100000000002</v>
      </c>
      <c r="Q907">
        <v>8.0000000000000002E-3</v>
      </c>
      <c r="R907">
        <v>0.13200000000000001</v>
      </c>
      <c r="S907">
        <v>6</v>
      </c>
      <c r="T907">
        <v>20.6111</v>
      </c>
      <c r="U907">
        <v>88.893199999999993</v>
      </c>
    </row>
    <row r="908" spans="1:21" hidden="1" x14ac:dyDescent="0.3">
      <c r="A908">
        <v>1415</v>
      </c>
      <c r="B908">
        <v>9</v>
      </c>
      <c r="C908" s="1">
        <v>44966.461493055554</v>
      </c>
      <c r="D908" t="s">
        <v>20</v>
      </c>
      <c r="E908" s="5">
        <f t="shared" si="183"/>
        <v>2023</v>
      </c>
      <c r="F908" s="5">
        <f t="shared" si="184"/>
        <v>2</v>
      </c>
      <c r="G908" s="5">
        <f t="shared" si="191"/>
        <v>14</v>
      </c>
      <c r="H908" s="5" t="str">
        <f t="shared" si="185"/>
        <v>winter</v>
      </c>
      <c r="I908" s="5">
        <f t="shared" si="192"/>
        <v>58</v>
      </c>
      <c r="J908" s="5">
        <f t="shared" si="186"/>
        <v>38</v>
      </c>
      <c r="K908" t="str">
        <f t="shared" si="194"/>
        <v>Bajo biomasa</v>
      </c>
      <c r="L908" t="str">
        <f t="shared" si="195"/>
        <v>soil</v>
      </c>
      <c r="M908">
        <v>1.6039399999999999</v>
      </c>
      <c r="N908">
        <f t="shared" si="187"/>
        <v>1.6039399999999999</v>
      </c>
      <c r="O908">
        <v>1.8716200000000001</v>
      </c>
      <c r="P908">
        <v>0.98309199999999997</v>
      </c>
      <c r="Q908">
        <v>2E-3</v>
      </c>
      <c r="R908">
        <v>0</v>
      </c>
      <c r="S908">
        <v>5.6</v>
      </c>
      <c r="T908">
        <v>20.3902</v>
      </c>
      <c r="U908">
        <v>88.895099999999999</v>
      </c>
    </row>
    <row r="909" spans="1:21" hidden="1" x14ac:dyDescent="0.3">
      <c r="A909">
        <v>1416</v>
      </c>
      <c r="B909">
        <v>10</v>
      </c>
      <c r="C909" s="1">
        <v>44966.46361111111</v>
      </c>
      <c r="D909" t="s">
        <v>20</v>
      </c>
      <c r="E909" s="5">
        <f t="shared" si="183"/>
        <v>2023</v>
      </c>
      <c r="F909" s="5">
        <f t="shared" si="184"/>
        <v>2</v>
      </c>
      <c r="G909" s="5">
        <f t="shared" si="191"/>
        <v>14</v>
      </c>
      <c r="H909" s="5" t="str">
        <f t="shared" si="185"/>
        <v>winter</v>
      </c>
      <c r="I909" s="5">
        <f t="shared" si="192"/>
        <v>58</v>
      </c>
      <c r="J909" s="5">
        <f t="shared" si="186"/>
        <v>38</v>
      </c>
      <c r="K909" t="str">
        <f t="shared" si="194"/>
        <v>Bajo biomasa</v>
      </c>
      <c r="L909" t="str">
        <f t="shared" si="195"/>
        <v>soil</v>
      </c>
      <c r="M909">
        <v>1.5798399999999999</v>
      </c>
      <c r="N909">
        <f t="shared" si="187"/>
        <v>1.5798399999999999</v>
      </c>
      <c r="O909">
        <v>1.6718999999999999</v>
      </c>
      <c r="P909">
        <v>0.98743599999999998</v>
      </c>
      <c r="Q909">
        <v>4.0000000000000001E-3</v>
      </c>
      <c r="R909">
        <v>0</v>
      </c>
      <c r="S909">
        <v>5.5</v>
      </c>
      <c r="T909">
        <v>20.3201</v>
      </c>
      <c r="U909">
        <v>88.894599999999997</v>
      </c>
    </row>
    <row r="910" spans="1:21" hidden="1" x14ac:dyDescent="0.3">
      <c r="A910">
        <v>1417</v>
      </c>
      <c r="B910">
        <v>11</v>
      </c>
      <c r="C910" s="1">
        <v>44966.465717592589</v>
      </c>
      <c r="D910" t="s">
        <v>20</v>
      </c>
      <c r="E910" s="5">
        <f t="shared" si="183"/>
        <v>2023</v>
      </c>
      <c r="F910" s="5">
        <f t="shared" si="184"/>
        <v>2</v>
      </c>
      <c r="G910" s="5">
        <f t="shared" si="191"/>
        <v>14</v>
      </c>
      <c r="H910" s="5" t="str">
        <f t="shared" si="185"/>
        <v>winter</v>
      </c>
      <c r="I910" s="5">
        <f t="shared" si="192"/>
        <v>58</v>
      </c>
      <c r="J910" s="5">
        <f t="shared" si="186"/>
        <v>38</v>
      </c>
      <c r="K910" t="str">
        <f t="shared" si="194"/>
        <v>Bajo biomasa</v>
      </c>
      <c r="L910" t="str">
        <f t="shared" si="195"/>
        <v>soil</v>
      </c>
      <c r="M910">
        <v>2.1870799999999999</v>
      </c>
      <c r="N910">
        <f t="shared" si="187"/>
        <v>2.1870799999999999</v>
      </c>
      <c r="O910">
        <v>1.5621700000000001</v>
      </c>
      <c r="P910">
        <v>0.99010399999999998</v>
      </c>
      <c r="Q910">
        <v>4.0000000000000001E-3</v>
      </c>
      <c r="R910">
        <v>1.2E-2</v>
      </c>
      <c r="S910">
        <v>5.62</v>
      </c>
      <c r="T910">
        <v>20.091000000000001</v>
      </c>
      <c r="U910">
        <v>88.904899999999998</v>
      </c>
    </row>
    <row r="911" spans="1:21" hidden="1" x14ac:dyDescent="0.3">
      <c r="A911">
        <v>1419</v>
      </c>
      <c r="B911">
        <v>13</v>
      </c>
      <c r="C911" s="1">
        <v>44966.470011574071</v>
      </c>
      <c r="D911" t="s">
        <v>20</v>
      </c>
      <c r="E911" s="5">
        <f t="shared" si="183"/>
        <v>2023</v>
      </c>
      <c r="F911" s="5">
        <f t="shared" si="184"/>
        <v>2</v>
      </c>
      <c r="G911" s="5">
        <f t="shared" si="191"/>
        <v>14</v>
      </c>
      <c r="H911" s="5" t="str">
        <f t="shared" si="185"/>
        <v>winter</v>
      </c>
      <c r="I911" s="5">
        <f t="shared" si="192"/>
        <v>58</v>
      </c>
      <c r="J911" s="5">
        <f t="shared" si="186"/>
        <v>38</v>
      </c>
      <c r="K911" t="str">
        <f t="shared" si="194"/>
        <v>Suelo desnudo</v>
      </c>
      <c r="L911" t="str">
        <f t="shared" si="195"/>
        <v>soil</v>
      </c>
      <c r="M911">
        <v>0.94400099999999998</v>
      </c>
      <c r="N911">
        <f t="shared" si="187"/>
        <v>0.94400099999999998</v>
      </c>
      <c r="O911">
        <v>2.3740100000000002</v>
      </c>
      <c r="P911">
        <v>0.96647499999999997</v>
      </c>
      <c r="Q911">
        <v>5.0000000000000001E-3</v>
      </c>
      <c r="R911">
        <v>4.8000000000000001E-2</v>
      </c>
      <c r="S911">
        <v>5.2</v>
      </c>
      <c r="T911">
        <v>19.652699999999999</v>
      </c>
      <c r="U911">
        <v>88.906899999999993</v>
      </c>
    </row>
    <row r="912" spans="1:21" hidden="1" x14ac:dyDescent="0.3">
      <c r="A912">
        <v>1420</v>
      </c>
      <c r="B912">
        <v>14</v>
      </c>
      <c r="C912" s="1">
        <v>44966.472094907411</v>
      </c>
      <c r="D912" t="s">
        <v>20</v>
      </c>
      <c r="E912" s="5">
        <f t="shared" si="183"/>
        <v>2023</v>
      </c>
      <c r="F912" s="5">
        <f t="shared" si="184"/>
        <v>2</v>
      </c>
      <c r="G912" s="5">
        <f t="shared" si="191"/>
        <v>14</v>
      </c>
      <c r="H912" s="5" t="str">
        <f t="shared" si="185"/>
        <v>winter</v>
      </c>
      <c r="I912" s="5">
        <f t="shared" si="192"/>
        <v>58</v>
      </c>
      <c r="J912" s="5">
        <f t="shared" si="186"/>
        <v>38</v>
      </c>
      <c r="K912" t="str">
        <f t="shared" si="194"/>
        <v>Suelo desnudo</v>
      </c>
      <c r="L912" t="str">
        <f t="shared" si="195"/>
        <v>soil</v>
      </c>
      <c r="M912">
        <v>1.35768</v>
      </c>
      <c r="N912">
        <f t="shared" si="187"/>
        <v>1.35768</v>
      </c>
      <c r="O912">
        <v>1.8551200000000001</v>
      </c>
      <c r="P912">
        <v>0.98357799999999995</v>
      </c>
      <c r="Q912">
        <v>4.0000000000000001E-3</v>
      </c>
      <c r="R912">
        <v>1.7999999999999999E-2</v>
      </c>
      <c r="S912">
        <v>5.0999999999999996</v>
      </c>
      <c r="T912">
        <v>19.638000000000002</v>
      </c>
      <c r="U912">
        <v>88.913899999999998</v>
      </c>
    </row>
    <row r="913" spans="1:21" hidden="1" x14ac:dyDescent="0.3">
      <c r="A913">
        <v>1421</v>
      </c>
      <c r="B913">
        <v>15</v>
      </c>
      <c r="C913" s="1">
        <v>44966.474305555559</v>
      </c>
      <c r="D913" t="s">
        <v>20</v>
      </c>
      <c r="E913" s="5">
        <f t="shared" si="183"/>
        <v>2023</v>
      </c>
      <c r="F913" s="5">
        <f t="shared" si="184"/>
        <v>2</v>
      </c>
      <c r="G913" s="5">
        <f t="shared" si="191"/>
        <v>14</v>
      </c>
      <c r="H913" s="5" t="str">
        <f t="shared" si="185"/>
        <v>winter</v>
      </c>
      <c r="I913" s="5">
        <f t="shared" si="192"/>
        <v>58</v>
      </c>
      <c r="J913" s="5">
        <f t="shared" si="186"/>
        <v>38</v>
      </c>
      <c r="K913" t="str">
        <f t="shared" si="194"/>
        <v>Suelo desnudo</v>
      </c>
      <c r="L913" t="str">
        <f t="shared" si="195"/>
        <v>soil</v>
      </c>
      <c r="M913">
        <v>1.3389899999999999</v>
      </c>
      <c r="N913">
        <f t="shared" si="187"/>
        <v>1.3389899999999999</v>
      </c>
      <c r="O913">
        <v>2.0260799999999999</v>
      </c>
      <c r="P913">
        <v>0.97808399999999995</v>
      </c>
      <c r="Q913">
        <v>7.0000000000000001E-3</v>
      </c>
      <c r="R913">
        <v>9.5000000000000001E-2</v>
      </c>
      <c r="S913">
        <v>4.9000000000000004</v>
      </c>
      <c r="T913">
        <v>19.199000000000002</v>
      </c>
      <c r="U913">
        <v>88.9251</v>
      </c>
    </row>
    <row r="914" spans="1:21" hidden="1" x14ac:dyDescent="0.3">
      <c r="A914">
        <v>1424</v>
      </c>
      <c r="B914">
        <v>18</v>
      </c>
      <c r="C914" s="1">
        <v>44966.480844907404</v>
      </c>
      <c r="D914" t="s">
        <v>20</v>
      </c>
      <c r="E914" s="5">
        <f t="shared" si="183"/>
        <v>2023</v>
      </c>
      <c r="F914" s="5">
        <f t="shared" si="184"/>
        <v>2</v>
      </c>
      <c r="G914" s="5">
        <f t="shared" si="191"/>
        <v>14</v>
      </c>
      <c r="H914" s="5" t="str">
        <f t="shared" si="185"/>
        <v>winter</v>
      </c>
      <c r="I914" s="5">
        <f t="shared" si="192"/>
        <v>58</v>
      </c>
      <c r="J914" s="5">
        <f t="shared" si="186"/>
        <v>38</v>
      </c>
      <c r="K914" t="str">
        <f t="shared" si="194"/>
        <v>Bajo biomasa</v>
      </c>
      <c r="L914" t="str">
        <f t="shared" si="195"/>
        <v>soil</v>
      </c>
      <c r="M914">
        <v>1.6468100000000001</v>
      </c>
      <c r="N914">
        <f t="shared" si="187"/>
        <v>1.6468100000000001</v>
      </c>
      <c r="O914">
        <v>1.83203</v>
      </c>
      <c r="P914">
        <v>0.98406499999999997</v>
      </c>
      <c r="Q914">
        <v>4.0000000000000001E-3</v>
      </c>
      <c r="R914">
        <v>0</v>
      </c>
      <c r="S914">
        <v>4.8</v>
      </c>
      <c r="T914">
        <v>18.894400000000001</v>
      </c>
      <c r="U914">
        <v>88.910399999999996</v>
      </c>
    </row>
    <row r="915" spans="1:21" hidden="1" x14ac:dyDescent="0.3">
      <c r="A915">
        <v>1425</v>
      </c>
      <c r="B915">
        <v>19</v>
      </c>
      <c r="C915" s="1">
        <v>44966.48296296296</v>
      </c>
      <c r="D915" t="s">
        <v>20</v>
      </c>
      <c r="E915" s="5">
        <f t="shared" si="183"/>
        <v>2023</v>
      </c>
      <c r="F915" s="5">
        <f t="shared" si="184"/>
        <v>2</v>
      </c>
      <c r="G915" s="5">
        <f t="shared" si="191"/>
        <v>14</v>
      </c>
      <c r="H915" s="5" t="str">
        <f t="shared" si="185"/>
        <v>winter</v>
      </c>
      <c r="I915" s="5">
        <f t="shared" si="192"/>
        <v>58</v>
      </c>
      <c r="J915" s="5">
        <f t="shared" si="186"/>
        <v>38</v>
      </c>
      <c r="K915" t="str">
        <f t="shared" si="194"/>
        <v>Bajo biomasa</v>
      </c>
      <c r="L915" t="str">
        <f t="shared" si="195"/>
        <v>soil</v>
      </c>
      <c r="M915">
        <v>1.5544</v>
      </c>
      <c r="N915">
        <f t="shared" si="187"/>
        <v>1.5544</v>
      </c>
      <c r="O915">
        <v>1.6301099999999999</v>
      </c>
      <c r="P915">
        <v>0.98735499999999998</v>
      </c>
      <c r="Q915">
        <v>3.0000000000000001E-3</v>
      </c>
      <c r="R915">
        <v>0</v>
      </c>
      <c r="S915">
        <v>4.8</v>
      </c>
      <c r="T915">
        <v>18.8492</v>
      </c>
      <c r="U915">
        <v>88.908500000000004</v>
      </c>
    </row>
    <row r="916" spans="1:21" hidden="1" x14ac:dyDescent="0.3">
      <c r="A916">
        <v>1426</v>
      </c>
      <c r="B916">
        <v>20</v>
      </c>
      <c r="C916" s="1">
        <v>44966.48505787037</v>
      </c>
      <c r="D916" t="s">
        <v>20</v>
      </c>
      <c r="E916" s="5">
        <f t="shared" ref="E916:E979" si="196">YEAR(C916)</f>
        <v>2023</v>
      </c>
      <c r="F916" s="5">
        <f t="shared" ref="F916:F979" si="197">MONTH(C916)</f>
        <v>2</v>
      </c>
      <c r="G916" s="5">
        <f t="shared" si="191"/>
        <v>14</v>
      </c>
      <c r="H916" s="5" t="str">
        <f t="shared" ref="H916:H979" si="198">IF(OR(F916=1,F916=2,F916=3),"winter",IF(OR(F916=4,F916=5,F916=6),"spring",IF(OR(F916=7,F916=8,F916=9),"summer","autumn")))</f>
        <v>winter</v>
      </c>
      <c r="I916" s="5">
        <f t="shared" si="192"/>
        <v>58</v>
      </c>
      <c r="J916" s="5">
        <f t="shared" ref="J916:J979" si="199">I916-20</f>
        <v>38</v>
      </c>
      <c r="K916" t="str">
        <f t="shared" si="194"/>
        <v>Bajo biomasa</v>
      </c>
      <c r="L916" t="str">
        <f t="shared" si="195"/>
        <v>soil</v>
      </c>
      <c r="M916">
        <v>1.76492</v>
      </c>
      <c r="N916">
        <f t="shared" ref="N916:N955" si="200">IF(P916&gt;0.95,M916,NA())</f>
        <v>1.76492</v>
      </c>
      <c r="O916">
        <v>1.5935600000000001</v>
      </c>
      <c r="P916">
        <v>0.98947099999999999</v>
      </c>
      <c r="Q916">
        <v>4.0000000000000001E-3</v>
      </c>
      <c r="R916">
        <v>0</v>
      </c>
      <c r="S916">
        <v>4.9000000000000004</v>
      </c>
      <c r="T916">
        <v>18.799800000000001</v>
      </c>
      <c r="U916">
        <v>88.914400000000001</v>
      </c>
    </row>
    <row r="917" spans="1:21" hidden="1" x14ac:dyDescent="0.3">
      <c r="A917">
        <v>1427</v>
      </c>
      <c r="B917">
        <v>21</v>
      </c>
      <c r="C917" s="1">
        <v>44966.48715277778</v>
      </c>
      <c r="D917" t="s">
        <v>20</v>
      </c>
      <c r="E917" s="5">
        <f t="shared" si="196"/>
        <v>2023</v>
      </c>
      <c r="F917" s="5">
        <f t="shared" si="197"/>
        <v>2</v>
      </c>
      <c r="G917" s="5">
        <f t="shared" si="191"/>
        <v>14</v>
      </c>
      <c r="H917" s="5" t="str">
        <f t="shared" si="198"/>
        <v>winter</v>
      </c>
      <c r="I917" s="5">
        <f t="shared" si="192"/>
        <v>58</v>
      </c>
      <c r="J917" s="5">
        <f t="shared" si="199"/>
        <v>38</v>
      </c>
      <c r="K917" t="str">
        <f t="shared" si="194"/>
        <v>Suelo desnudo</v>
      </c>
      <c r="L917" t="str">
        <f t="shared" si="195"/>
        <v>soil</v>
      </c>
      <c r="M917">
        <v>0.91071000000000002</v>
      </c>
      <c r="N917">
        <f t="shared" si="200"/>
        <v>0.91071000000000002</v>
      </c>
      <c r="O917">
        <v>2.5532900000000001</v>
      </c>
      <c r="P917">
        <v>0.95974999999999999</v>
      </c>
      <c r="Q917">
        <v>5.0000000000000001E-3</v>
      </c>
      <c r="R917">
        <v>3.3000000000000002E-2</v>
      </c>
      <c r="S917">
        <v>4.9000000000000004</v>
      </c>
      <c r="T917">
        <v>18.902000000000001</v>
      </c>
      <c r="U917">
        <v>88.922399999999996</v>
      </c>
    </row>
    <row r="918" spans="1:21" hidden="1" x14ac:dyDescent="0.3">
      <c r="A918">
        <v>1428</v>
      </c>
      <c r="B918">
        <v>22</v>
      </c>
      <c r="C918" s="1">
        <v>44966.489351851851</v>
      </c>
      <c r="D918" t="s">
        <v>20</v>
      </c>
      <c r="E918" s="5">
        <f t="shared" si="196"/>
        <v>2023</v>
      </c>
      <c r="F918" s="5">
        <f t="shared" si="197"/>
        <v>2</v>
      </c>
      <c r="G918" s="5">
        <f t="shared" si="191"/>
        <v>14</v>
      </c>
      <c r="H918" s="5" t="str">
        <f t="shared" si="198"/>
        <v>winter</v>
      </c>
      <c r="I918" s="5">
        <f t="shared" si="192"/>
        <v>58</v>
      </c>
      <c r="J918" s="5">
        <f t="shared" si="199"/>
        <v>38</v>
      </c>
      <c r="K918" t="str">
        <f t="shared" si="194"/>
        <v>Suelo desnudo</v>
      </c>
      <c r="L918" t="str">
        <f t="shared" si="195"/>
        <v>soil</v>
      </c>
      <c r="M918">
        <v>1.02824</v>
      </c>
      <c r="N918">
        <f t="shared" si="200"/>
        <v>1.02824</v>
      </c>
      <c r="O918">
        <v>2.2963499999999999</v>
      </c>
      <c r="P918">
        <v>0.96925799999999995</v>
      </c>
      <c r="Q918">
        <v>4.7272700000000004E-3</v>
      </c>
      <c r="R918">
        <v>8.1363599999999994E-2</v>
      </c>
      <c r="S918">
        <v>4.92727</v>
      </c>
      <c r="T918">
        <v>18.5715</v>
      </c>
      <c r="U918">
        <v>88.911299999999997</v>
      </c>
    </row>
    <row r="919" spans="1:21" hidden="1" x14ac:dyDescent="0.3">
      <c r="A919">
        <v>1429</v>
      </c>
      <c r="B919">
        <v>23</v>
      </c>
      <c r="C919" s="1">
        <v>44966.491574074076</v>
      </c>
      <c r="D919" t="s">
        <v>20</v>
      </c>
      <c r="E919" s="5">
        <f t="shared" si="196"/>
        <v>2023</v>
      </c>
      <c r="F919" s="5">
        <f t="shared" si="197"/>
        <v>2</v>
      </c>
      <c r="G919" s="5">
        <f t="shared" si="191"/>
        <v>14</v>
      </c>
      <c r="H919" s="5" t="str">
        <f t="shared" si="198"/>
        <v>winter</v>
      </c>
      <c r="I919" s="5">
        <f t="shared" si="192"/>
        <v>58</v>
      </c>
      <c r="J919" s="5">
        <f t="shared" si="199"/>
        <v>38</v>
      </c>
      <c r="K919" t="str">
        <f t="shared" si="194"/>
        <v>Suelo desnudo</v>
      </c>
      <c r="L919" t="str">
        <f t="shared" si="195"/>
        <v>soil</v>
      </c>
      <c r="M919">
        <v>0.89256899999999995</v>
      </c>
      <c r="N919">
        <f t="shared" si="200"/>
        <v>0.89256899999999995</v>
      </c>
      <c r="O919">
        <v>2.0432999999999999</v>
      </c>
      <c r="P919">
        <v>0.97752799999999995</v>
      </c>
      <c r="Q919">
        <v>4.0000000000000001E-3</v>
      </c>
      <c r="R919">
        <v>0</v>
      </c>
      <c r="S919">
        <v>4.8</v>
      </c>
      <c r="T919">
        <v>18.602799999999998</v>
      </c>
      <c r="U919">
        <v>88.912000000000006</v>
      </c>
    </row>
    <row r="920" spans="1:21" x14ac:dyDescent="0.3">
      <c r="A920">
        <v>1433</v>
      </c>
      <c r="B920">
        <v>3</v>
      </c>
      <c r="C920" s="1">
        <v>44966.540277777778</v>
      </c>
      <c r="D920" t="s">
        <v>19</v>
      </c>
      <c r="E920" s="5">
        <f t="shared" si="196"/>
        <v>2023</v>
      </c>
      <c r="F920" s="5">
        <f t="shared" si="197"/>
        <v>2</v>
      </c>
      <c r="G920" s="5">
        <f t="shared" si="191"/>
        <v>14</v>
      </c>
      <c r="H920" s="5" t="str">
        <f t="shared" si="198"/>
        <v>winter</v>
      </c>
      <c r="I920" s="5">
        <f t="shared" si="192"/>
        <v>58</v>
      </c>
      <c r="J920" s="5">
        <f t="shared" si="199"/>
        <v>38</v>
      </c>
      <c r="K920" t="str">
        <f t="shared" ref="K920:K927" si="201">IF(OR(B920=1,B920=2,B920=3,B920=7,B920=8,B920=9,B920=13,B920=14,B920=15),"Suelo desnudo","Bajo copa")</f>
        <v>Suelo desnudo</v>
      </c>
      <c r="M920">
        <v>1.05013</v>
      </c>
      <c r="N920" t="e">
        <f t="shared" si="200"/>
        <v>#N/A</v>
      </c>
      <c r="O920">
        <v>2.9273099999999999</v>
      </c>
      <c r="P920">
        <v>0.93215999999999999</v>
      </c>
      <c r="Q920">
        <v>5.0000000000000001E-3</v>
      </c>
      <c r="R920">
        <v>5.3999999999999999E-2</v>
      </c>
      <c r="S920">
        <v>10.6</v>
      </c>
      <c r="T920">
        <v>20.982600000000001</v>
      </c>
      <c r="U920">
        <v>85.959500000000006</v>
      </c>
    </row>
    <row r="921" spans="1:21" x14ac:dyDescent="0.3">
      <c r="A921">
        <v>1436</v>
      </c>
      <c r="B921">
        <v>6</v>
      </c>
      <c r="C921" s="1">
        <v>44966.546875</v>
      </c>
      <c r="D921" t="s">
        <v>19</v>
      </c>
      <c r="E921" s="5">
        <f t="shared" si="196"/>
        <v>2023</v>
      </c>
      <c r="F921" s="5">
        <f t="shared" si="197"/>
        <v>2</v>
      </c>
      <c r="G921" s="5">
        <f t="shared" si="191"/>
        <v>14</v>
      </c>
      <c r="H921" s="5" t="str">
        <f t="shared" si="198"/>
        <v>winter</v>
      </c>
      <c r="I921" s="5">
        <f t="shared" si="192"/>
        <v>58</v>
      </c>
      <c r="J921" s="5">
        <f t="shared" si="199"/>
        <v>38</v>
      </c>
      <c r="K921" t="str">
        <f t="shared" si="201"/>
        <v>Bajo copa</v>
      </c>
      <c r="M921">
        <v>2.0724800000000001</v>
      </c>
      <c r="N921">
        <f t="shared" si="200"/>
        <v>2.0724800000000001</v>
      </c>
      <c r="O921">
        <v>1.67069</v>
      </c>
      <c r="P921">
        <v>0.98897500000000005</v>
      </c>
      <c r="Q921">
        <v>3.0000000000000001E-3</v>
      </c>
      <c r="R921">
        <v>0</v>
      </c>
      <c r="S921">
        <v>7.3</v>
      </c>
      <c r="T921">
        <v>20.439800000000002</v>
      </c>
      <c r="U921">
        <v>85.965100000000007</v>
      </c>
    </row>
    <row r="922" spans="1:21" x14ac:dyDescent="0.3">
      <c r="A922">
        <v>1441</v>
      </c>
      <c r="B922">
        <v>11</v>
      </c>
      <c r="C922" s="1">
        <v>44966.557326388887</v>
      </c>
      <c r="D922" t="s">
        <v>19</v>
      </c>
      <c r="E922" s="5">
        <f t="shared" si="196"/>
        <v>2023</v>
      </c>
      <c r="F922" s="5">
        <f t="shared" si="197"/>
        <v>2</v>
      </c>
      <c r="G922" s="5">
        <f t="shared" si="191"/>
        <v>14</v>
      </c>
      <c r="H922" s="5" t="str">
        <f t="shared" si="198"/>
        <v>winter</v>
      </c>
      <c r="I922" s="5">
        <f t="shared" si="192"/>
        <v>58</v>
      </c>
      <c r="J922" s="5">
        <f t="shared" si="199"/>
        <v>38</v>
      </c>
      <c r="K922" t="str">
        <f t="shared" si="201"/>
        <v>Bajo copa</v>
      </c>
      <c r="M922">
        <v>1.1199600000000001</v>
      </c>
      <c r="N922" t="e">
        <f t="shared" si="200"/>
        <v>#N/A</v>
      </c>
      <c r="O922">
        <v>2.59883</v>
      </c>
      <c r="P922">
        <v>0.94941699999999996</v>
      </c>
      <c r="Q922">
        <v>4.0000000000000001E-3</v>
      </c>
      <c r="R922">
        <v>2.1000000000000001E-2</v>
      </c>
      <c r="S922">
        <v>6</v>
      </c>
      <c r="T922">
        <v>19.1676</v>
      </c>
      <c r="U922">
        <v>85.920100000000005</v>
      </c>
    </row>
    <row r="923" spans="1:21" x14ac:dyDescent="0.3">
      <c r="A923">
        <v>1442</v>
      </c>
      <c r="B923">
        <v>12</v>
      </c>
      <c r="C923" s="1">
        <v>44966.559398148151</v>
      </c>
      <c r="D923" t="s">
        <v>19</v>
      </c>
      <c r="E923" s="5">
        <f t="shared" si="196"/>
        <v>2023</v>
      </c>
      <c r="F923" s="5">
        <f t="shared" si="197"/>
        <v>2</v>
      </c>
      <c r="G923" s="5">
        <f t="shared" si="191"/>
        <v>14</v>
      </c>
      <c r="H923" s="5" t="str">
        <f t="shared" si="198"/>
        <v>winter</v>
      </c>
      <c r="I923" s="5">
        <f t="shared" si="192"/>
        <v>58</v>
      </c>
      <c r="J923" s="5">
        <f t="shared" si="199"/>
        <v>38</v>
      </c>
      <c r="K923" t="str">
        <f t="shared" si="201"/>
        <v>Bajo copa</v>
      </c>
      <c r="M923">
        <v>1.6032299999999999</v>
      </c>
      <c r="N923">
        <f t="shared" si="200"/>
        <v>1.6032299999999999</v>
      </c>
      <c r="O923">
        <v>1.82186</v>
      </c>
      <c r="P923">
        <v>0.98525499999999999</v>
      </c>
      <c r="Q923">
        <v>5.0000000000000001E-3</v>
      </c>
      <c r="R923">
        <v>6.6000000000000003E-2</v>
      </c>
      <c r="S923">
        <v>6</v>
      </c>
      <c r="T923">
        <v>18.928899999999999</v>
      </c>
      <c r="U923">
        <v>85.921199999999999</v>
      </c>
    </row>
    <row r="924" spans="1:21" x14ac:dyDescent="0.3">
      <c r="A924">
        <v>1443</v>
      </c>
      <c r="B924">
        <v>13</v>
      </c>
      <c r="C924" s="1">
        <v>44966.561481481483</v>
      </c>
      <c r="D924" t="s">
        <v>19</v>
      </c>
      <c r="E924" s="5">
        <f t="shared" si="196"/>
        <v>2023</v>
      </c>
      <c r="F924" s="5">
        <f t="shared" si="197"/>
        <v>2</v>
      </c>
      <c r="G924" s="5">
        <f t="shared" si="191"/>
        <v>14</v>
      </c>
      <c r="H924" s="5" t="str">
        <f t="shared" si="198"/>
        <v>winter</v>
      </c>
      <c r="I924" s="5">
        <f t="shared" si="192"/>
        <v>58</v>
      </c>
      <c r="J924" s="5">
        <f t="shared" si="199"/>
        <v>38</v>
      </c>
      <c r="K924" t="str">
        <f t="shared" si="201"/>
        <v>Suelo desnudo</v>
      </c>
      <c r="M924">
        <v>0.84293700000000005</v>
      </c>
      <c r="N924" t="e">
        <f t="shared" si="200"/>
        <v>#N/A</v>
      </c>
      <c r="O924">
        <v>3.0290400000000002</v>
      </c>
      <c r="P924">
        <v>0.93531799999999998</v>
      </c>
      <c r="Q924">
        <v>6.0000000000000001E-3</v>
      </c>
      <c r="R924" s="3">
        <v>6.9000000000000006E-2</v>
      </c>
      <c r="S924">
        <v>6.1</v>
      </c>
      <c r="T924">
        <v>19.281300000000002</v>
      </c>
      <c r="U924">
        <v>85.857399999999998</v>
      </c>
    </row>
    <row r="925" spans="1:21" x14ac:dyDescent="0.3">
      <c r="A925">
        <v>1446</v>
      </c>
      <c r="B925">
        <v>16</v>
      </c>
      <c r="C925" s="1">
        <v>44966.567754629628</v>
      </c>
      <c r="D925" t="s">
        <v>19</v>
      </c>
      <c r="E925" s="5">
        <f t="shared" si="196"/>
        <v>2023</v>
      </c>
      <c r="F925" s="5">
        <f t="shared" si="197"/>
        <v>2</v>
      </c>
      <c r="G925" s="5">
        <f t="shared" si="191"/>
        <v>14</v>
      </c>
      <c r="H925" s="5" t="str">
        <f t="shared" si="198"/>
        <v>winter</v>
      </c>
      <c r="I925" s="5">
        <f t="shared" si="192"/>
        <v>58</v>
      </c>
      <c r="J925" s="5">
        <f t="shared" si="199"/>
        <v>38</v>
      </c>
      <c r="K925" t="str">
        <f t="shared" si="201"/>
        <v>Bajo copa</v>
      </c>
      <c r="M925">
        <v>0.97696000000000005</v>
      </c>
      <c r="N925" t="e">
        <f t="shared" si="200"/>
        <v>#N/A</v>
      </c>
      <c r="O925">
        <v>2.7739400000000001</v>
      </c>
      <c r="P925">
        <v>0.92033500000000001</v>
      </c>
      <c r="Q925">
        <v>2.40909E-3</v>
      </c>
      <c r="R925">
        <v>0</v>
      </c>
      <c r="S925">
        <v>7.8</v>
      </c>
      <c r="T925">
        <v>20.280100000000001</v>
      </c>
      <c r="U925">
        <v>85.891000000000005</v>
      </c>
    </row>
    <row r="926" spans="1:21" x14ac:dyDescent="0.3">
      <c r="A926">
        <v>1447</v>
      </c>
      <c r="B926">
        <v>17</v>
      </c>
      <c r="C926" s="1">
        <v>44966.569930555554</v>
      </c>
      <c r="D926" t="s">
        <v>19</v>
      </c>
      <c r="E926" s="5">
        <f t="shared" si="196"/>
        <v>2023</v>
      </c>
      <c r="F926" s="5">
        <f t="shared" si="197"/>
        <v>2</v>
      </c>
      <c r="G926" s="5">
        <f t="shared" si="191"/>
        <v>14</v>
      </c>
      <c r="H926" s="5" t="str">
        <f t="shared" si="198"/>
        <v>winter</v>
      </c>
      <c r="I926" s="5">
        <f t="shared" si="192"/>
        <v>58</v>
      </c>
      <c r="J926" s="5">
        <f t="shared" si="199"/>
        <v>38</v>
      </c>
      <c r="K926" t="str">
        <f t="shared" si="201"/>
        <v>Bajo copa</v>
      </c>
      <c r="M926">
        <v>1.0672699999999999</v>
      </c>
      <c r="N926" t="e">
        <f t="shared" si="200"/>
        <v>#N/A</v>
      </c>
      <c r="O926">
        <v>2.6494300000000002</v>
      </c>
      <c r="P926">
        <v>0.93093400000000004</v>
      </c>
      <c r="Q926">
        <v>5.0000000000000001E-3</v>
      </c>
      <c r="R926">
        <v>8.2000000000000003E-2</v>
      </c>
      <c r="S926">
        <v>7.5</v>
      </c>
      <c r="T926">
        <v>20.293600000000001</v>
      </c>
      <c r="U926">
        <v>85.869699999999995</v>
      </c>
    </row>
    <row r="927" spans="1:21" x14ac:dyDescent="0.3">
      <c r="A927">
        <v>1448</v>
      </c>
      <c r="B927">
        <v>18</v>
      </c>
      <c r="C927" s="1">
        <v>44966.572025462963</v>
      </c>
      <c r="D927" t="s">
        <v>19</v>
      </c>
      <c r="E927" s="5">
        <f t="shared" si="196"/>
        <v>2023</v>
      </c>
      <c r="F927" s="5">
        <f t="shared" si="197"/>
        <v>2</v>
      </c>
      <c r="G927" s="5">
        <f t="shared" si="191"/>
        <v>14</v>
      </c>
      <c r="H927" s="5" t="str">
        <f t="shared" si="198"/>
        <v>winter</v>
      </c>
      <c r="I927" s="5">
        <f t="shared" si="192"/>
        <v>58</v>
      </c>
      <c r="J927" s="5">
        <f t="shared" si="199"/>
        <v>38</v>
      </c>
      <c r="K927" t="str">
        <f t="shared" si="201"/>
        <v>Bajo copa</v>
      </c>
      <c r="M927">
        <v>1.59138</v>
      </c>
      <c r="N927">
        <f t="shared" si="200"/>
        <v>1.59138</v>
      </c>
      <c r="O927">
        <v>2.04983</v>
      </c>
      <c r="P927">
        <v>0.97867700000000002</v>
      </c>
      <c r="Q927">
        <v>4.0000000000000001E-3</v>
      </c>
      <c r="R927">
        <v>0.03</v>
      </c>
      <c r="S927">
        <v>7.5</v>
      </c>
      <c r="T927">
        <v>20.6737</v>
      </c>
      <c r="U927">
        <v>85.853399999999993</v>
      </c>
    </row>
    <row r="928" spans="1:21" hidden="1" x14ac:dyDescent="0.3">
      <c r="A928">
        <v>1449</v>
      </c>
      <c r="B928">
        <v>1</v>
      </c>
      <c r="C928" s="1">
        <v>44971.439733796295</v>
      </c>
      <c r="D928" t="s">
        <v>9</v>
      </c>
      <c r="E928" s="5">
        <f t="shared" si="196"/>
        <v>2023</v>
      </c>
      <c r="F928" s="5">
        <f t="shared" si="197"/>
        <v>2</v>
      </c>
      <c r="G928" s="5">
        <f t="shared" si="191"/>
        <v>14</v>
      </c>
      <c r="H928" s="5" t="str">
        <f t="shared" si="198"/>
        <v>winter</v>
      </c>
      <c r="I928" s="5">
        <f t="shared" si="192"/>
        <v>59</v>
      </c>
      <c r="J928" s="5">
        <f t="shared" si="199"/>
        <v>39</v>
      </c>
      <c r="K928" t="str">
        <f t="shared" ref="K928:K945" si="202">IF(OR(B928=1,B928=2,B928=3,B928=4,B928=9,B928=10,B928=11,B928=12,B928=17,B928=18,B928=19,B928=20),"Bajo biomasa","Suelo desnudo")</f>
        <v>Bajo biomasa</v>
      </c>
      <c r="L928" t="str">
        <f t="shared" ref="L928:L945" si="203">IF(OR(B928=4,B928=7,B928=10,B928=14,B928=18,B928=21),"tree","soil")</f>
        <v>soil</v>
      </c>
      <c r="M928">
        <v>1.1030599999999999</v>
      </c>
      <c r="N928">
        <f t="shared" si="200"/>
        <v>1.1030599999999999</v>
      </c>
      <c r="O928">
        <v>2.2141600000000001</v>
      </c>
      <c r="P928">
        <v>0.97315399999999996</v>
      </c>
      <c r="Q928">
        <v>3.0000000000000001E-3</v>
      </c>
      <c r="R928">
        <v>3.5090900000000001E-2</v>
      </c>
      <c r="S928">
        <v>9.92727</v>
      </c>
      <c r="T928">
        <v>15.383900000000001</v>
      </c>
      <c r="U928">
        <v>84.518799999999999</v>
      </c>
    </row>
    <row r="929" spans="1:21" hidden="1" x14ac:dyDescent="0.3">
      <c r="A929">
        <v>1450</v>
      </c>
      <c r="B929">
        <v>2</v>
      </c>
      <c r="C929" s="1">
        <v>44971.441828703704</v>
      </c>
      <c r="D929" t="s">
        <v>9</v>
      </c>
      <c r="E929" s="5">
        <f t="shared" si="196"/>
        <v>2023</v>
      </c>
      <c r="F929" s="5">
        <f t="shared" si="197"/>
        <v>2</v>
      </c>
      <c r="G929" s="5">
        <f t="shared" si="191"/>
        <v>14</v>
      </c>
      <c r="H929" s="5" t="str">
        <f t="shared" si="198"/>
        <v>winter</v>
      </c>
      <c r="I929" s="5">
        <f t="shared" si="192"/>
        <v>59</v>
      </c>
      <c r="J929" s="5">
        <f t="shared" si="199"/>
        <v>39</v>
      </c>
      <c r="K929" t="str">
        <f t="shared" si="202"/>
        <v>Bajo biomasa</v>
      </c>
      <c r="L929" t="str">
        <f t="shared" si="203"/>
        <v>soil</v>
      </c>
      <c r="M929">
        <v>1.5469299999999999</v>
      </c>
      <c r="N929">
        <f t="shared" si="200"/>
        <v>1.5469299999999999</v>
      </c>
      <c r="O929">
        <v>1.6322700000000001</v>
      </c>
      <c r="P929">
        <v>0.98865099999999995</v>
      </c>
      <c r="Q929">
        <v>2E-3</v>
      </c>
      <c r="R929">
        <v>0</v>
      </c>
      <c r="S929">
        <v>9.1999999999999993</v>
      </c>
      <c r="T929">
        <v>17.185500000000001</v>
      </c>
      <c r="U929">
        <v>84.523099999999999</v>
      </c>
    </row>
    <row r="930" spans="1:21" hidden="1" x14ac:dyDescent="0.3">
      <c r="A930">
        <v>1451</v>
      </c>
      <c r="B930">
        <v>3</v>
      </c>
      <c r="C930" s="1">
        <v>44971.443969907406</v>
      </c>
      <c r="D930" t="s">
        <v>9</v>
      </c>
      <c r="E930" s="5">
        <f t="shared" si="196"/>
        <v>2023</v>
      </c>
      <c r="F930" s="5">
        <f t="shared" si="197"/>
        <v>2</v>
      </c>
      <c r="G930" s="5">
        <f t="shared" si="191"/>
        <v>14</v>
      </c>
      <c r="H930" s="5" t="str">
        <f t="shared" si="198"/>
        <v>winter</v>
      </c>
      <c r="I930" s="5">
        <f t="shared" si="192"/>
        <v>59</v>
      </c>
      <c r="J930" s="5">
        <f t="shared" si="199"/>
        <v>39</v>
      </c>
      <c r="K930" t="str">
        <f t="shared" si="202"/>
        <v>Bajo biomasa</v>
      </c>
      <c r="L930" t="str">
        <f t="shared" si="203"/>
        <v>soil</v>
      </c>
      <c r="M930">
        <v>1.9020300000000001</v>
      </c>
      <c r="N930">
        <f t="shared" si="200"/>
        <v>1.9020300000000001</v>
      </c>
      <c r="O930">
        <v>1.5751299999999999</v>
      </c>
      <c r="P930">
        <v>0.99067700000000003</v>
      </c>
      <c r="Q930">
        <v>3.0000000000000001E-3</v>
      </c>
      <c r="R930">
        <v>0</v>
      </c>
      <c r="S930">
        <v>8.6</v>
      </c>
      <c r="T930">
        <v>18.289300000000001</v>
      </c>
      <c r="U930">
        <v>84.514399999999995</v>
      </c>
    </row>
    <row r="931" spans="1:21" hidden="1" x14ac:dyDescent="0.3">
      <c r="A931">
        <v>1453</v>
      </c>
      <c r="B931">
        <v>5</v>
      </c>
      <c r="C931" s="1">
        <v>44971.448159722226</v>
      </c>
      <c r="D931" t="s">
        <v>9</v>
      </c>
      <c r="E931" s="5">
        <f t="shared" si="196"/>
        <v>2023</v>
      </c>
      <c r="F931" s="5">
        <f t="shared" si="197"/>
        <v>2</v>
      </c>
      <c r="G931" s="5">
        <f t="shared" si="191"/>
        <v>14</v>
      </c>
      <c r="H931" s="5" t="str">
        <f t="shared" si="198"/>
        <v>winter</v>
      </c>
      <c r="I931" s="5">
        <f t="shared" si="192"/>
        <v>59</v>
      </c>
      <c r="J931" s="5">
        <f t="shared" si="199"/>
        <v>39</v>
      </c>
      <c r="K931" t="str">
        <f t="shared" si="202"/>
        <v>Suelo desnudo</v>
      </c>
      <c r="L931" t="str">
        <f t="shared" si="203"/>
        <v>soil</v>
      </c>
      <c r="M931">
        <v>2.2839900000000002</v>
      </c>
      <c r="N931">
        <f t="shared" si="200"/>
        <v>2.2839900000000002</v>
      </c>
      <c r="O931">
        <v>1.4958199999999999</v>
      </c>
      <c r="P931">
        <v>0.993753</v>
      </c>
      <c r="Q931">
        <v>3.0000000000000001E-3</v>
      </c>
      <c r="R931">
        <v>0</v>
      </c>
      <c r="S931">
        <v>7.8</v>
      </c>
      <c r="T931">
        <v>19.297899999999998</v>
      </c>
      <c r="U931">
        <v>84.483500000000006</v>
      </c>
    </row>
    <row r="932" spans="1:21" hidden="1" x14ac:dyDescent="0.3">
      <c r="A932">
        <v>1454</v>
      </c>
      <c r="B932">
        <v>6</v>
      </c>
      <c r="C932" s="1">
        <v>44971.450243055559</v>
      </c>
      <c r="D932" t="s">
        <v>9</v>
      </c>
      <c r="E932" s="5">
        <f t="shared" si="196"/>
        <v>2023</v>
      </c>
      <c r="F932" s="5">
        <f t="shared" si="197"/>
        <v>2</v>
      </c>
      <c r="G932" s="5">
        <f t="shared" si="191"/>
        <v>14</v>
      </c>
      <c r="H932" s="5" t="str">
        <f t="shared" si="198"/>
        <v>winter</v>
      </c>
      <c r="I932" s="5">
        <f t="shared" si="192"/>
        <v>59</v>
      </c>
      <c r="J932" s="5">
        <f t="shared" si="199"/>
        <v>39</v>
      </c>
      <c r="K932" t="str">
        <f t="shared" si="202"/>
        <v>Suelo desnudo</v>
      </c>
      <c r="L932" t="str">
        <f t="shared" si="203"/>
        <v>soil</v>
      </c>
      <c r="M932">
        <v>1.37975</v>
      </c>
      <c r="N932">
        <f t="shared" si="200"/>
        <v>1.37975</v>
      </c>
      <c r="O932">
        <v>1.92032</v>
      </c>
      <c r="P932">
        <v>0.982483</v>
      </c>
      <c r="Q932">
        <v>3.0000000000000001E-3</v>
      </c>
      <c r="R932">
        <v>4.0000000000000001E-3</v>
      </c>
      <c r="S932">
        <v>7.5</v>
      </c>
      <c r="T932">
        <v>19.772200000000002</v>
      </c>
      <c r="U932">
        <v>84.486400000000003</v>
      </c>
    </row>
    <row r="933" spans="1:21" hidden="1" x14ac:dyDescent="0.3">
      <c r="A933">
        <v>1456</v>
      </c>
      <c r="B933">
        <v>8</v>
      </c>
      <c r="C933" s="1">
        <v>44971.455127314817</v>
      </c>
      <c r="D933" t="s">
        <v>9</v>
      </c>
      <c r="E933" s="5">
        <f t="shared" si="196"/>
        <v>2023</v>
      </c>
      <c r="F933" s="5">
        <f t="shared" si="197"/>
        <v>2</v>
      </c>
      <c r="G933" s="5">
        <f t="shared" si="191"/>
        <v>14</v>
      </c>
      <c r="H933" s="5" t="str">
        <f t="shared" si="198"/>
        <v>winter</v>
      </c>
      <c r="I933" s="5">
        <f t="shared" si="192"/>
        <v>59</v>
      </c>
      <c r="J933" s="5">
        <f t="shared" si="199"/>
        <v>39</v>
      </c>
      <c r="K933" t="str">
        <f t="shared" si="202"/>
        <v>Suelo desnudo</v>
      </c>
      <c r="L933" t="str">
        <f t="shared" si="203"/>
        <v>soil</v>
      </c>
      <c r="M933">
        <v>1.35819</v>
      </c>
      <c r="N933">
        <f t="shared" si="200"/>
        <v>1.35819</v>
      </c>
      <c r="O933">
        <v>1.7265200000000001</v>
      </c>
      <c r="P933">
        <v>0.98422799999999999</v>
      </c>
      <c r="Q933">
        <v>2E-3</v>
      </c>
      <c r="R933">
        <v>0</v>
      </c>
      <c r="S933">
        <v>7.1</v>
      </c>
      <c r="T933">
        <v>19.755600000000001</v>
      </c>
      <c r="U933">
        <v>84.479200000000006</v>
      </c>
    </row>
    <row r="934" spans="1:21" hidden="1" x14ac:dyDescent="0.3">
      <c r="A934">
        <v>1457</v>
      </c>
      <c r="B934">
        <v>9</v>
      </c>
      <c r="C934" s="1">
        <v>44971.457233796296</v>
      </c>
      <c r="D934" t="s">
        <v>9</v>
      </c>
      <c r="E934" s="5">
        <f t="shared" si="196"/>
        <v>2023</v>
      </c>
      <c r="F934" s="5">
        <f t="shared" si="197"/>
        <v>2</v>
      </c>
      <c r="G934" s="5">
        <f t="shared" si="191"/>
        <v>14</v>
      </c>
      <c r="H934" s="5" t="str">
        <f t="shared" si="198"/>
        <v>winter</v>
      </c>
      <c r="I934" s="5">
        <f t="shared" si="192"/>
        <v>59</v>
      </c>
      <c r="J934" s="5">
        <f t="shared" si="199"/>
        <v>39</v>
      </c>
      <c r="K934" t="str">
        <f t="shared" si="202"/>
        <v>Bajo biomasa</v>
      </c>
      <c r="L934" t="str">
        <f t="shared" si="203"/>
        <v>soil</v>
      </c>
      <c r="M934">
        <v>1.62286</v>
      </c>
      <c r="N934">
        <f t="shared" si="200"/>
        <v>1.62286</v>
      </c>
      <c r="O934">
        <v>1.7423299999999999</v>
      </c>
      <c r="P934">
        <v>0.98513099999999998</v>
      </c>
      <c r="Q934">
        <v>3.0000000000000001E-3</v>
      </c>
      <c r="R934">
        <v>0</v>
      </c>
      <c r="S934">
        <v>7</v>
      </c>
      <c r="T934">
        <v>19.8523</v>
      </c>
      <c r="U934">
        <v>84.500600000000006</v>
      </c>
    </row>
    <row r="935" spans="1:21" hidden="1" x14ac:dyDescent="0.3">
      <c r="A935">
        <v>1459</v>
      </c>
      <c r="B935">
        <v>11</v>
      </c>
      <c r="C935" s="1">
        <v>44971.461423611108</v>
      </c>
      <c r="D935" t="s">
        <v>9</v>
      </c>
      <c r="E935" s="5">
        <f t="shared" si="196"/>
        <v>2023</v>
      </c>
      <c r="F935" s="5">
        <f t="shared" si="197"/>
        <v>2</v>
      </c>
      <c r="G935" s="5">
        <f t="shared" si="191"/>
        <v>14</v>
      </c>
      <c r="H935" s="5" t="str">
        <f t="shared" si="198"/>
        <v>winter</v>
      </c>
      <c r="I935" s="5">
        <f t="shared" si="192"/>
        <v>59</v>
      </c>
      <c r="J935" s="5">
        <f t="shared" si="199"/>
        <v>39</v>
      </c>
      <c r="K935" t="str">
        <f t="shared" si="202"/>
        <v>Bajo biomasa</v>
      </c>
      <c r="L935" t="str">
        <f t="shared" si="203"/>
        <v>soil</v>
      </c>
      <c r="M935">
        <v>1.8860600000000001</v>
      </c>
      <c r="N935">
        <f t="shared" si="200"/>
        <v>1.8860600000000001</v>
      </c>
      <c r="O935">
        <v>1.67195</v>
      </c>
      <c r="P935">
        <v>0.98980299999999999</v>
      </c>
      <c r="Q935">
        <v>3.0000000000000001E-3</v>
      </c>
      <c r="R935">
        <v>3.3000000000000002E-2</v>
      </c>
      <c r="S935">
        <v>6.7</v>
      </c>
      <c r="T935">
        <v>20.115100000000002</v>
      </c>
      <c r="U935">
        <v>84.498599999999996</v>
      </c>
    </row>
    <row r="936" spans="1:21" hidden="1" x14ac:dyDescent="0.3">
      <c r="A936">
        <v>1460</v>
      </c>
      <c r="B936">
        <v>12</v>
      </c>
      <c r="C936" s="1">
        <v>44971.463761574072</v>
      </c>
      <c r="D936" t="s">
        <v>9</v>
      </c>
      <c r="E936" s="5">
        <f t="shared" si="196"/>
        <v>2023</v>
      </c>
      <c r="F936" s="5">
        <f t="shared" si="197"/>
        <v>2</v>
      </c>
      <c r="G936" s="5">
        <f t="shared" si="191"/>
        <v>14</v>
      </c>
      <c r="H936" s="5" t="str">
        <f t="shared" si="198"/>
        <v>winter</v>
      </c>
      <c r="I936" s="5">
        <f t="shared" si="192"/>
        <v>59</v>
      </c>
      <c r="J936" s="5">
        <f t="shared" si="199"/>
        <v>39</v>
      </c>
      <c r="K936" t="str">
        <f t="shared" si="202"/>
        <v>Bajo biomasa</v>
      </c>
      <c r="L936" t="str">
        <f t="shared" si="203"/>
        <v>soil</v>
      </c>
      <c r="M936">
        <v>2.2975500000000002</v>
      </c>
      <c r="N936">
        <f t="shared" si="200"/>
        <v>2.2975500000000002</v>
      </c>
      <c r="O936">
        <v>1.5056700000000001</v>
      </c>
      <c r="P936">
        <v>0.99388600000000005</v>
      </c>
      <c r="Q936">
        <v>2E-3</v>
      </c>
      <c r="R936">
        <v>0</v>
      </c>
      <c r="S936">
        <v>6.7</v>
      </c>
      <c r="T936">
        <v>20.2666</v>
      </c>
      <c r="U936">
        <v>84.500500000000002</v>
      </c>
    </row>
    <row r="937" spans="1:21" hidden="1" x14ac:dyDescent="0.3">
      <c r="A937">
        <v>1461</v>
      </c>
      <c r="B937">
        <v>13</v>
      </c>
      <c r="C937" s="1">
        <v>44971.465868055559</v>
      </c>
      <c r="D937" t="s">
        <v>9</v>
      </c>
      <c r="E937" s="5">
        <f t="shared" si="196"/>
        <v>2023</v>
      </c>
      <c r="F937" s="5">
        <f t="shared" si="197"/>
        <v>2</v>
      </c>
      <c r="G937" s="5">
        <f t="shared" si="191"/>
        <v>14</v>
      </c>
      <c r="H937" s="5" t="str">
        <f t="shared" si="198"/>
        <v>winter</v>
      </c>
      <c r="I937" s="5">
        <f t="shared" si="192"/>
        <v>59</v>
      </c>
      <c r="J937" s="5">
        <f t="shared" si="199"/>
        <v>39</v>
      </c>
      <c r="K937" t="str">
        <f t="shared" si="202"/>
        <v>Suelo desnudo</v>
      </c>
      <c r="L937" t="str">
        <f t="shared" si="203"/>
        <v>soil</v>
      </c>
      <c r="M937">
        <v>1.2095899999999999</v>
      </c>
      <c r="N937">
        <f t="shared" si="200"/>
        <v>1.2095899999999999</v>
      </c>
      <c r="O937">
        <v>1.92737</v>
      </c>
      <c r="P937">
        <v>0.97931900000000005</v>
      </c>
      <c r="Q937">
        <v>3.0000000000000001E-3</v>
      </c>
      <c r="R937">
        <v>3.9E-2</v>
      </c>
      <c r="S937">
        <v>6.7</v>
      </c>
      <c r="T937">
        <v>20.298200000000001</v>
      </c>
      <c r="U937">
        <v>84.511600000000001</v>
      </c>
    </row>
    <row r="938" spans="1:21" hidden="1" x14ac:dyDescent="0.3">
      <c r="A938">
        <v>1463</v>
      </c>
      <c r="B938">
        <v>15</v>
      </c>
      <c r="C938" s="1">
        <v>44971.470046296294</v>
      </c>
      <c r="D938" t="s">
        <v>9</v>
      </c>
      <c r="E938" s="5">
        <f t="shared" si="196"/>
        <v>2023</v>
      </c>
      <c r="F938" s="5">
        <f t="shared" si="197"/>
        <v>2</v>
      </c>
      <c r="G938" s="5">
        <f t="shared" si="191"/>
        <v>14</v>
      </c>
      <c r="H938" s="5" t="str">
        <f t="shared" si="198"/>
        <v>winter</v>
      </c>
      <c r="I938" s="5">
        <f t="shared" si="192"/>
        <v>59</v>
      </c>
      <c r="J938" s="5">
        <f t="shared" si="199"/>
        <v>39</v>
      </c>
      <c r="K938" t="str">
        <f t="shared" si="202"/>
        <v>Suelo desnudo</v>
      </c>
      <c r="L938" t="str">
        <f t="shared" si="203"/>
        <v>soil</v>
      </c>
      <c r="M938">
        <v>2.15923</v>
      </c>
      <c r="N938">
        <f t="shared" si="200"/>
        <v>2.15923</v>
      </c>
      <c r="O938">
        <v>1.6132200000000001</v>
      </c>
      <c r="P938">
        <v>0.98959299999999994</v>
      </c>
      <c r="Q938">
        <v>4.0000000000000001E-3</v>
      </c>
      <c r="R938">
        <v>0</v>
      </c>
      <c r="S938">
        <v>6.7</v>
      </c>
      <c r="T938">
        <v>20.496400000000001</v>
      </c>
      <c r="U938">
        <v>84.5017</v>
      </c>
    </row>
    <row r="939" spans="1:21" hidden="1" x14ac:dyDescent="0.3">
      <c r="A939">
        <v>1464</v>
      </c>
      <c r="B939">
        <v>16</v>
      </c>
      <c r="C939" s="1">
        <v>44971.472129629627</v>
      </c>
      <c r="D939" t="s">
        <v>9</v>
      </c>
      <c r="E939" s="5">
        <f t="shared" si="196"/>
        <v>2023</v>
      </c>
      <c r="F939" s="5">
        <f t="shared" si="197"/>
        <v>2</v>
      </c>
      <c r="G939" s="5">
        <f t="shared" si="191"/>
        <v>14</v>
      </c>
      <c r="H939" s="5" t="str">
        <f t="shared" si="198"/>
        <v>winter</v>
      </c>
      <c r="I939" s="5">
        <f t="shared" si="192"/>
        <v>59</v>
      </c>
      <c r="J939" s="5">
        <f t="shared" si="199"/>
        <v>39</v>
      </c>
      <c r="K939" t="str">
        <f t="shared" si="202"/>
        <v>Suelo desnudo</v>
      </c>
      <c r="L939" t="str">
        <f t="shared" si="203"/>
        <v>soil</v>
      </c>
      <c r="M939">
        <v>1.63036</v>
      </c>
      <c r="N939">
        <f t="shared" si="200"/>
        <v>1.63036</v>
      </c>
      <c r="O939">
        <v>1.83619</v>
      </c>
      <c r="P939">
        <v>0.98519299999999999</v>
      </c>
      <c r="Q939">
        <v>2E-3</v>
      </c>
      <c r="R939">
        <v>0</v>
      </c>
      <c r="S939">
        <v>6.9</v>
      </c>
      <c r="T939">
        <v>20.576699999999999</v>
      </c>
      <c r="U939">
        <v>84.504199999999997</v>
      </c>
    </row>
    <row r="940" spans="1:21" hidden="1" x14ac:dyDescent="0.3">
      <c r="A940">
        <v>1465</v>
      </c>
      <c r="B940">
        <v>17</v>
      </c>
      <c r="C940" s="1">
        <v>44971.474212962959</v>
      </c>
      <c r="D940" t="s">
        <v>9</v>
      </c>
      <c r="E940" s="5">
        <f t="shared" si="196"/>
        <v>2023</v>
      </c>
      <c r="F940" s="5">
        <f t="shared" si="197"/>
        <v>2</v>
      </c>
      <c r="G940" s="5">
        <f t="shared" si="191"/>
        <v>14</v>
      </c>
      <c r="H940" s="5" t="str">
        <f t="shared" si="198"/>
        <v>winter</v>
      </c>
      <c r="I940" s="5">
        <f t="shared" si="192"/>
        <v>59</v>
      </c>
      <c r="J940" s="5">
        <f t="shared" si="199"/>
        <v>39</v>
      </c>
      <c r="K940" t="str">
        <f t="shared" si="202"/>
        <v>Bajo biomasa</v>
      </c>
      <c r="L940" t="str">
        <f t="shared" si="203"/>
        <v>soil</v>
      </c>
      <c r="M940">
        <v>2.3267899999999999</v>
      </c>
      <c r="N940">
        <f t="shared" si="200"/>
        <v>2.3267899999999999</v>
      </c>
      <c r="O940">
        <v>1.45109</v>
      </c>
      <c r="P940">
        <v>0.99393399999999998</v>
      </c>
      <c r="Q940">
        <v>1E-3</v>
      </c>
      <c r="R940">
        <v>0</v>
      </c>
      <c r="S940">
        <v>6.9</v>
      </c>
      <c r="T940">
        <v>20.6982</v>
      </c>
      <c r="U940">
        <v>84.512200000000007</v>
      </c>
    </row>
    <row r="941" spans="1:21" hidden="1" x14ac:dyDescent="0.3">
      <c r="A941">
        <v>1467</v>
      </c>
      <c r="B941">
        <v>19</v>
      </c>
      <c r="C941" s="1">
        <v>44971.478472222225</v>
      </c>
      <c r="D941" t="s">
        <v>9</v>
      </c>
      <c r="E941" s="5">
        <f t="shared" si="196"/>
        <v>2023</v>
      </c>
      <c r="F941" s="5">
        <f t="shared" si="197"/>
        <v>2</v>
      </c>
      <c r="G941" s="5">
        <f t="shared" si="191"/>
        <v>14</v>
      </c>
      <c r="H941" s="5" t="str">
        <f t="shared" si="198"/>
        <v>winter</v>
      </c>
      <c r="I941" s="5">
        <f t="shared" si="192"/>
        <v>59</v>
      </c>
      <c r="J941" s="5">
        <f t="shared" si="199"/>
        <v>39</v>
      </c>
      <c r="K941" t="str">
        <f t="shared" si="202"/>
        <v>Bajo biomasa</v>
      </c>
      <c r="L941" t="str">
        <f t="shared" si="203"/>
        <v>soil</v>
      </c>
      <c r="M941">
        <v>1.5586100000000001</v>
      </c>
      <c r="N941">
        <f t="shared" si="200"/>
        <v>1.5586100000000001</v>
      </c>
      <c r="O941">
        <v>1.83596</v>
      </c>
      <c r="P941">
        <v>0.98421800000000004</v>
      </c>
      <c r="Q941">
        <v>3.0000000000000001E-3</v>
      </c>
      <c r="R941">
        <v>3.5000000000000003E-2</v>
      </c>
      <c r="S941">
        <v>6.9</v>
      </c>
      <c r="T941">
        <v>20.7988</v>
      </c>
      <c r="U941">
        <v>84.520499999999998</v>
      </c>
    </row>
    <row r="942" spans="1:21" hidden="1" x14ac:dyDescent="0.3">
      <c r="A942">
        <v>1468</v>
      </c>
      <c r="B942">
        <v>20</v>
      </c>
      <c r="C942" s="1">
        <v>44971.480543981481</v>
      </c>
      <c r="D942" t="s">
        <v>9</v>
      </c>
      <c r="E942" s="5">
        <f t="shared" si="196"/>
        <v>2023</v>
      </c>
      <c r="F942" s="5">
        <f t="shared" si="197"/>
        <v>2</v>
      </c>
      <c r="G942" s="5">
        <f t="shared" si="191"/>
        <v>14</v>
      </c>
      <c r="H942" s="5" t="str">
        <f t="shared" si="198"/>
        <v>winter</v>
      </c>
      <c r="I942" s="5">
        <f t="shared" si="192"/>
        <v>59</v>
      </c>
      <c r="J942" s="5">
        <f t="shared" si="199"/>
        <v>39</v>
      </c>
      <c r="K942" t="str">
        <f t="shared" si="202"/>
        <v>Bajo biomasa</v>
      </c>
      <c r="L942" t="str">
        <f t="shared" si="203"/>
        <v>soil</v>
      </c>
      <c r="M942">
        <v>3.2105999999999999</v>
      </c>
      <c r="N942">
        <f t="shared" si="200"/>
        <v>3.2105999999999999</v>
      </c>
      <c r="O942">
        <v>1.4609700000000001</v>
      </c>
      <c r="P942">
        <v>0.99383900000000003</v>
      </c>
      <c r="Q942">
        <v>4.0000000000000001E-3</v>
      </c>
      <c r="R942">
        <v>1.2999999999999999E-2</v>
      </c>
      <c r="S942">
        <v>6.9</v>
      </c>
      <c r="T942">
        <v>20.872599999999998</v>
      </c>
      <c r="U942">
        <v>84.535399999999996</v>
      </c>
    </row>
    <row r="943" spans="1:21" hidden="1" x14ac:dyDescent="0.3">
      <c r="A943">
        <v>1470</v>
      </c>
      <c r="B943">
        <v>22</v>
      </c>
      <c r="C943" s="1">
        <v>44971.484837962962</v>
      </c>
      <c r="D943" t="s">
        <v>9</v>
      </c>
      <c r="E943" s="5">
        <f t="shared" si="196"/>
        <v>2023</v>
      </c>
      <c r="F943" s="5">
        <f t="shared" si="197"/>
        <v>2</v>
      </c>
      <c r="G943" s="5">
        <f t="shared" si="191"/>
        <v>14</v>
      </c>
      <c r="H943" s="5" t="str">
        <f t="shared" si="198"/>
        <v>winter</v>
      </c>
      <c r="I943" s="5">
        <f t="shared" si="192"/>
        <v>59</v>
      </c>
      <c r="J943" s="5">
        <f t="shared" si="199"/>
        <v>39</v>
      </c>
      <c r="K943" t="str">
        <f t="shared" si="202"/>
        <v>Suelo desnudo</v>
      </c>
      <c r="L943" t="str">
        <f t="shared" si="203"/>
        <v>soil</v>
      </c>
      <c r="M943">
        <v>1.59897</v>
      </c>
      <c r="N943">
        <f t="shared" si="200"/>
        <v>1.59897</v>
      </c>
      <c r="O943">
        <v>1.6838900000000001</v>
      </c>
      <c r="P943">
        <v>0.98869099999999999</v>
      </c>
      <c r="Q943">
        <v>2E-3</v>
      </c>
      <c r="R943">
        <v>0</v>
      </c>
      <c r="S943">
        <v>6.9</v>
      </c>
      <c r="T943">
        <v>20.978100000000001</v>
      </c>
      <c r="U943">
        <v>84.549599999999998</v>
      </c>
    </row>
    <row r="944" spans="1:21" hidden="1" x14ac:dyDescent="0.3">
      <c r="A944">
        <v>1471</v>
      </c>
      <c r="B944">
        <v>23</v>
      </c>
      <c r="C944" s="1">
        <v>44971.487071759257</v>
      </c>
      <c r="D944" t="s">
        <v>9</v>
      </c>
      <c r="E944" s="5">
        <f t="shared" si="196"/>
        <v>2023</v>
      </c>
      <c r="F944" s="5">
        <f t="shared" si="197"/>
        <v>2</v>
      </c>
      <c r="G944" s="5">
        <f t="shared" si="191"/>
        <v>14</v>
      </c>
      <c r="H944" s="5" t="str">
        <f t="shared" si="198"/>
        <v>winter</v>
      </c>
      <c r="I944" s="5">
        <f t="shared" si="192"/>
        <v>59</v>
      </c>
      <c r="J944" s="5">
        <f t="shared" si="199"/>
        <v>39</v>
      </c>
      <c r="K944" t="str">
        <f t="shared" si="202"/>
        <v>Suelo desnudo</v>
      </c>
      <c r="L944" t="str">
        <f t="shared" si="203"/>
        <v>soil</v>
      </c>
      <c r="M944">
        <v>2.2025999999999999</v>
      </c>
      <c r="N944">
        <f t="shared" si="200"/>
        <v>2.2025999999999999</v>
      </c>
      <c r="O944">
        <v>1.6716299999999999</v>
      </c>
      <c r="P944">
        <v>0.98783200000000004</v>
      </c>
      <c r="Q944">
        <v>2E-3</v>
      </c>
      <c r="R944">
        <v>0</v>
      </c>
      <c r="S944">
        <v>7</v>
      </c>
      <c r="T944">
        <v>21.041799999999999</v>
      </c>
      <c r="U944">
        <v>84.551100000000005</v>
      </c>
    </row>
    <row r="945" spans="1:21" hidden="1" x14ac:dyDescent="0.3">
      <c r="A945">
        <v>1472</v>
      </c>
      <c r="B945">
        <v>24</v>
      </c>
      <c r="C945" s="1">
        <v>44971.489247685182</v>
      </c>
      <c r="D945" t="s">
        <v>9</v>
      </c>
      <c r="E945" s="5">
        <f t="shared" si="196"/>
        <v>2023</v>
      </c>
      <c r="F945" s="5">
        <f t="shared" si="197"/>
        <v>2</v>
      </c>
      <c r="G945" s="5">
        <f t="shared" si="191"/>
        <v>14</v>
      </c>
      <c r="H945" s="5" t="str">
        <f t="shared" si="198"/>
        <v>winter</v>
      </c>
      <c r="I945" s="5">
        <f t="shared" si="192"/>
        <v>59</v>
      </c>
      <c r="J945" s="5">
        <f t="shared" si="199"/>
        <v>39</v>
      </c>
      <c r="K945" t="str">
        <f t="shared" si="202"/>
        <v>Suelo desnudo</v>
      </c>
      <c r="L945" t="str">
        <f t="shared" si="203"/>
        <v>soil</v>
      </c>
      <c r="M945">
        <v>2.0406</v>
      </c>
      <c r="N945">
        <f t="shared" si="200"/>
        <v>2.0406</v>
      </c>
      <c r="O945">
        <v>1.6614599999999999</v>
      </c>
      <c r="P945">
        <v>0.98815600000000003</v>
      </c>
      <c r="Q945">
        <v>4.0000000000000001E-3</v>
      </c>
      <c r="R945">
        <v>0.02</v>
      </c>
      <c r="S945">
        <v>7.1</v>
      </c>
      <c r="T945">
        <v>21.102699999999999</v>
      </c>
      <c r="U945">
        <v>84.555199999999999</v>
      </c>
    </row>
    <row r="946" spans="1:21" x14ac:dyDescent="0.3">
      <c r="A946">
        <v>1473</v>
      </c>
      <c r="B946">
        <v>1</v>
      </c>
      <c r="C946" s="1">
        <v>44971.539953703701</v>
      </c>
      <c r="D946" t="s">
        <v>10</v>
      </c>
      <c r="E946" s="5">
        <f t="shared" si="196"/>
        <v>2023</v>
      </c>
      <c r="F946" s="5">
        <f t="shared" si="197"/>
        <v>2</v>
      </c>
      <c r="G946" s="5">
        <f t="shared" si="191"/>
        <v>14</v>
      </c>
      <c r="H946" s="5" t="str">
        <f t="shared" si="198"/>
        <v>winter</v>
      </c>
      <c r="I946" s="5">
        <f t="shared" si="192"/>
        <v>59</v>
      </c>
      <c r="J946" s="5">
        <f t="shared" si="199"/>
        <v>39</v>
      </c>
      <c r="K946" t="str">
        <f t="shared" ref="K946:K955" si="204">IF(OR(B946=1,B946=2,B946=3,B946=7,B946=8,B946=9,B946=13,B946=14,B946=15),"Bajo copa","Suelo desnudo")</f>
        <v>Bajo copa</v>
      </c>
      <c r="M946">
        <v>3.4467300000000001</v>
      </c>
      <c r="N946">
        <f t="shared" si="200"/>
        <v>3.4467300000000001</v>
      </c>
      <c r="O946">
        <v>1.49936</v>
      </c>
      <c r="P946">
        <v>0.99170199999999997</v>
      </c>
      <c r="Q946">
        <v>8.0000000000000002E-3</v>
      </c>
      <c r="R946">
        <v>0.216</v>
      </c>
      <c r="S946">
        <v>13.1</v>
      </c>
      <c r="T946">
        <v>18.525600000000001</v>
      </c>
      <c r="U946">
        <v>83.461500000000001</v>
      </c>
    </row>
    <row r="947" spans="1:21" x14ac:dyDescent="0.3">
      <c r="A947">
        <v>1474</v>
      </c>
      <c r="B947">
        <v>2</v>
      </c>
      <c r="C947" s="1">
        <v>44971.542511574073</v>
      </c>
      <c r="D947" t="s">
        <v>10</v>
      </c>
      <c r="E947" s="5">
        <f t="shared" si="196"/>
        <v>2023</v>
      </c>
      <c r="F947" s="5">
        <f t="shared" si="197"/>
        <v>2</v>
      </c>
      <c r="G947" s="5">
        <f t="shared" si="191"/>
        <v>14</v>
      </c>
      <c r="H947" s="5" t="str">
        <f t="shared" si="198"/>
        <v>winter</v>
      </c>
      <c r="I947" s="5">
        <f t="shared" si="192"/>
        <v>59</v>
      </c>
      <c r="J947" s="5">
        <f t="shared" si="199"/>
        <v>39</v>
      </c>
      <c r="K947" t="str">
        <f t="shared" si="204"/>
        <v>Bajo copa</v>
      </c>
      <c r="M947">
        <v>2.7824900000000001</v>
      </c>
      <c r="N947">
        <f t="shared" si="200"/>
        <v>2.7824900000000001</v>
      </c>
      <c r="O947">
        <v>1.5995299999999999</v>
      </c>
      <c r="P947">
        <v>0.98909499999999995</v>
      </c>
      <c r="Q947">
        <v>8.9999999999999993E-3</v>
      </c>
      <c r="R947">
        <v>8.8999999999999996E-2</v>
      </c>
      <c r="S947">
        <v>12.7</v>
      </c>
      <c r="T947">
        <v>21.005600000000001</v>
      </c>
      <c r="U947">
        <v>83.456800000000001</v>
      </c>
    </row>
    <row r="948" spans="1:21" x14ac:dyDescent="0.3">
      <c r="A948">
        <v>1475</v>
      </c>
      <c r="B948">
        <v>3</v>
      </c>
      <c r="C948" s="1">
        <v>44971.544675925928</v>
      </c>
      <c r="D948" t="s">
        <v>10</v>
      </c>
      <c r="E948" s="5">
        <f t="shared" si="196"/>
        <v>2023</v>
      </c>
      <c r="F948" s="5">
        <f t="shared" si="197"/>
        <v>2</v>
      </c>
      <c r="G948" s="5">
        <f t="shared" ref="G948:G1011" si="205">F948+12</f>
        <v>14</v>
      </c>
      <c r="H948" s="5" t="str">
        <f t="shared" si="198"/>
        <v>winter</v>
      </c>
      <c r="I948" s="5">
        <f t="shared" ref="I948:I1011" si="206">WEEKNUM(C948)+52</f>
        <v>59</v>
      </c>
      <c r="J948" s="5">
        <f t="shared" si="199"/>
        <v>39</v>
      </c>
      <c r="K948" t="str">
        <f t="shared" si="204"/>
        <v>Bajo copa</v>
      </c>
      <c r="M948">
        <v>1.6826700000000001</v>
      </c>
      <c r="N948">
        <f t="shared" si="200"/>
        <v>1.6826700000000001</v>
      </c>
      <c r="O948">
        <v>2.0323799999999999</v>
      </c>
      <c r="P948">
        <v>0.969275</v>
      </c>
      <c r="Q948">
        <v>3.0000000000000001E-3</v>
      </c>
      <c r="R948">
        <v>3.5999999999999997E-2</v>
      </c>
      <c r="S948">
        <v>12.4</v>
      </c>
      <c r="T948">
        <v>22.180199999999999</v>
      </c>
      <c r="U948">
        <v>83.453000000000003</v>
      </c>
    </row>
    <row r="949" spans="1:21" x14ac:dyDescent="0.3">
      <c r="A949">
        <v>1477</v>
      </c>
      <c r="B949">
        <v>5</v>
      </c>
      <c r="C949" s="1">
        <v>44971.548958333333</v>
      </c>
      <c r="D949" t="s">
        <v>10</v>
      </c>
      <c r="E949" s="5">
        <f t="shared" si="196"/>
        <v>2023</v>
      </c>
      <c r="F949" s="5">
        <f t="shared" si="197"/>
        <v>2</v>
      </c>
      <c r="G949" s="5">
        <f t="shared" si="205"/>
        <v>14</v>
      </c>
      <c r="H949" s="5" t="str">
        <f t="shared" si="198"/>
        <v>winter</v>
      </c>
      <c r="I949" s="5">
        <f t="shared" si="206"/>
        <v>59</v>
      </c>
      <c r="J949" s="5">
        <f t="shared" si="199"/>
        <v>39</v>
      </c>
      <c r="K949" t="str">
        <f t="shared" si="204"/>
        <v>Suelo desnudo</v>
      </c>
      <c r="M949">
        <v>0.85610699999999995</v>
      </c>
      <c r="N949" t="e">
        <f t="shared" si="200"/>
        <v>#N/A</v>
      </c>
      <c r="O949">
        <v>3.2704499999999999</v>
      </c>
      <c r="P949">
        <v>0.91960900000000001</v>
      </c>
      <c r="Q949">
        <v>3.0000000000000001E-3</v>
      </c>
      <c r="R949">
        <v>6.9000000000000006E-2</v>
      </c>
      <c r="S949">
        <v>11.1</v>
      </c>
      <c r="T949">
        <v>23.3049</v>
      </c>
      <c r="U949">
        <v>83.474699999999999</v>
      </c>
    </row>
    <row r="950" spans="1:21" x14ac:dyDescent="0.3">
      <c r="A950">
        <v>1482</v>
      </c>
      <c r="B950">
        <v>7</v>
      </c>
      <c r="C950" s="1">
        <v>44971.560196759259</v>
      </c>
      <c r="D950" t="s">
        <v>10</v>
      </c>
      <c r="E950" s="5">
        <f t="shared" si="196"/>
        <v>2023</v>
      </c>
      <c r="F950" s="5">
        <f t="shared" si="197"/>
        <v>2</v>
      </c>
      <c r="G950" s="5">
        <f t="shared" si="205"/>
        <v>14</v>
      </c>
      <c r="H950" s="5" t="str">
        <f t="shared" si="198"/>
        <v>winter</v>
      </c>
      <c r="I950" s="5">
        <f t="shared" si="206"/>
        <v>59</v>
      </c>
      <c r="J950" s="5">
        <f t="shared" si="199"/>
        <v>39</v>
      </c>
      <c r="K950" t="str">
        <f t="shared" si="204"/>
        <v>Bajo copa</v>
      </c>
      <c r="M950">
        <v>1.7888900000000001</v>
      </c>
      <c r="N950">
        <f t="shared" si="200"/>
        <v>1.7888900000000001</v>
      </c>
      <c r="O950">
        <v>2.2859600000000002</v>
      </c>
      <c r="P950">
        <v>0.96624299999999996</v>
      </c>
      <c r="Q950">
        <v>7.0000000000000001E-3</v>
      </c>
      <c r="R950">
        <v>0.17530000000000001</v>
      </c>
      <c r="S950">
        <v>9.1</v>
      </c>
      <c r="T950">
        <v>23.256</v>
      </c>
      <c r="U950">
        <v>83.490099999999998</v>
      </c>
    </row>
    <row r="951" spans="1:21" x14ac:dyDescent="0.3">
      <c r="A951">
        <v>1483</v>
      </c>
      <c r="B951">
        <v>8</v>
      </c>
      <c r="C951" s="1">
        <v>44971.562395833331</v>
      </c>
      <c r="D951" t="s">
        <v>10</v>
      </c>
      <c r="E951" s="5">
        <f t="shared" si="196"/>
        <v>2023</v>
      </c>
      <c r="F951" s="5">
        <f t="shared" si="197"/>
        <v>2</v>
      </c>
      <c r="G951" s="5">
        <f t="shared" si="205"/>
        <v>14</v>
      </c>
      <c r="H951" s="5" t="str">
        <f t="shared" si="198"/>
        <v>winter</v>
      </c>
      <c r="I951" s="5">
        <f t="shared" si="206"/>
        <v>59</v>
      </c>
      <c r="J951" s="5">
        <f t="shared" si="199"/>
        <v>39</v>
      </c>
      <c r="K951" t="str">
        <f t="shared" si="204"/>
        <v>Bajo copa</v>
      </c>
      <c r="M951">
        <v>2.28586</v>
      </c>
      <c r="N951">
        <f t="shared" si="200"/>
        <v>2.28586</v>
      </c>
      <c r="O951">
        <v>1.8507400000000001</v>
      </c>
      <c r="P951">
        <v>0.98208200000000001</v>
      </c>
      <c r="Q951">
        <v>5.0000000000000001E-3</v>
      </c>
      <c r="R951">
        <v>0.105</v>
      </c>
      <c r="S951">
        <v>9</v>
      </c>
      <c r="T951">
        <v>23.219899999999999</v>
      </c>
      <c r="U951">
        <v>83.474800000000002</v>
      </c>
    </row>
    <row r="952" spans="1:21" x14ac:dyDescent="0.3">
      <c r="A952">
        <v>1484</v>
      </c>
      <c r="B952">
        <v>9</v>
      </c>
      <c r="C952" s="1">
        <v>44971.56449074074</v>
      </c>
      <c r="D952" t="s">
        <v>10</v>
      </c>
      <c r="E952" s="5">
        <f t="shared" si="196"/>
        <v>2023</v>
      </c>
      <c r="F952" s="5">
        <f t="shared" si="197"/>
        <v>2</v>
      </c>
      <c r="G952" s="5">
        <f t="shared" si="205"/>
        <v>14</v>
      </c>
      <c r="H952" s="5" t="str">
        <f t="shared" si="198"/>
        <v>winter</v>
      </c>
      <c r="I952" s="5">
        <f t="shared" si="206"/>
        <v>59</v>
      </c>
      <c r="J952" s="5">
        <f t="shared" si="199"/>
        <v>39</v>
      </c>
      <c r="K952" t="str">
        <f t="shared" si="204"/>
        <v>Bajo copa</v>
      </c>
      <c r="M952">
        <v>1.8126500000000001</v>
      </c>
      <c r="N952">
        <f t="shared" si="200"/>
        <v>1.8126500000000001</v>
      </c>
      <c r="O952">
        <v>2.2507199999999998</v>
      </c>
      <c r="P952">
        <v>0.967615</v>
      </c>
      <c r="Q952">
        <v>5.0000000000000001E-3</v>
      </c>
      <c r="R952">
        <v>8.5000000000000006E-2</v>
      </c>
      <c r="S952">
        <v>8.9</v>
      </c>
      <c r="T952">
        <v>23.224299999999999</v>
      </c>
      <c r="U952">
        <v>83.466999999999999</v>
      </c>
    </row>
    <row r="953" spans="1:21" x14ac:dyDescent="0.3">
      <c r="A953">
        <v>1485</v>
      </c>
      <c r="B953">
        <v>13</v>
      </c>
      <c r="C953" s="1">
        <v>44971.566828703704</v>
      </c>
      <c r="D953" t="s">
        <v>10</v>
      </c>
      <c r="E953" s="5">
        <f t="shared" si="196"/>
        <v>2023</v>
      </c>
      <c r="F953" s="5">
        <f t="shared" si="197"/>
        <v>2</v>
      </c>
      <c r="G953" s="5">
        <f t="shared" si="205"/>
        <v>14</v>
      </c>
      <c r="H953" s="5" t="str">
        <f t="shared" si="198"/>
        <v>winter</v>
      </c>
      <c r="I953" s="5">
        <f t="shared" si="206"/>
        <v>59</v>
      </c>
      <c r="J953" s="5">
        <f t="shared" si="199"/>
        <v>39</v>
      </c>
      <c r="K953" t="str">
        <f t="shared" si="204"/>
        <v>Bajo copa</v>
      </c>
      <c r="M953">
        <v>2.4200900000000001</v>
      </c>
      <c r="N953">
        <f t="shared" si="200"/>
        <v>2.4200900000000001</v>
      </c>
      <c r="O953">
        <v>1.73281</v>
      </c>
      <c r="P953">
        <v>0.98595600000000005</v>
      </c>
      <c r="Q953">
        <v>4.0000000000000001E-3</v>
      </c>
      <c r="R953">
        <v>3.5999999999999997E-2</v>
      </c>
      <c r="S953">
        <v>8.8000000000000007</v>
      </c>
      <c r="T953">
        <v>23.1738</v>
      </c>
      <c r="U953">
        <v>83.446899999999999</v>
      </c>
    </row>
    <row r="954" spans="1:21" x14ac:dyDescent="0.3">
      <c r="A954">
        <v>1486</v>
      </c>
      <c r="B954">
        <v>14</v>
      </c>
      <c r="C954" s="1">
        <v>44971.569062499999</v>
      </c>
      <c r="D954" t="s">
        <v>10</v>
      </c>
      <c r="E954" s="5">
        <f t="shared" si="196"/>
        <v>2023</v>
      </c>
      <c r="F954" s="5">
        <f t="shared" si="197"/>
        <v>2</v>
      </c>
      <c r="G954" s="5">
        <f t="shared" si="205"/>
        <v>14</v>
      </c>
      <c r="H954" s="5" t="str">
        <f t="shared" si="198"/>
        <v>winter</v>
      </c>
      <c r="I954" s="5">
        <f t="shared" si="206"/>
        <v>59</v>
      </c>
      <c r="J954" s="5">
        <f t="shared" si="199"/>
        <v>39</v>
      </c>
      <c r="K954" t="str">
        <f t="shared" si="204"/>
        <v>Bajo copa</v>
      </c>
      <c r="M954">
        <v>1.39337</v>
      </c>
      <c r="N954">
        <f t="shared" si="200"/>
        <v>1.39337</v>
      </c>
      <c r="O954">
        <v>2.3760699999999999</v>
      </c>
      <c r="P954">
        <v>0.96454099999999998</v>
      </c>
      <c r="Q954">
        <v>6.0000000000000001E-3</v>
      </c>
      <c r="R954">
        <v>0.155</v>
      </c>
      <c r="S954">
        <v>9.1</v>
      </c>
      <c r="T954">
        <v>23.202500000000001</v>
      </c>
      <c r="U954">
        <v>83.4285</v>
      </c>
    </row>
    <row r="955" spans="1:21" x14ac:dyDescent="0.3">
      <c r="A955">
        <v>1487</v>
      </c>
      <c r="B955">
        <v>15</v>
      </c>
      <c r="C955" s="1">
        <v>44971.571192129632</v>
      </c>
      <c r="D955" t="s">
        <v>10</v>
      </c>
      <c r="E955" s="5">
        <f t="shared" si="196"/>
        <v>2023</v>
      </c>
      <c r="F955" s="5">
        <f t="shared" si="197"/>
        <v>2</v>
      </c>
      <c r="G955" s="5">
        <f t="shared" si="205"/>
        <v>14</v>
      </c>
      <c r="H955" s="5" t="str">
        <f t="shared" si="198"/>
        <v>winter</v>
      </c>
      <c r="I955" s="5">
        <f t="shared" si="206"/>
        <v>59</v>
      </c>
      <c r="J955" s="5">
        <f t="shared" si="199"/>
        <v>39</v>
      </c>
      <c r="K955" t="str">
        <f t="shared" si="204"/>
        <v>Bajo copa</v>
      </c>
      <c r="M955">
        <v>1.4848600000000001</v>
      </c>
      <c r="N955">
        <f t="shared" si="200"/>
        <v>1.4848600000000001</v>
      </c>
      <c r="O955">
        <v>2.4335300000000002</v>
      </c>
      <c r="P955">
        <v>0.95924399999999999</v>
      </c>
      <c r="Q955">
        <v>7.0000000000000001E-3</v>
      </c>
      <c r="R955">
        <v>0.17799999999999999</v>
      </c>
      <c r="S955">
        <v>9.1999999999999993</v>
      </c>
      <c r="T955">
        <v>23.175999999999998</v>
      </c>
      <c r="U955">
        <v>83.42</v>
      </c>
    </row>
    <row r="956" spans="1:21" hidden="1" x14ac:dyDescent="0.3">
      <c r="A956">
        <v>1491</v>
      </c>
      <c r="B956">
        <v>1</v>
      </c>
      <c r="C956" s="6" t="s">
        <v>22</v>
      </c>
      <c r="D956" s="1" t="s">
        <v>20</v>
      </c>
      <c r="E956" s="5">
        <f t="shared" si="196"/>
        <v>2023</v>
      </c>
      <c r="F956" s="5">
        <f t="shared" si="197"/>
        <v>2</v>
      </c>
      <c r="G956" s="5">
        <f t="shared" si="205"/>
        <v>14</v>
      </c>
      <c r="H956" s="5" t="str">
        <f t="shared" si="198"/>
        <v>winter</v>
      </c>
      <c r="I956" s="5">
        <f t="shared" si="206"/>
        <v>60</v>
      </c>
      <c r="J956" s="5">
        <f t="shared" si="199"/>
        <v>40</v>
      </c>
      <c r="K956" t="str">
        <f t="shared" ref="K956:K975" si="207">IF(OR(B956=1,B956=2,B956=3,B956=4,B956=9,B956=10,B956=11,B956=12,B956=17,B956=18,B956=19,B956=20),"Bajo biomasa","Suelo desnudo")</f>
        <v>Bajo biomasa</v>
      </c>
      <c r="L956" s="1"/>
      <c r="M956">
        <v>0.89036300000000002</v>
      </c>
      <c r="O956">
        <v>2.1497899999999999</v>
      </c>
      <c r="P956">
        <v>0.96961900000000001</v>
      </c>
      <c r="Q956">
        <v>9999</v>
      </c>
      <c r="R956">
        <v>1999.8</v>
      </c>
      <c r="S956">
        <v>16.3</v>
      </c>
      <c r="T956">
        <v>11.7828</v>
      </c>
      <c r="U956">
        <v>87.496700000000004</v>
      </c>
    </row>
    <row r="957" spans="1:21" hidden="1" x14ac:dyDescent="0.3">
      <c r="A957">
        <v>1492</v>
      </c>
      <c r="B957">
        <v>2</v>
      </c>
      <c r="C957" s="6" t="s">
        <v>24</v>
      </c>
      <c r="D957" s="1" t="s">
        <v>20</v>
      </c>
      <c r="E957" s="5">
        <f t="shared" si="196"/>
        <v>2023</v>
      </c>
      <c r="F957" s="5">
        <f t="shared" si="197"/>
        <v>2</v>
      </c>
      <c r="G957" s="5">
        <f t="shared" si="205"/>
        <v>14</v>
      </c>
      <c r="H957" s="5" t="str">
        <f t="shared" si="198"/>
        <v>winter</v>
      </c>
      <c r="I957" s="5">
        <f t="shared" si="206"/>
        <v>60</v>
      </c>
      <c r="J957" s="5">
        <f t="shared" si="199"/>
        <v>40</v>
      </c>
      <c r="K957" t="str">
        <f t="shared" si="207"/>
        <v>Bajo biomasa</v>
      </c>
      <c r="L957" s="1"/>
      <c r="M957">
        <v>1.6941299999999999</v>
      </c>
      <c r="O957">
        <v>1.7460800000000001</v>
      </c>
      <c r="P957">
        <v>0.98608600000000002</v>
      </c>
      <c r="Q957">
        <v>3.0000000000000001E-3</v>
      </c>
      <c r="R957">
        <v>0</v>
      </c>
      <c r="S957">
        <v>15.713800000000001</v>
      </c>
      <c r="T957">
        <v>12.7133</v>
      </c>
      <c r="U957">
        <v>87.497200000000007</v>
      </c>
    </row>
    <row r="958" spans="1:21" hidden="1" x14ac:dyDescent="0.3">
      <c r="A958">
        <v>1493</v>
      </c>
      <c r="B958">
        <v>3</v>
      </c>
      <c r="C958" s="6" t="s">
        <v>26</v>
      </c>
      <c r="D958" s="1" t="s">
        <v>20</v>
      </c>
      <c r="E958" s="5">
        <f t="shared" si="196"/>
        <v>2023</v>
      </c>
      <c r="F958" s="5">
        <f t="shared" si="197"/>
        <v>2</v>
      </c>
      <c r="G958" s="5">
        <f t="shared" si="205"/>
        <v>14</v>
      </c>
      <c r="H958" s="5" t="str">
        <f t="shared" si="198"/>
        <v>winter</v>
      </c>
      <c r="I958" s="5">
        <f t="shared" si="206"/>
        <v>60</v>
      </c>
      <c r="J958" s="5">
        <f t="shared" si="199"/>
        <v>40</v>
      </c>
      <c r="K958" t="str">
        <f t="shared" si="207"/>
        <v>Bajo biomasa</v>
      </c>
      <c r="L958" s="1"/>
      <c r="M958">
        <v>1.1534199999999999</v>
      </c>
      <c r="O958">
        <v>2.4688099999999999</v>
      </c>
      <c r="P958">
        <v>0.961561</v>
      </c>
      <c r="Q958">
        <v>2.31818E-3</v>
      </c>
      <c r="R958">
        <v>2.2436399999999999E-2</v>
      </c>
      <c r="S958">
        <v>14.8909</v>
      </c>
      <c r="T958">
        <v>12.065799999999999</v>
      </c>
      <c r="U958">
        <v>87.465500000000006</v>
      </c>
    </row>
    <row r="959" spans="1:21" hidden="1" x14ac:dyDescent="0.3">
      <c r="A959">
        <v>1494</v>
      </c>
      <c r="B959">
        <v>4</v>
      </c>
      <c r="C959" s="6" t="s">
        <v>27</v>
      </c>
      <c r="D959" s="1" t="s">
        <v>20</v>
      </c>
      <c r="E959" s="5">
        <f t="shared" si="196"/>
        <v>2023</v>
      </c>
      <c r="F959" s="5">
        <f t="shared" si="197"/>
        <v>2</v>
      </c>
      <c r="G959" s="5">
        <f t="shared" si="205"/>
        <v>14</v>
      </c>
      <c r="H959" s="5" t="str">
        <f t="shared" si="198"/>
        <v>winter</v>
      </c>
      <c r="I959" s="5">
        <f t="shared" si="206"/>
        <v>60</v>
      </c>
      <c r="J959" s="5">
        <f t="shared" si="199"/>
        <v>40</v>
      </c>
      <c r="K959" t="str">
        <f t="shared" si="207"/>
        <v>Bajo biomasa</v>
      </c>
      <c r="L959" s="1"/>
      <c r="M959">
        <v>1.1899</v>
      </c>
      <c r="O959">
        <v>2.4209000000000001</v>
      </c>
      <c r="P959">
        <v>0.96502200000000005</v>
      </c>
      <c r="Q959">
        <v>2E-3</v>
      </c>
      <c r="R959">
        <v>0</v>
      </c>
      <c r="S959">
        <v>14.054500000000001</v>
      </c>
      <c r="T959">
        <v>11.934100000000001</v>
      </c>
      <c r="U959">
        <v>87.465999999999994</v>
      </c>
    </row>
    <row r="960" spans="1:21" hidden="1" x14ac:dyDescent="0.3">
      <c r="A960">
        <v>1495</v>
      </c>
      <c r="B960">
        <v>5</v>
      </c>
      <c r="C960" s="6" t="s">
        <v>28</v>
      </c>
      <c r="D960" s="1" t="s">
        <v>20</v>
      </c>
      <c r="E960" s="5">
        <f t="shared" si="196"/>
        <v>2023</v>
      </c>
      <c r="F960" s="5">
        <f t="shared" si="197"/>
        <v>2</v>
      </c>
      <c r="G960" s="5">
        <f t="shared" si="205"/>
        <v>14</v>
      </c>
      <c r="H960" s="5" t="str">
        <f t="shared" si="198"/>
        <v>winter</v>
      </c>
      <c r="I960" s="5">
        <f t="shared" si="206"/>
        <v>60</v>
      </c>
      <c r="J960" s="5">
        <f t="shared" si="199"/>
        <v>40</v>
      </c>
      <c r="K960" t="str">
        <f t="shared" si="207"/>
        <v>Suelo desnudo</v>
      </c>
      <c r="L960" s="1"/>
      <c r="M960">
        <v>1.1807000000000001</v>
      </c>
      <c r="O960">
        <v>2.16622</v>
      </c>
      <c r="P960">
        <v>0.97348400000000002</v>
      </c>
      <c r="Q960">
        <v>3.0000000000000001E-3</v>
      </c>
      <c r="R960">
        <v>0</v>
      </c>
      <c r="S960">
        <v>13.8</v>
      </c>
      <c r="T960">
        <v>12.498799999999999</v>
      </c>
      <c r="U960">
        <v>87.457999999999998</v>
      </c>
    </row>
    <row r="961" spans="1:21" hidden="1" x14ac:dyDescent="0.3">
      <c r="A961">
        <v>1496</v>
      </c>
      <c r="B961">
        <v>6</v>
      </c>
      <c r="C961" s="6" t="s">
        <v>29</v>
      </c>
      <c r="D961" s="1" t="s">
        <v>20</v>
      </c>
      <c r="E961" s="5">
        <f t="shared" si="196"/>
        <v>2023</v>
      </c>
      <c r="F961" s="5">
        <f t="shared" si="197"/>
        <v>2</v>
      </c>
      <c r="G961" s="5">
        <f t="shared" si="205"/>
        <v>14</v>
      </c>
      <c r="H961" s="5" t="str">
        <f t="shared" si="198"/>
        <v>winter</v>
      </c>
      <c r="I961" s="5">
        <f t="shared" si="206"/>
        <v>60</v>
      </c>
      <c r="J961" s="5">
        <f t="shared" si="199"/>
        <v>40</v>
      </c>
      <c r="K961" t="str">
        <f t="shared" si="207"/>
        <v>Suelo desnudo</v>
      </c>
      <c r="L961" s="1"/>
      <c r="M961">
        <v>1.4891700000000001</v>
      </c>
      <c r="O961">
        <v>2.11972</v>
      </c>
      <c r="P961">
        <v>0.97557300000000002</v>
      </c>
      <c r="Q961">
        <v>3.0000000000000001E-3</v>
      </c>
      <c r="R961">
        <v>0</v>
      </c>
      <c r="S961">
        <v>13.8582</v>
      </c>
      <c r="T961">
        <v>13.233000000000001</v>
      </c>
      <c r="U961">
        <v>87.454099999999997</v>
      </c>
    </row>
    <row r="962" spans="1:21" hidden="1" x14ac:dyDescent="0.3">
      <c r="A962">
        <v>1497</v>
      </c>
      <c r="B962">
        <v>7</v>
      </c>
      <c r="C962" s="6" t="s">
        <v>30</v>
      </c>
      <c r="D962" s="1" t="s">
        <v>20</v>
      </c>
      <c r="E962" s="5">
        <f t="shared" si="196"/>
        <v>2023</v>
      </c>
      <c r="F962" s="5">
        <f t="shared" si="197"/>
        <v>2</v>
      </c>
      <c r="G962" s="5">
        <f t="shared" si="205"/>
        <v>14</v>
      </c>
      <c r="H962" s="5" t="str">
        <f t="shared" si="198"/>
        <v>winter</v>
      </c>
      <c r="I962" s="5">
        <f t="shared" si="206"/>
        <v>60</v>
      </c>
      <c r="J962" s="5">
        <f t="shared" si="199"/>
        <v>40</v>
      </c>
      <c r="K962" t="str">
        <f t="shared" si="207"/>
        <v>Suelo desnudo</v>
      </c>
      <c r="L962" s="1"/>
      <c r="M962">
        <v>1.7294799999999999</v>
      </c>
      <c r="O962">
        <v>1.8098000000000001</v>
      </c>
      <c r="P962">
        <v>0.981707</v>
      </c>
      <c r="Q962">
        <v>3.0000000000000001E-3</v>
      </c>
      <c r="R962">
        <v>0</v>
      </c>
      <c r="S962">
        <v>14.347300000000001</v>
      </c>
      <c r="T962">
        <v>13.051500000000001</v>
      </c>
      <c r="U962">
        <v>87.474000000000004</v>
      </c>
    </row>
    <row r="963" spans="1:21" hidden="1" x14ac:dyDescent="0.3">
      <c r="A963">
        <v>1498</v>
      </c>
      <c r="B963">
        <v>8</v>
      </c>
      <c r="C963" s="6" t="s">
        <v>31</v>
      </c>
      <c r="D963" s="1" t="s">
        <v>20</v>
      </c>
      <c r="E963" s="5">
        <f t="shared" si="196"/>
        <v>2023</v>
      </c>
      <c r="F963" s="5">
        <f t="shared" si="197"/>
        <v>2</v>
      </c>
      <c r="G963" s="5">
        <f t="shared" si="205"/>
        <v>14</v>
      </c>
      <c r="H963" s="5" t="str">
        <f t="shared" si="198"/>
        <v>winter</v>
      </c>
      <c r="I963" s="5">
        <f t="shared" si="206"/>
        <v>60</v>
      </c>
      <c r="J963" s="5">
        <f t="shared" si="199"/>
        <v>40</v>
      </c>
      <c r="K963" t="str">
        <f t="shared" si="207"/>
        <v>Suelo desnudo</v>
      </c>
      <c r="L963" s="1"/>
      <c r="M963">
        <v>2.0894599999999999</v>
      </c>
      <c r="O963">
        <v>1.86141</v>
      </c>
      <c r="P963">
        <v>0.98366299999999995</v>
      </c>
      <c r="Q963">
        <v>5.0000000000000001E-3</v>
      </c>
      <c r="R963">
        <v>0</v>
      </c>
      <c r="S963">
        <v>14.0464</v>
      </c>
      <c r="T963">
        <v>12.810499999999999</v>
      </c>
      <c r="U963">
        <v>87.477000000000004</v>
      </c>
    </row>
    <row r="964" spans="1:21" hidden="1" x14ac:dyDescent="0.3">
      <c r="A964">
        <v>1499</v>
      </c>
      <c r="B964">
        <v>9</v>
      </c>
      <c r="C964" s="6" t="s">
        <v>32</v>
      </c>
      <c r="D964" s="1" t="s">
        <v>20</v>
      </c>
      <c r="E964" s="5">
        <f t="shared" si="196"/>
        <v>2023</v>
      </c>
      <c r="F964" s="5">
        <f t="shared" si="197"/>
        <v>2</v>
      </c>
      <c r="G964" s="5">
        <f t="shared" si="205"/>
        <v>14</v>
      </c>
      <c r="H964" s="5" t="str">
        <f t="shared" si="198"/>
        <v>winter</v>
      </c>
      <c r="I964" s="5">
        <f t="shared" si="206"/>
        <v>60</v>
      </c>
      <c r="J964" s="5">
        <f t="shared" si="199"/>
        <v>40</v>
      </c>
      <c r="K964" t="str">
        <f t="shared" si="207"/>
        <v>Bajo biomasa</v>
      </c>
      <c r="L964" s="1"/>
      <c r="M964">
        <v>1.6325799999999999</v>
      </c>
      <c r="O964">
        <v>2.0344799999999998</v>
      </c>
      <c r="P964">
        <v>0.973383</v>
      </c>
      <c r="Q964">
        <v>2E-3</v>
      </c>
      <c r="R964">
        <v>0</v>
      </c>
      <c r="S964">
        <v>13.7455</v>
      </c>
      <c r="T964">
        <v>12.237399999999999</v>
      </c>
      <c r="U964">
        <v>87.459100000000007</v>
      </c>
    </row>
    <row r="965" spans="1:21" hidden="1" x14ac:dyDescent="0.3">
      <c r="A965">
        <v>1500</v>
      </c>
      <c r="B965">
        <v>10</v>
      </c>
      <c r="C965" s="6" t="s">
        <v>33</v>
      </c>
      <c r="D965" s="1" t="s">
        <v>20</v>
      </c>
      <c r="E965" s="5">
        <f t="shared" si="196"/>
        <v>2023</v>
      </c>
      <c r="F965" s="5">
        <f t="shared" si="197"/>
        <v>2</v>
      </c>
      <c r="G965" s="5">
        <f t="shared" si="205"/>
        <v>14</v>
      </c>
      <c r="H965" s="5" t="str">
        <f t="shared" si="198"/>
        <v>winter</v>
      </c>
      <c r="I965" s="5">
        <f t="shared" si="206"/>
        <v>60</v>
      </c>
      <c r="J965" s="5">
        <f t="shared" si="199"/>
        <v>40</v>
      </c>
      <c r="K965" t="str">
        <f t="shared" si="207"/>
        <v>Bajo biomasa</v>
      </c>
      <c r="L965" s="1"/>
      <c r="M965">
        <v>1.3554900000000001</v>
      </c>
      <c r="O965">
        <v>2.8408799999999998</v>
      </c>
      <c r="P965">
        <v>0.948434</v>
      </c>
      <c r="Q965">
        <v>2E-3</v>
      </c>
      <c r="R965">
        <v>0</v>
      </c>
      <c r="S965">
        <v>13.342700000000001</v>
      </c>
      <c r="T965">
        <v>12.5791</v>
      </c>
      <c r="U965">
        <v>87.457300000000004</v>
      </c>
    </row>
    <row r="966" spans="1:21" hidden="1" x14ac:dyDescent="0.3">
      <c r="A966">
        <v>1501</v>
      </c>
      <c r="B966">
        <v>11</v>
      </c>
      <c r="C966" s="6" t="s">
        <v>34</v>
      </c>
      <c r="D966" s="1" t="s">
        <v>20</v>
      </c>
      <c r="E966" s="5">
        <f t="shared" si="196"/>
        <v>2023</v>
      </c>
      <c r="F966" s="5">
        <f t="shared" si="197"/>
        <v>2</v>
      </c>
      <c r="G966" s="5">
        <f t="shared" si="205"/>
        <v>14</v>
      </c>
      <c r="H966" s="5" t="str">
        <f t="shared" si="198"/>
        <v>winter</v>
      </c>
      <c r="I966" s="5">
        <f t="shared" si="206"/>
        <v>60</v>
      </c>
      <c r="J966" s="5">
        <f t="shared" si="199"/>
        <v>40</v>
      </c>
      <c r="K966" t="str">
        <f t="shared" si="207"/>
        <v>Bajo biomasa</v>
      </c>
      <c r="L966" s="1"/>
      <c r="M966">
        <v>2.8267199999999999</v>
      </c>
      <c r="O966">
        <v>1.79396</v>
      </c>
      <c r="P966">
        <v>0.98122399999999999</v>
      </c>
      <c r="Q966">
        <v>2E-3</v>
      </c>
      <c r="R966">
        <v>0</v>
      </c>
      <c r="S966">
        <v>13.1</v>
      </c>
      <c r="T966">
        <v>12.4856</v>
      </c>
      <c r="U966">
        <v>87.459900000000005</v>
      </c>
    </row>
    <row r="967" spans="1:21" hidden="1" x14ac:dyDescent="0.3">
      <c r="A967">
        <v>1502</v>
      </c>
      <c r="B967">
        <v>12</v>
      </c>
      <c r="C967" s="6" t="s">
        <v>35</v>
      </c>
      <c r="D967" s="1" t="s">
        <v>20</v>
      </c>
      <c r="E967" s="5">
        <f t="shared" si="196"/>
        <v>2023</v>
      </c>
      <c r="F967" s="5">
        <f t="shared" si="197"/>
        <v>2</v>
      </c>
      <c r="G967" s="5">
        <f t="shared" si="205"/>
        <v>14</v>
      </c>
      <c r="H967" s="5" t="str">
        <f t="shared" si="198"/>
        <v>winter</v>
      </c>
      <c r="I967" s="5">
        <f t="shared" si="206"/>
        <v>60</v>
      </c>
      <c r="J967" s="5">
        <f t="shared" si="199"/>
        <v>40</v>
      </c>
      <c r="K967" t="str">
        <f t="shared" si="207"/>
        <v>Bajo biomasa</v>
      </c>
      <c r="L967" s="1"/>
      <c r="M967">
        <v>1.90892</v>
      </c>
      <c r="O967">
        <v>1.80525</v>
      </c>
      <c r="P967">
        <v>0.98529999999999995</v>
      </c>
      <c r="Q967">
        <v>1E-3</v>
      </c>
      <c r="R967">
        <v>0</v>
      </c>
      <c r="S967">
        <v>12.88</v>
      </c>
      <c r="T967">
        <v>11.9581</v>
      </c>
      <c r="U967">
        <v>87.460999999999999</v>
      </c>
    </row>
    <row r="968" spans="1:21" hidden="1" x14ac:dyDescent="0.3">
      <c r="A968">
        <v>1503</v>
      </c>
      <c r="B968">
        <v>13</v>
      </c>
      <c r="C968" s="6" t="s">
        <v>36</v>
      </c>
      <c r="D968" s="1" t="s">
        <v>20</v>
      </c>
      <c r="E968" s="5">
        <f t="shared" si="196"/>
        <v>2023</v>
      </c>
      <c r="F968" s="5">
        <f t="shared" si="197"/>
        <v>2</v>
      </c>
      <c r="G968" s="5">
        <f t="shared" si="205"/>
        <v>14</v>
      </c>
      <c r="H968" s="5" t="str">
        <f t="shared" si="198"/>
        <v>winter</v>
      </c>
      <c r="I968" s="5">
        <f t="shared" si="206"/>
        <v>60</v>
      </c>
      <c r="J968" s="5">
        <f t="shared" si="199"/>
        <v>40</v>
      </c>
      <c r="K968" t="str">
        <f t="shared" si="207"/>
        <v>Suelo desnudo</v>
      </c>
      <c r="L968" s="1"/>
      <c r="M968">
        <v>1.50644</v>
      </c>
      <c r="O968">
        <v>2.5812200000000001</v>
      </c>
      <c r="P968">
        <v>0.93042000000000002</v>
      </c>
      <c r="Q968">
        <v>3.0000000000000001E-3</v>
      </c>
      <c r="R968">
        <v>0</v>
      </c>
      <c r="S968">
        <v>13</v>
      </c>
      <c r="T968">
        <v>12.575900000000001</v>
      </c>
      <c r="U968">
        <v>87.45</v>
      </c>
    </row>
    <row r="969" spans="1:21" hidden="1" x14ac:dyDescent="0.3">
      <c r="A969">
        <v>1505</v>
      </c>
      <c r="B969">
        <v>15</v>
      </c>
      <c r="C969" s="6" t="s">
        <v>37</v>
      </c>
      <c r="D969" s="1" t="s">
        <v>20</v>
      </c>
      <c r="E969" s="5">
        <f t="shared" si="196"/>
        <v>2023</v>
      </c>
      <c r="F969" s="5">
        <f t="shared" si="197"/>
        <v>2</v>
      </c>
      <c r="G969" s="5">
        <f t="shared" si="205"/>
        <v>14</v>
      </c>
      <c r="H969" s="5" t="str">
        <f t="shared" si="198"/>
        <v>winter</v>
      </c>
      <c r="I969" s="5">
        <f t="shared" si="206"/>
        <v>60</v>
      </c>
      <c r="J969" s="5">
        <f t="shared" si="199"/>
        <v>40</v>
      </c>
      <c r="K969" t="str">
        <f t="shared" si="207"/>
        <v>Suelo desnudo</v>
      </c>
      <c r="L969" s="1"/>
      <c r="M969">
        <v>1.2988299999999999</v>
      </c>
      <c r="O969">
        <v>3.4570500000000002</v>
      </c>
      <c r="P969">
        <v>0.91455699999999995</v>
      </c>
      <c r="Q969">
        <v>3.0000000000000001E-3</v>
      </c>
      <c r="R969">
        <v>0</v>
      </c>
      <c r="S969">
        <v>13.229100000000001</v>
      </c>
      <c r="T969">
        <v>12.6008</v>
      </c>
      <c r="U969">
        <v>87.441999999999993</v>
      </c>
    </row>
    <row r="970" spans="1:21" hidden="1" x14ac:dyDescent="0.3">
      <c r="A970">
        <v>1507</v>
      </c>
      <c r="B970">
        <v>17</v>
      </c>
      <c r="C970" s="6" t="s">
        <v>38</v>
      </c>
      <c r="D970" s="1" t="s">
        <v>20</v>
      </c>
      <c r="E970" s="5">
        <f t="shared" si="196"/>
        <v>2023</v>
      </c>
      <c r="F970" s="5">
        <f t="shared" si="197"/>
        <v>2</v>
      </c>
      <c r="G970" s="5">
        <f t="shared" si="205"/>
        <v>14</v>
      </c>
      <c r="H970" s="5" t="str">
        <f t="shared" si="198"/>
        <v>winter</v>
      </c>
      <c r="I970" s="5">
        <f t="shared" si="206"/>
        <v>60</v>
      </c>
      <c r="J970" s="5">
        <f t="shared" si="199"/>
        <v>40</v>
      </c>
      <c r="K970" t="str">
        <f t="shared" si="207"/>
        <v>Bajo biomasa</v>
      </c>
      <c r="L970" s="1"/>
      <c r="M970">
        <v>1.77427</v>
      </c>
      <c r="O970">
        <v>1.99048</v>
      </c>
      <c r="P970">
        <v>0.97974300000000003</v>
      </c>
      <c r="Q970">
        <v>3.0000000000000001E-3</v>
      </c>
      <c r="R970">
        <v>0</v>
      </c>
      <c r="S970">
        <v>13.1</v>
      </c>
      <c r="T970">
        <v>13.1326</v>
      </c>
      <c r="U970">
        <v>87.427499999999995</v>
      </c>
    </row>
    <row r="971" spans="1:21" hidden="1" x14ac:dyDescent="0.3">
      <c r="A971">
        <v>1508</v>
      </c>
      <c r="B971">
        <v>18</v>
      </c>
      <c r="C971" s="6" t="s">
        <v>39</v>
      </c>
      <c r="D971" s="1" t="s">
        <v>20</v>
      </c>
      <c r="E971" s="5">
        <f t="shared" si="196"/>
        <v>2023</v>
      </c>
      <c r="F971" s="5">
        <f t="shared" si="197"/>
        <v>2</v>
      </c>
      <c r="G971" s="5">
        <f t="shared" si="205"/>
        <v>14</v>
      </c>
      <c r="H971" s="5" t="str">
        <f t="shared" si="198"/>
        <v>winter</v>
      </c>
      <c r="I971" s="5">
        <f t="shared" si="206"/>
        <v>60</v>
      </c>
      <c r="J971" s="5">
        <f t="shared" si="199"/>
        <v>40</v>
      </c>
      <c r="K971" t="str">
        <f t="shared" si="207"/>
        <v>Bajo biomasa</v>
      </c>
      <c r="L971" s="1"/>
      <c r="M971">
        <v>1.85459</v>
      </c>
      <c r="O971">
        <v>2.2117599999999999</v>
      </c>
      <c r="P971">
        <v>0.96474700000000002</v>
      </c>
      <c r="Q971">
        <v>2E-3</v>
      </c>
      <c r="R971">
        <v>0</v>
      </c>
      <c r="S971">
        <v>13.1</v>
      </c>
      <c r="T971">
        <v>13.493399999999999</v>
      </c>
      <c r="U971">
        <v>87.426299999999998</v>
      </c>
    </row>
    <row r="972" spans="1:21" hidden="1" x14ac:dyDescent="0.3">
      <c r="A972">
        <v>1509</v>
      </c>
      <c r="B972">
        <v>19</v>
      </c>
      <c r="C972" s="6" t="s">
        <v>40</v>
      </c>
      <c r="D972" s="1" t="s">
        <v>20</v>
      </c>
      <c r="E972" s="5">
        <f t="shared" si="196"/>
        <v>2023</v>
      </c>
      <c r="F972" s="5">
        <f t="shared" si="197"/>
        <v>2</v>
      </c>
      <c r="G972" s="5">
        <f t="shared" si="205"/>
        <v>14</v>
      </c>
      <c r="H972" s="5" t="str">
        <f t="shared" si="198"/>
        <v>winter</v>
      </c>
      <c r="I972" s="5">
        <f t="shared" si="206"/>
        <v>60</v>
      </c>
      <c r="J972" s="5">
        <f t="shared" si="199"/>
        <v>40</v>
      </c>
      <c r="K972" t="str">
        <f t="shared" si="207"/>
        <v>Bajo biomasa</v>
      </c>
      <c r="L972" s="1"/>
      <c r="M972">
        <v>1.0034400000000001</v>
      </c>
      <c r="O972">
        <v>2.6216300000000001</v>
      </c>
      <c r="P972">
        <v>0.95735999999999999</v>
      </c>
      <c r="Q972">
        <v>2E-3</v>
      </c>
      <c r="R972">
        <v>0</v>
      </c>
      <c r="S972">
        <v>13.3291</v>
      </c>
      <c r="T972">
        <v>12.9924</v>
      </c>
      <c r="U972">
        <v>87.408500000000004</v>
      </c>
    </row>
    <row r="973" spans="1:21" hidden="1" x14ac:dyDescent="0.3">
      <c r="A973">
        <v>1510</v>
      </c>
      <c r="B973">
        <v>20</v>
      </c>
      <c r="C973" s="6" t="s">
        <v>41</v>
      </c>
      <c r="D973" s="1" t="s">
        <v>20</v>
      </c>
      <c r="E973" s="5">
        <f t="shared" si="196"/>
        <v>2023</v>
      </c>
      <c r="F973" s="5">
        <f t="shared" si="197"/>
        <v>2</v>
      </c>
      <c r="G973" s="5">
        <f t="shared" si="205"/>
        <v>14</v>
      </c>
      <c r="H973" s="5" t="str">
        <f t="shared" si="198"/>
        <v>winter</v>
      </c>
      <c r="I973" s="5">
        <f t="shared" si="206"/>
        <v>60</v>
      </c>
      <c r="J973" s="5">
        <f t="shared" si="199"/>
        <v>40</v>
      </c>
      <c r="K973" t="str">
        <f t="shared" si="207"/>
        <v>Bajo biomasa</v>
      </c>
      <c r="L973" s="1"/>
      <c r="M973">
        <v>1.26959</v>
      </c>
      <c r="O973">
        <v>2.6107300000000002</v>
      </c>
      <c r="P973">
        <v>0.95778700000000005</v>
      </c>
      <c r="Q973">
        <v>4.0000000000000001E-3</v>
      </c>
      <c r="R973">
        <v>0</v>
      </c>
      <c r="S973">
        <v>14</v>
      </c>
      <c r="T973">
        <v>13.194000000000001</v>
      </c>
      <c r="U973">
        <v>87.41</v>
      </c>
    </row>
    <row r="974" spans="1:21" hidden="1" x14ac:dyDescent="0.3">
      <c r="A974">
        <v>1512</v>
      </c>
      <c r="B974">
        <v>22</v>
      </c>
      <c r="C974" s="6" t="s">
        <v>42</v>
      </c>
      <c r="D974" s="1" t="s">
        <v>20</v>
      </c>
      <c r="E974" s="5">
        <f t="shared" si="196"/>
        <v>2023</v>
      </c>
      <c r="F974" s="5">
        <f t="shared" si="197"/>
        <v>2</v>
      </c>
      <c r="G974" s="5">
        <f t="shared" si="205"/>
        <v>14</v>
      </c>
      <c r="H974" s="5" t="str">
        <f t="shared" si="198"/>
        <v>winter</v>
      </c>
      <c r="I974" s="5">
        <f t="shared" si="206"/>
        <v>60</v>
      </c>
      <c r="J974" s="5">
        <f t="shared" si="199"/>
        <v>40</v>
      </c>
      <c r="K974" t="str">
        <f t="shared" si="207"/>
        <v>Suelo desnudo</v>
      </c>
      <c r="L974" s="1"/>
      <c r="M974">
        <v>1.4454899999999999</v>
      </c>
      <c r="O974">
        <v>2.77128</v>
      </c>
      <c r="P974">
        <v>0.92299600000000004</v>
      </c>
      <c r="Q974">
        <v>3.0000000000000001E-3</v>
      </c>
      <c r="R974">
        <v>0</v>
      </c>
      <c r="S974">
        <v>14.5091</v>
      </c>
      <c r="T974">
        <v>13.346299999999999</v>
      </c>
      <c r="U974">
        <v>87.445599999999999</v>
      </c>
    </row>
    <row r="975" spans="1:21" hidden="1" x14ac:dyDescent="0.3">
      <c r="A975">
        <v>1513</v>
      </c>
      <c r="B975">
        <v>23</v>
      </c>
      <c r="C975" s="6" t="s">
        <v>43</v>
      </c>
      <c r="D975" s="1" t="s">
        <v>20</v>
      </c>
      <c r="E975" s="5">
        <f t="shared" si="196"/>
        <v>2023</v>
      </c>
      <c r="F975" s="5">
        <f t="shared" si="197"/>
        <v>2</v>
      </c>
      <c r="G975" s="5">
        <f t="shared" si="205"/>
        <v>14</v>
      </c>
      <c r="H975" s="5" t="str">
        <f t="shared" si="198"/>
        <v>winter</v>
      </c>
      <c r="I975" s="5">
        <f t="shared" si="206"/>
        <v>60</v>
      </c>
      <c r="J975" s="5">
        <f t="shared" si="199"/>
        <v>40</v>
      </c>
      <c r="K975" t="str">
        <f t="shared" si="207"/>
        <v>Suelo desnudo</v>
      </c>
      <c r="L975" s="1"/>
      <c r="M975">
        <v>0.90930500000000003</v>
      </c>
      <c r="O975">
        <v>2.8582399999999999</v>
      </c>
      <c r="P975">
        <v>0.93307799999999996</v>
      </c>
      <c r="Q975">
        <v>4.0000000000000001E-3</v>
      </c>
      <c r="R975">
        <v>0</v>
      </c>
      <c r="S975">
        <v>14.7</v>
      </c>
      <c r="T975">
        <v>13.505699999999999</v>
      </c>
      <c r="U975">
        <v>87.443899999999999</v>
      </c>
    </row>
    <row r="976" spans="1:21" x14ac:dyDescent="0.3">
      <c r="A976">
        <v>1515</v>
      </c>
      <c r="B976">
        <v>1</v>
      </c>
      <c r="C976" s="6" t="s">
        <v>44</v>
      </c>
      <c r="D976" s="1" t="s">
        <v>19</v>
      </c>
      <c r="E976" s="5">
        <f t="shared" si="196"/>
        <v>2023</v>
      </c>
      <c r="F976" s="5">
        <f t="shared" si="197"/>
        <v>2</v>
      </c>
      <c r="G976" s="5">
        <f t="shared" si="205"/>
        <v>14</v>
      </c>
      <c r="H976" s="5" t="str">
        <f t="shared" si="198"/>
        <v>winter</v>
      </c>
      <c r="I976" s="5">
        <f t="shared" si="206"/>
        <v>60</v>
      </c>
      <c r="J976" s="5">
        <f t="shared" si="199"/>
        <v>40</v>
      </c>
      <c r="K976" t="str">
        <f t="shared" ref="K976:K985" si="208">IF(OR(B976=1,B976=2,B976=3,B976=7,B976=8,B976=9,B976=13,B976=14,B976=15),"Suelo desnudo","Bajo copa")</f>
        <v>Suelo desnudo</v>
      </c>
      <c r="L976" s="1"/>
      <c r="M976">
        <v>1.4958</v>
      </c>
      <c r="O976">
        <v>2.64127</v>
      </c>
      <c r="P976">
        <v>0.95724200000000004</v>
      </c>
      <c r="Q976">
        <v>4.0000000000000001E-3</v>
      </c>
      <c r="R976">
        <v>0</v>
      </c>
      <c r="S976">
        <v>18.530899999999999</v>
      </c>
      <c r="T976">
        <v>16.4224</v>
      </c>
      <c r="U976">
        <v>84.532899999999998</v>
      </c>
    </row>
    <row r="977" spans="1:21" x14ac:dyDescent="0.3">
      <c r="A977">
        <v>1516</v>
      </c>
      <c r="B977">
        <v>2</v>
      </c>
      <c r="C977" s="6" t="s">
        <v>45</v>
      </c>
      <c r="D977" s="1" t="s">
        <v>19</v>
      </c>
      <c r="E977" s="5">
        <f t="shared" si="196"/>
        <v>2023</v>
      </c>
      <c r="F977" s="5">
        <f t="shared" si="197"/>
        <v>2</v>
      </c>
      <c r="G977" s="5">
        <f t="shared" si="205"/>
        <v>14</v>
      </c>
      <c r="H977" s="5" t="str">
        <f t="shared" si="198"/>
        <v>winter</v>
      </c>
      <c r="I977" s="5">
        <f t="shared" si="206"/>
        <v>60</v>
      </c>
      <c r="J977" s="5">
        <f t="shared" si="199"/>
        <v>40</v>
      </c>
      <c r="K977" t="str">
        <f t="shared" si="208"/>
        <v>Suelo desnudo</v>
      </c>
      <c r="L977" s="1"/>
      <c r="M977">
        <v>1.3938299999999999</v>
      </c>
      <c r="O977">
        <v>2.8437199999999998</v>
      </c>
      <c r="P977">
        <v>0.94895600000000002</v>
      </c>
      <c r="Q977">
        <v>4.0000000000000001E-3</v>
      </c>
      <c r="R977">
        <v>0</v>
      </c>
      <c r="S977">
        <v>19.293600000000001</v>
      </c>
      <c r="T977">
        <v>18.6465</v>
      </c>
      <c r="U977">
        <v>84.5364</v>
      </c>
    </row>
    <row r="978" spans="1:21" x14ac:dyDescent="0.3">
      <c r="A978">
        <v>1517</v>
      </c>
      <c r="B978">
        <v>3</v>
      </c>
      <c r="C978" s="6" t="s">
        <v>46</v>
      </c>
      <c r="D978" s="1" t="s">
        <v>19</v>
      </c>
      <c r="E978" s="5">
        <f t="shared" si="196"/>
        <v>2023</v>
      </c>
      <c r="F978" s="5">
        <f t="shared" si="197"/>
        <v>2</v>
      </c>
      <c r="G978" s="5">
        <f t="shared" si="205"/>
        <v>14</v>
      </c>
      <c r="H978" s="5" t="str">
        <f t="shared" si="198"/>
        <v>winter</v>
      </c>
      <c r="I978" s="5">
        <f t="shared" si="206"/>
        <v>60</v>
      </c>
      <c r="J978" s="5">
        <f t="shared" si="199"/>
        <v>40</v>
      </c>
      <c r="K978" t="str">
        <f t="shared" si="208"/>
        <v>Suelo desnudo</v>
      </c>
      <c r="L978" s="1"/>
      <c r="M978">
        <v>1.6130100000000001</v>
      </c>
      <c r="O978">
        <v>2.6953900000000002</v>
      </c>
      <c r="P978">
        <v>0.95507699999999995</v>
      </c>
      <c r="Q978">
        <v>3.0000000000000001E-3</v>
      </c>
      <c r="R978">
        <v>0</v>
      </c>
      <c r="S978">
        <v>19.892700000000001</v>
      </c>
      <c r="T978">
        <v>16.6661</v>
      </c>
      <c r="U978">
        <v>84.523399999999995</v>
      </c>
    </row>
    <row r="979" spans="1:21" x14ac:dyDescent="0.3">
      <c r="A979">
        <v>1518</v>
      </c>
      <c r="B979">
        <v>4</v>
      </c>
      <c r="C979" s="6" t="s">
        <v>47</v>
      </c>
      <c r="D979" s="1" t="s">
        <v>19</v>
      </c>
      <c r="E979" s="5">
        <f t="shared" si="196"/>
        <v>2023</v>
      </c>
      <c r="F979" s="5">
        <f t="shared" si="197"/>
        <v>2</v>
      </c>
      <c r="G979" s="5">
        <f t="shared" si="205"/>
        <v>14</v>
      </c>
      <c r="H979" s="5" t="str">
        <f t="shared" si="198"/>
        <v>winter</v>
      </c>
      <c r="I979" s="5">
        <f t="shared" si="206"/>
        <v>60</v>
      </c>
      <c r="J979" s="5">
        <f t="shared" si="199"/>
        <v>40</v>
      </c>
      <c r="K979" t="str">
        <f t="shared" si="208"/>
        <v>Bajo copa</v>
      </c>
      <c r="L979" s="1"/>
      <c r="M979">
        <v>1.7369399999999999</v>
      </c>
      <c r="O979">
        <v>2.0351400000000002</v>
      </c>
      <c r="P979">
        <v>0.97247399999999995</v>
      </c>
      <c r="Q979">
        <v>1E-3</v>
      </c>
      <c r="R979">
        <v>0</v>
      </c>
      <c r="S979">
        <v>19.325500000000002</v>
      </c>
      <c r="T979">
        <v>16.609100000000002</v>
      </c>
      <c r="U979">
        <v>84.5304</v>
      </c>
    </row>
    <row r="980" spans="1:21" x14ac:dyDescent="0.3">
      <c r="A980">
        <v>1520</v>
      </c>
      <c r="B980">
        <v>6</v>
      </c>
      <c r="C980" s="6" t="s">
        <v>48</v>
      </c>
      <c r="D980" s="1" t="s">
        <v>19</v>
      </c>
      <c r="E980" s="5">
        <f t="shared" ref="E980:E1043" si="209">YEAR(C980)</f>
        <v>2023</v>
      </c>
      <c r="F980" s="5">
        <f t="shared" ref="F980:F1043" si="210">MONTH(C980)</f>
        <v>2</v>
      </c>
      <c r="G980" s="5">
        <f t="shared" si="205"/>
        <v>14</v>
      </c>
      <c r="H980" s="5" t="str">
        <f t="shared" ref="H980:H1043" si="211">IF(OR(F980=1,F980=2,F980=3),"winter",IF(OR(F980=4,F980=5,F980=6),"spring",IF(OR(F980=7,F980=8,F980=9),"summer","autumn")))</f>
        <v>winter</v>
      </c>
      <c r="I980" s="5">
        <f t="shared" si="206"/>
        <v>60</v>
      </c>
      <c r="J980" s="5">
        <f t="shared" ref="J980:J1043" si="212">I980-20</f>
        <v>40</v>
      </c>
      <c r="K980" t="str">
        <f t="shared" si="208"/>
        <v>Bajo copa</v>
      </c>
      <c r="L980" s="1"/>
      <c r="M980">
        <v>1.9674700000000001</v>
      </c>
      <c r="O980">
        <v>1.95841</v>
      </c>
      <c r="P980">
        <v>0.98058500000000004</v>
      </c>
      <c r="Q980">
        <v>4.0000000000000001E-3</v>
      </c>
      <c r="R980">
        <v>2.0872700000000001E-2</v>
      </c>
      <c r="S980">
        <v>17.3218</v>
      </c>
      <c r="T980">
        <v>13.3347</v>
      </c>
      <c r="U980">
        <v>84.536000000000001</v>
      </c>
    </row>
    <row r="981" spans="1:21" x14ac:dyDescent="0.3">
      <c r="A981">
        <v>1522</v>
      </c>
      <c r="B981">
        <v>8</v>
      </c>
      <c r="C981" s="6" t="s">
        <v>49</v>
      </c>
      <c r="D981" s="1" t="s">
        <v>19</v>
      </c>
      <c r="E981" s="5">
        <f t="shared" si="209"/>
        <v>2023</v>
      </c>
      <c r="F981" s="5">
        <f t="shared" si="210"/>
        <v>2</v>
      </c>
      <c r="G981" s="5">
        <f t="shared" si="205"/>
        <v>14</v>
      </c>
      <c r="H981" s="5" t="str">
        <f t="shared" si="211"/>
        <v>winter</v>
      </c>
      <c r="I981" s="5">
        <f t="shared" si="206"/>
        <v>60</v>
      </c>
      <c r="J981" s="5">
        <f t="shared" si="212"/>
        <v>40</v>
      </c>
      <c r="K981" t="str">
        <f t="shared" si="208"/>
        <v>Suelo desnudo</v>
      </c>
      <c r="L981" s="1"/>
      <c r="M981">
        <v>1.3028500000000001</v>
      </c>
      <c r="O981">
        <v>3.0175000000000001</v>
      </c>
      <c r="P981">
        <v>0.92554800000000004</v>
      </c>
      <c r="Q981">
        <v>3.0000000000000001E-3</v>
      </c>
      <c r="R981" t="s">
        <v>25</v>
      </c>
      <c r="S981">
        <v>16.813600000000001</v>
      </c>
      <c r="T981">
        <v>16.836200000000002</v>
      </c>
      <c r="U981">
        <v>84.479500000000002</v>
      </c>
    </row>
    <row r="982" spans="1:21" x14ac:dyDescent="0.3">
      <c r="A982">
        <v>1525</v>
      </c>
      <c r="B982">
        <v>11</v>
      </c>
      <c r="C982" s="6" t="s">
        <v>50</v>
      </c>
      <c r="D982" s="1" t="s">
        <v>19</v>
      </c>
      <c r="E982" s="5">
        <f t="shared" si="209"/>
        <v>2023</v>
      </c>
      <c r="F982" s="5">
        <f t="shared" si="210"/>
        <v>2</v>
      </c>
      <c r="G982" s="5">
        <f t="shared" si="205"/>
        <v>14</v>
      </c>
      <c r="H982" s="5" t="str">
        <f t="shared" si="211"/>
        <v>winter</v>
      </c>
      <c r="I982" s="5">
        <f t="shared" si="206"/>
        <v>60</v>
      </c>
      <c r="J982" s="5">
        <f t="shared" si="212"/>
        <v>40</v>
      </c>
      <c r="K982" t="str">
        <f t="shared" si="208"/>
        <v>Bajo copa</v>
      </c>
      <c r="L982" s="1"/>
      <c r="M982">
        <v>1.2888200000000001</v>
      </c>
      <c r="O982">
        <v>2.9893800000000001</v>
      </c>
      <c r="P982">
        <v>0.93649899999999997</v>
      </c>
      <c r="Q982">
        <v>3.0000000000000001E-3</v>
      </c>
      <c r="R982" t="s">
        <v>25</v>
      </c>
      <c r="S982">
        <v>18.063600000000001</v>
      </c>
      <c r="T982">
        <v>13.6875</v>
      </c>
      <c r="U982">
        <v>84.502499999999998</v>
      </c>
    </row>
    <row r="983" spans="1:21" x14ac:dyDescent="0.3">
      <c r="A983">
        <v>1526</v>
      </c>
      <c r="B983">
        <v>12</v>
      </c>
      <c r="C983" s="6" t="s">
        <v>51</v>
      </c>
      <c r="D983" s="1" t="s">
        <v>19</v>
      </c>
      <c r="E983" s="5">
        <f t="shared" si="209"/>
        <v>2023</v>
      </c>
      <c r="F983" s="5">
        <f t="shared" si="210"/>
        <v>2</v>
      </c>
      <c r="G983" s="5">
        <f t="shared" si="205"/>
        <v>14</v>
      </c>
      <c r="H983" s="5" t="str">
        <f t="shared" si="211"/>
        <v>winter</v>
      </c>
      <c r="I983" s="5">
        <f t="shared" si="206"/>
        <v>60</v>
      </c>
      <c r="J983" s="5">
        <f t="shared" si="212"/>
        <v>40</v>
      </c>
      <c r="K983" t="str">
        <f t="shared" si="208"/>
        <v>Bajo copa</v>
      </c>
      <c r="L983" s="1"/>
      <c r="M983">
        <v>1.31351</v>
      </c>
      <c r="O983">
        <v>2.4373800000000001</v>
      </c>
      <c r="P983">
        <v>0.96213000000000004</v>
      </c>
      <c r="Q983">
        <v>3.0000000000000001E-3</v>
      </c>
      <c r="R983" t="s">
        <v>25</v>
      </c>
      <c r="S983">
        <v>18.854500000000002</v>
      </c>
      <c r="T983">
        <v>13.7051</v>
      </c>
      <c r="U983">
        <v>84.499200000000002</v>
      </c>
    </row>
    <row r="984" spans="1:21" x14ac:dyDescent="0.3">
      <c r="A984">
        <v>1529</v>
      </c>
      <c r="B984">
        <v>15</v>
      </c>
      <c r="C984" s="6" t="s">
        <v>52</v>
      </c>
      <c r="D984" s="1" t="s">
        <v>19</v>
      </c>
      <c r="E984" s="5">
        <f t="shared" si="209"/>
        <v>2023</v>
      </c>
      <c r="F984" s="5">
        <f t="shared" si="210"/>
        <v>2</v>
      </c>
      <c r="G984" s="5">
        <f t="shared" si="205"/>
        <v>14</v>
      </c>
      <c r="H984" s="5" t="str">
        <f t="shared" si="211"/>
        <v>winter</v>
      </c>
      <c r="I984" s="5">
        <f t="shared" si="206"/>
        <v>60</v>
      </c>
      <c r="J984" s="5">
        <f t="shared" si="212"/>
        <v>40</v>
      </c>
      <c r="K984" t="str">
        <f t="shared" si="208"/>
        <v>Suelo desnudo</v>
      </c>
      <c r="L984" s="1"/>
      <c r="M984">
        <v>0.90753600000000001</v>
      </c>
      <c r="O984">
        <v>2.7334499999999999</v>
      </c>
      <c r="P984">
        <v>0.92963799999999996</v>
      </c>
      <c r="Q984">
        <v>3.0000000000000001E-3</v>
      </c>
      <c r="R984" t="s">
        <v>25</v>
      </c>
      <c r="S984">
        <v>18.186399999999999</v>
      </c>
      <c r="T984">
        <v>15.402699999999999</v>
      </c>
      <c r="U984">
        <v>84.411699999999996</v>
      </c>
    </row>
    <row r="985" spans="1:21" x14ac:dyDescent="0.3">
      <c r="A985">
        <v>1532</v>
      </c>
      <c r="B985">
        <v>18</v>
      </c>
      <c r="C985" s="6" t="s">
        <v>53</v>
      </c>
      <c r="D985" s="1" t="s">
        <v>19</v>
      </c>
      <c r="E985" s="5">
        <f t="shared" si="209"/>
        <v>2023</v>
      </c>
      <c r="F985" s="5">
        <f t="shared" si="210"/>
        <v>2</v>
      </c>
      <c r="G985" s="5">
        <f t="shared" si="205"/>
        <v>14</v>
      </c>
      <c r="H985" s="5" t="str">
        <f t="shared" si="211"/>
        <v>winter</v>
      </c>
      <c r="I985" s="5">
        <f t="shared" si="206"/>
        <v>60</v>
      </c>
      <c r="J985" s="5">
        <f t="shared" si="212"/>
        <v>40</v>
      </c>
      <c r="K985" t="str">
        <f t="shared" si="208"/>
        <v>Bajo copa</v>
      </c>
      <c r="L985" s="1"/>
      <c r="M985">
        <v>2.7161200000000001</v>
      </c>
      <c r="O985">
        <v>1.9956799999999999</v>
      </c>
      <c r="P985">
        <v>0.97226199999999996</v>
      </c>
      <c r="Q985">
        <v>2E-3</v>
      </c>
      <c r="R985" t="s">
        <v>25</v>
      </c>
      <c r="S985">
        <v>15.44</v>
      </c>
      <c r="T985">
        <v>12.914099999999999</v>
      </c>
      <c r="U985">
        <v>84.424499999999995</v>
      </c>
    </row>
    <row r="986" spans="1:21" hidden="1" x14ac:dyDescent="0.3">
      <c r="A986">
        <v>1533</v>
      </c>
      <c r="B986">
        <v>1</v>
      </c>
      <c r="C986" s="6" t="s">
        <v>54</v>
      </c>
      <c r="D986" s="1" t="s">
        <v>9</v>
      </c>
      <c r="E986" s="5">
        <f t="shared" si="209"/>
        <v>2023</v>
      </c>
      <c r="F986" s="5">
        <f t="shared" si="210"/>
        <v>3</v>
      </c>
      <c r="G986" s="5">
        <f t="shared" si="205"/>
        <v>15</v>
      </c>
      <c r="H986" s="5" t="str">
        <f t="shared" si="211"/>
        <v>winter</v>
      </c>
      <c r="I986" s="5">
        <f t="shared" si="206"/>
        <v>61</v>
      </c>
      <c r="J986" s="5">
        <f t="shared" si="212"/>
        <v>41</v>
      </c>
      <c r="K986" t="str">
        <f t="shared" ref="K986:K1009" si="213">IF(OR(B986=1,B986=2,B986=3,B986=4,B986=9,B986=10,B986=11,B986=12,B986=17,B986=18,B986=19,B986=20),"Bajo biomasa","Suelo desnudo")</f>
        <v>Bajo biomasa</v>
      </c>
      <c r="L986" s="1"/>
      <c r="M986">
        <v>1.0583199999999999</v>
      </c>
      <c r="O986">
        <v>2.2110799999999999</v>
      </c>
      <c r="P986">
        <v>0.97323999999999999</v>
      </c>
      <c r="Q986">
        <v>2E-3</v>
      </c>
      <c r="R986" t="s">
        <v>25</v>
      </c>
      <c r="S986">
        <v>14.2827</v>
      </c>
      <c r="T986">
        <v>6.5094399999999997</v>
      </c>
      <c r="U986">
        <v>83.391400000000004</v>
      </c>
    </row>
    <row r="987" spans="1:21" hidden="1" x14ac:dyDescent="0.3">
      <c r="A987">
        <v>1534</v>
      </c>
      <c r="B987">
        <v>2</v>
      </c>
      <c r="C987" s="6" t="s">
        <v>55</v>
      </c>
      <c r="D987" s="1" t="s">
        <v>9</v>
      </c>
      <c r="E987" s="5">
        <f t="shared" si="209"/>
        <v>2023</v>
      </c>
      <c r="F987" s="5">
        <f t="shared" si="210"/>
        <v>3</v>
      </c>
      <c r="G987" s="5">
        <f t="shared" si="205"/>
        <v>15</v>
      </c>
      <c r="H987" s="5" t="str">
        <f t="shared" si="211"/>
        <v>winter</v>
      </c>
      <c r="I987" s="5">
        <f t="shared" si="206"/>
        <v>61</v>
      </c>
      <c r="J987" s="5">
        <f t="shared" si="212"/>
        <v>41</v>
      </c>
      <c r="K987" t="str">
        <f t="shared" si="213"/>
        <v>Bajo biomasa</v>
      </c>
      <c r="L987" s="1"/>
      <c r="M987">
        <v>0.997004</v>
      </c>
      <c r="O987">
        <v>2.2359399999999998</v>
      </c>
      <c r="P987">
        <v>0.97269899999999998</v>
      </c>
      <c r="Q987">
        <v>3.0000000000000001E-3</v>
      </c>
      <c r="R987" t="s">
        <v>25</v>
      </c>
      <c r="S987">
        <v>12.5364</v>
      </c>
      <c r="T987">
        <v>6.3084600000000002</v>
      </c>
      <c r="U987">
        <v>83.380899999999997</v>
      </c>
    </row>
    <row r="988" spans="1:21" hidden="1" x14ac:dyDescent="0.3">
      <c r="A988">
        <v>1535</v>
      </c>
      <c r="B988">
        <v>3</v>
      </c>
      <c r="C988" s="6" t="s">
        <v>56</v>
      </c>
      <c r="D988" s="1" t="s">
        <v>9</v>
      </c>
      <c r="E988" s="5">
        <f t="shared" si="209"/>
        <v>2023</v>
      </c>
      <c r="F988" s="5">
        <f t="shared" si="210"/>
        <v>3</v>
      </c>
      <c r="G988" s="5">
        <f t="shared" si="205"/>
        <v>15</v>
      </c>
      <c r="H988" s="5" t="str">
        <f t="shared" si="211"/>
        <v>winter</v>
      </c>
      <c r="I988" s="5">
        <f t="shared" si="206"/>
        <v>61</v>
      </c>
      <c r="J988" s="5">
        <f t="shared" si="212"/>
        <v>41</v>
      </c>
      <c r="K988" t="str">
        <f t="shared" si="213"/>
        <v>Bajo biomasa</v>
      </c>
      <c r="L988" s="1"/>
      <c r="M988">
        <v>1.7258</v>
      </c>
      <c r="O988">
        <v>1.6368100000000001</v>
      </c>
      <c r="P988">
        <v>0.98965400000000003</v>
      </c>
      <c r="Q988">
        <v>1E-3</v>
      </c>
      <c r="R988" t="s">
        <v>25</v>
      </c>
      <c r="S988">
        <v>11.4955</v>
      </c>
      <c r="T988">
        <v>4.9274800000000001</v>
      </c>
      <c r="U988">
        <v>83.373099999999994</v>
      </c>
    </row>
    <row r="989" spans="1:21" hidden="1" x14ac:dyDescent="0.3">
      <c r="A989">
        <v>1536</v>
      </c>
      <c r="B989">
        <v>4</v>
      </c>
      <c r="C989" s="6" t="s">
        <v>57</v>
      </c>
      <c r="D989" s="1" t="s">
        <v>9</v>
      </c>
      <c r="E989" s="5">
        <f t="shared" si="209"/>
        <v>2023</v>
      </c>
      <c r="F989" s="5">
        <f t="shared" si="210"/>
        <v>3</v>
      </c>
      <c r="G989" s="5">
        <f t="shared" si="205"/>
        <v>15</v>
      </c>
      <c r="H989" s="5" t="str">
        <f t="shared" si="211"/>
        <v>winter</v>
      </c>
      <c r="I989" s="5">
        <f t="shared" si="206"/>
        <v>61</v>
      </c>
      <c r="J989" s="5">
        <f t="shared" si="212"/>
        <v>41</v>
      </c>
      <c r="K989" t="str">
        <f t="shared" si="213"/>
        <v>Bajo biomasa</v>
      </c>
      <c r="L989" s="1"/>
      <c r="M989">
        <v>2.1257600000000001</v>
      </c>
      <c r="O989">
        <v>1.58277</v>
      </c>
      <c r="P989">
        <v>0.99235899999999999</v>
      </c>
      <c r="Q989">
        <v>2E-3</v>
      </c>
      <c r="R989" t="s">
        <v>25</v>
      </c>
      <c r="S989">
        <v>10.563599999999999</v>
      </c>
      <c r="T989">
        <v>5.64879</v>
      </c>
      <c r="U989">
        <v>83.373800000000003</v>
      </c>
    </row>
    <row r="990" spans="1:21" hidden="1" x14ac:dyDescent="0.3">
      <c r="A990">
        <v>1537</v>
      </c>
      <c r="B990">
        <v>5</v>
      </c>
      <c r="C990" s="6" t="s">
        <v>58</v>
      </c>
      <c r="D990" s="1" t="s">
        <v>9</v>
      </c>
      <c r="E990" s="5">
        <f t="shared" si="209"/>
        <v>2023</v>
      </c>
      <c r="F990" s="5">
        <f t="shared" si="210"/>
        <v>3</v>
      </c>
      <c r="G990" s="5">
        <f t="shared" si="205"/>
        <v>15</v>
      </c>
      <c r="H990" s="5" t="str">
        <f t="shared" si="211"/>
        <v>winter</v>
      </c>
      <c r="I990" s="5">
        <f t="shared" si="206"/>
        <v>61</v>
      </c>
      <c r="J990" s="5">
        <f t="shared" si="212"/>
        <v>41</v>
      </c>
      <c r="K990" t="str">
        <f t="shared" si="213"/>
        <v>Suelo desnudo</v>
      </c>
      <c r="L990" s="1"/>
      <c r="M990">
        <v>2.9010400000000001</v>
      </c>
      <c r="O990">
        <v>1.4323300000000001</v>
      </c>
      <c r="P990">
        <v>0.99607999999999997</v>
      </c>
      <c r="Q990">
        <v>1E-3</v>
      </c>
      <c r="R990" t="s">
        <v>25</v>
      </c>
      <c r="S990">
        <v>9.9181799999999996</v>
      </c>
      <c r="T990">
        <v>6.4564000000000004</v>
      </c>
      <c r="U990">
        <v>83.355199999999996</v>
      </c>
    </row>
    <row r="991" spans="1:21" hidden="1" x14ac:dyDescent="0.3">
      <c r="A991">
        <v>1538</v>
      </c>
      <c r="B991">
        <v>6</v>
      </c>
      <c r="C991" s="6" t="s">
        <v>59</v>
      </c>
      <c r="D991" s="1" t="s">
        <v>9</v>
      </c>
      <c r="E991" s="5">
        <f t="shared" si="209"/>
        <v>2023</v>
      </c>
      <c r="F991" s="5">
        <f t="shared" si="210"/>
        <v>3</v>
      </c>
      <c r="G991" s="5">
        <f t="shared" si="205"/>
        <v>15</v>
      </c>
      <c r="H991" s="5" t="str">
        <f t="shared" si="211"/>
        <v>winter</v>
      </c>
      <c r="I991" s="5">
        <f t="shared" si="206"/>
        <v>61</v>
      </c>
      <c r="J991" s="5">
        <f t="shared" si="212"/>
        <v>41</v>
      </c>
      <c r="K991" t="str">
        <f t="shared" si="213"/>
        <v>Suelo desnudo</v>
      </c>
      <c r="L991" s="1"/>
      <c r="M991">
        <v>1.0700499999999999</v>
      </c>
      <c r="O991">
        <v>2.17537</v>
      </c>
      <c r="P991">
        <v>0.97448599999999996</v>
      </c>
      <c r="Q991">
        <v>2E-3</v>
      </c>
      <c r="R991" t="s">
        <v>25</v>
      </c>
      <c r="S991">
        <v>9.9290900000000004</v>
      </c>
      <c r="T991">
        <v>5.5171599999999996</v>
      </c>
      <c r="U991">
        <v>83.370599999999996</v>
      </c>
    </row>
    <row r="992" spans="1:21" hidden="1" x14ac:dyDescent="0.3">
      <c r="A992">
        <v>1539</v>
      </c>
      <c r="B992">
        <v>7</v>
      </c>
      <c r="C992" s="6" t="s">
        <v>60</v>
      </c>
      <c r="D992" s="1" t="s">
        <v>9</v>
      </c>
      <c r="E992" s="5">
        <f t="shared" si="209"/>
        <v>2023</v>
      </c>
      <c r="F992" s="5">
        <f t="shared" si="210"/>
        <v>3</v>
      </c>
      <c r="G992" s="5">
        <f t="shared" si="205"/>
        <v>15</v>
      </c>
      <c r="H992" s="5" t="str">
        <f t="shared" si="211"/>
        <v>winter</v>
      </c>
      <c r="I992" s="5">
        <f t="shared" si="206"/>
        <v>61</v>
      </c>
      <c r="J992" s="5">
        <f t="shared" si="212"/>
        <v>41</v>
      </c>
      <c r="K992" t="str">
        <f t="shared" si="213"/>
        <v>Suelo desnudo</v>
      </c>
      <c r="L992" s="1"/>
      <c r="M992">
        <v>5.5404299999999997</v>
      </c>
      <c r="O992">
        <v>1.32765</v>
      </c>
      <c r="P992">
        <v>0.99822599999999995</v>
      </c>
      <c r="Q992" t="s">
        <v>61</v>
      </c>
      <c r="R992">
        <v>454.5</v>
      </c>
      <c r="S992">
        <v>9</v>
      </c>
      <c r="T992">
        <v>4.8673299999999999</v>
      </c>
      <c r="U992">
        <v>83.367099999999994</v>
      </c>
    </row>
    <row r="993" spans="1:21" hidden="1" x14ac:dyDescent="0.3">
      <c r="A993">
        <v>1540</v>
      </c>
      <c r="B993">
        <v>8</v>
      </c>
      <c r="C993" s="6" t="s">
        <v>62</v>
      </c>
      <c r="D993" s="1" t="s">
        <v>9</v>
      </c>
      <c r="E993" s="5">
        <f t="shared" si="209"/>
        <v>2023</v>
      </c>
      <c r="F993" s="5">
        <f t="shared" si="210"/>
        <v>3</v>
      </c>
      <c r="G993" s="5">
        <f t="shared" si="205"/>
        <v>15</v>
      </c>
      <c r="H993" s="5" t="str">
        <f t="shared" si="211"/>
        <v>winter</v>
      </c>
      <c r="I993" s="5">
        <f t="shared" si="206"/>
        <v>61</v>
      </c>
      <c r="J993" s="5">
        <f t="shared" si="212"/>
        <v>41</v>
      </c>
      <c r="K993" t="str">
        <f t="shared" si="213"/>
        <v>Suelo desnudo</v>
      </c>
      <c r="L993" s="1"/>
      <c r="M993">
        <v>0.74350799999999995</v>
      </c>
      <c r="O993">
        <v>2.7976299999999998</v>
      </c>
      <c r="P993">
        <v>0.95070200000000005</v>
      </c>
      <c r="Q993">
        <v>1E-3</v>
      </c>
      <c r="R993" t="s">
        <v>25</v>
      </c>
      <c r="S993">
        <v>8.3581800000000008</v>
      </c>
      <c r="T993">
        <v>4.5194900000000002</v>
      </c>
      <c r="U993">
        <v>83.354699999999994</v>
      </c>
    </row>
    <row r="994" spans="1:21" hidden="1" x14ac:dyDescent="0.3">
      <c r="A994">
        <v>1541</v>
      </c>
      <c r="B994">
        <v>9</v>
      </c>
      <c r="C994" s="6" t="s">
        <v>63</v>
      </c>
      <c r="D994" s="1" t="s">
        <v>9</v>
      </c>
      <c r="E994" s="5">
        <f t="shared" si="209"/>
        <v>2023</v>
      </c>
      <c r="F994" s="5">
        <f t="shared" si="210"/>
        <v>3</v>
      </c>
      <c r="G994" s="5">
        <f t="shared" si="205"/>
        <v>15</v>
      </c>
      <c r="H994" s="5" t="str">
        <f t="shared" si="211"/>
        <v>winter</v>
      </c>
      <c r="I994" s="5">
        <f t="shared" si="206"/>
        <v>61</v>
      </c>
      <c r="J994" s="5">
        <f t="shared" si="212"/>
        <v>41</v>
      </c>
      <c r="K994" t="str">
        <f t="shared" si="213"/>
        <v>Bajo biomasa</v>
      </c>
      <c r="L994" s="1"/>
      <c r="M994">
        <v>1.3093699999999999</v>
      </c>
      <c r="O994">
        <v>2.1069300000000002</v>
      </c>
      <c r="P994">
        <v>0.96922900000000001</v>
      </c>
      <c r="Q994">
        <v>3.0000000000000001E-3</v>
      </c>
      <c r="R994" t="s">
        <v>25</v>
      </c>
      <c r="S994">
        <v>7.12364</v>
      </c>
      <c r="T994">
        <v>2.5882800000000001</v>
      </c>
      <c r="U994">
        <v>83.388999999999996</v>
      </c>
    </row>
    <row r="995" spans="1:21" hidden="1" x14ac:dyDescent="0.3">
      <c r="A995">
        <v>1542</v>
      </c>
      <c r="B995">
        <v>10</v>
      </c>
      <c r="C995" s="6" t="s">
        <v>64</v>
      </c>
      <c r="D995" s="1" t="s">
        <v>9</v>
      </c>
      <c r="E995" s="5">
        <f t="shared" si="209"/>
        <v>2023</v>
      </c>
      <c r="F995" s="5">
        <f t="shared" si="210"/>
        <v>3</v>
      </c>
      <c r="G995" s="5">
        <f t="shared" si="205"/>
        <v>15</v>
      </c>
      <c r="H995" s="5" t="str">
        <f t="shared" si="211"/>
        <v>winter</v>
      </c>
      <c r="I995" s="5">
        <f t="shared" si="206"/>
        <v>61</v>
      </c>
      <c r="J995" s="5">
        <f t="shared" si="212"/>
        <v>41</v>
      </c>
      <c r="K995" t="str">
        <f t="shared" si="213"/>
        <v>Bajo biomasa</v>
      </c>
      <c r="L995" s="1"/>
      <c r="M995">
        <v>3.9900799999999998</v>
      </c>
      <c r="O995">
        <v>1.41937</v>
      </c>
      <c r="P995">
        <v>0.99605699999999997</v>
      </c>
      <c r="Q995">
        <v>2E-3</v>
      </c>
      <c r="R995" t="s">
        <v>25</v>
      </c>
      <c r="S995">
        <v>6.1418200000000001</v>
      </c>
      <c r="T995">
        <v>2.5137399999999999</v>
      </c>
      <c r="U995">
        <v>83.397400000000005</v>
      </c>
    </row>
    <row r="996" spans="1:21" hidden="1" x14ac:dyDescent="0.3">
      <c r="A996">
        <v>1543</v>
      </c>
      <c r="B996">
        <v>11</v>
      </c>
      <c r="C996" s="6" t="s">
        <v>65</v>
      </c>
      <c r="D996" s="1" t="s">
        <v>9</v>
      </c>
      <c r="E996" s="5">
        <f t="shared" si="209"/>
        <v>2023</v>
      </c>
      <c r="F996" s="5">
        <f t="shared" si="210"/>
        <v>3</v>
      </c>
      <c r="G996" s="5">
        <f t="shared" si="205"/>
        <v>15</v>
      </c>
      <c r="H996" s="5" t="str">
        <f t="shared" si="211"/>
        <v>winter</v>
      </c>
      <c r="I996" s="5">
        <f t="shared" si="206"/>
        <v>61</v>
      </c>
      <c r="J996" s="5">
        <f t="shared" si="212"/>
        <v>41</v>
      </c>
      <c r="K996" t="str">
        <f t="shared" si="213"/>
        <v>Bajo biomasa</v>
      </c>
      <c r="L996" s="1"/>
      <c r="M996">
        <v>1.64611</v>
      </c>
      <c r="O996">
        <v>1.8892899999999999</v>
      </c>
      <c r="P996">
        <v>0.98375000000000001</v>
      </c>
      <c r="Q996">
        <v>2E-3</v>
      </c>
      <c r="R996" t="s">
        <v>25</v>
      </c>
      <c r="S996">
        <v>5.6472699999999998</v>
      </c>
      <c r="T996">
        <v>3.2262499999999998</v>
      </c>
      <c r="U996">
        <v>83.389600000000002</v>
      </c>
    </row>
    <row r="997" spans="1:21" hidden="1" x14ac:dyDescent="0.3">
      <c r="A997">
        <v>1544</v>
      </c>
      <c r="B997">
        <v>12</v>
      </c>
      <c r="C997" s="6" t="s">
        <v>66</v>
      </c>
      <c r="D997" s="1" t="s">
        <v>9</v>
      </c>
      <c r="E997" s="5">
        <f t="shared" si="209"/>
        <v>2023</v>
      </c>
      <c r="F997" s="5">
        <f t="shared" si="210"/>
        <v>3</v>
      </c>
      <c r="G997" s="5">
        <f t="shared" si="205"/>
        <v>15</v>
      </c>
      <c r="H997" s="5" t="str">
        <f t="shared" si="211"/>
        <v>winter</v>
      </c>
      <c r="I997" s="5">
        <f t="shared" si="206"/>
        <v>61</v>
      </c>
      <c r="J997" s="5">
        <f t="shared" si="212"/>
        <v>41</v>
      </c>
      <c r="K997" t="str">
        <f t="shared" si="213"/>
        <v>Bajo biomasa</v>
      </c>
      <c r="L997" s="1"/>
      <c r="M997">
        <v>2.0653899999999998</v>
      </c>
      <c r="O997">
        <v>1.65184</v>
      </c>
      <c r="P997">
        <v>0.99055000000000004</v>
      </c>
      <c r="Q997">
        <v>2E-3</v>
      </c>
      <c r="R997" t="s">
        <v>25</v>
      </c>
      <c r="S997">
        <v>5.3</v>
      </c>
      <c r="T997">
        <v>3.9188700000000001</v>
      </c>
      <c r="U997">
        <v>83.373000000000005</v>
      </c>
    </row>
    <row r="998" spans="1:21" hidden="1" x14ac:dyDescent="0.3">
      <c r="A998">
        <v>1545</v>
      </c>
      <c r="B998">
        <v>13</v>
      </c>
      <c r="C998" s="6" t="s">
        <v>67</v>
      </c>
      <c r="D998" s="1" t="s">
        <v>9</v>
      </c>
      <c r="E998" s="5">
        <f t="shared" si="209"/>
        <v>2023</v>
      </c>
      <c r="F998" s="5">
        <f t="shared" si="210"/>
        <v>3</v>
      </c>
      <c r="G998" s="5">
        <f t="shared" si="205"/>
        <v>15</v>
      </c>
      <c r="H998" s="5" t="str">
        <f t="shared" si="211"/>
        <v>winter</v>
      </c>
      <c r="I998" s="5">
        <f t="shared" si="206"/>
        <v>61</v>
      </c>
      <c r="J998" s="5">
        <f t="shared" si="212"/>
        <v>41</v>
      </c>
      <c r="K998" t="str">
        <f t="shared" si="213"/>
        <v>Suelo desnudo</v>
      </c>
      <c r="L998" s="1"/>
      <c r="M998">
        <v>1.3044800000000001</v>
      </c>
      <c r="O998">
        <v>2.10405</v>
      </c>
      <c r="P998">
        <v>0.97162700000000002</v>
      </c>
      <c r="Q998" t="s">
        <v>23</v>
      </c>
      <c r="R998">
        <v>3726.9</v>
      </c>
      <c r="S998">
        <v>5.0999999999999996</v>
      </c>
      <c r="T998">
        <v>4.55009</v>
      </c>
      <c r="U998">
        <v>83.401899999999998</v>
      </c>
    </row>
    <row r="999" spans="1:21" hidden="1" x14ac:dyDescent="0.3">
      <c r="A999">
        <v>1546</v>
      </c>
      <c r="B999">
        <v>14</v>
      </c>
      <c r="C999" s="6" t="s">
        <v>68</v>
      </c>
      <c r="D999" s="1" t="s">
        <v>9</v>
      </c>
      <c r="E999" s="5">
        <f t="shared" si="209"/>
        <v>2023</v>
      </c>
      <c r="F999" s="5">
        <f t="shared" si="210"/>
        <v>3</v>
      </c>
      <c r="G999" s="5">
        <f t="shared" si="205"/>
        <v>15</v>
      </c>
      <c r="H999" s="5" t="str">
        <f t="shared" si="211"/>
        <v>winter</v>
      </c>
      <c r="I999" s="5">
        <f t="shared" si="206"/>
        <v>61</v>
      </c>
      <c r="J999" s="5">
        <f t="shared" si="212"/>
        <v>41</v>
      </c>
      <c r="K999" t="str">
        <f t="shared" si="213"/>
        <v>Suelo desnudo</v>
      </c>
      <c r="L999" s="1"/>
      <c r="M999">
        <v>3.1361300000000001</v>
      </c>
      <c r="O999">
        <v>1.4337599999999999</v>
      </c>
      <c r="P999">
        <v>0.99542900000000001</v>
      </c>
      <c r="Q999">
        <v>2E-3</v>
      </c>
      <c r="R999" t="s">
        <v>25</v>
      </c>
      <c r="S999">
        <v>5.0772700000000004</v>
      </c>
      <c r="T999">
        <v>4.0665500000000003</v>
      </c>
      <c r="U999">
        <v>83.4101</v>
      </c>
    </row>
    <row r="1000" spans="1:21" hidden="1" x14ac:dyDescent="0.3">
      <c r="A1000">
        <v>1547</v>
      </c>
      <c r="B1000">
        <v>15</v>
      </c>
      <c r="C1000" s="6" t="s">
        <v>69</v>
      </c>
      <c r="D1000" s="1" t="s">
        <v>9</v>
      </c>
      <c r="E1000" s="5">
        <f t="shared" si="209"/>
        <v>2023</v>
      </c>
      <c r="F1000" s="5">
        <f t="shared" si="210"/>
        <v>3</v>
      </c>
      <c r="G1000" s="5">
        <f t="shared" si="205"/>
        <v>15</v>
      </c>
      <c r="H1000" s="5" t="str">
        <f t="shared" si="211"/>
        <v>winter</v>
      </c>
      <c r="I1000" s="5">
        <f t="shared" si="206"/>
        <v>61</v>
      </c>
      <c r="J1000" s="5">
        <f t="shared" si="212"/>
        <v>41</v>
      </c>
      <c r="K1000" t="str">
        <f t="shared" si="213"/>
        <v>Suelo desnudo</v>
      </c>
      <c r="L1000" s="1"/>
      <c r="M1000">
        <v>1.47451</v>
      </c>
      <c r="O1000">
        <v>1.9851300000000001</v>
      </c>
      <c r="P1000">
        <v>0.980433</v>
      </c>
      <c r="Q1000">
        <v>2E-3</v>
      </c>
      <c r="R1000" t="s">
        <v>25</v>
      </c>
      <c r="S1000">
        <v>5</v>
      </c>
      <c r="T1000">
        <v>3.5349499999999998</v>
      </c>
      <c r="U1000">
        <v>83.417299999999997</v>
      </c>
    </row>
    <row r="1001" spans="1:21" hidden="1" x14ac:dyDescent="0.3">
      <c r="A1001">
        <v>1548</v>
      </c>
      <c r="B1001">
        <v>16</v>
      </c>
      <c r="C1001" s="6" t="s">
        <v>70</v>
      </c>
      <c r="D1001" s="1" t="s">
        <v>9</v>
      </c>
      <c r="E1001" s="5">
        <f t="shared" si="209"/>
        <v>2023</v>
      </c>
      <c r="F1001" s="5">
        <f t="shared" si="210"/>
        <v>3</v>
      </c>
      <c r="G1001" s="5">
        <f t="shared" si="205"/>
        <v>15</v>
      </c>
      <c r="H1001" s="5" t="str">
        <f t="shared" si="211"/>
        <v>winter</v>
      </c>
      <c r="I1001" s="5">
        <f t="shared" si="206"/>
        <v>61</v>
      </c>
      <c r="J1001" s="5">
        <f t="shared" si="212"/>
        <v>41</v>
      </c>
      <c r="K1001" t="str">
        <f t="shared" si="213"/>
        <v>Suelo desnudo</v>
      </c>
      <c r="L1001" s="1"/>
      <c r="M1001">
        <v>2.4417800000000001</v>
      </c>
      <c r="O1001">
        <v>1.60762</v>
      </c>
      <c r="P1001">
        <v>0.99171200000000004</v>
      </c>
      <c r="Q1001">
        <v>2E-3</v>
      </c>
      <c r="R1001" t="s">
        <v>25</v>
      </c>
      <c r="S1001">
        <v>5.40909</v>
      </c>
      <c r="T1001">
        <v>3.7233700000000001</v>
      </c>
      <c r="U1001">
        <v>83.423100000000005</v>
      </c>
    </row>
    <row r="1002" spans="1:21" hidden="1" x14ac:dyDescent="0.3">
      <c r="A1002">
        <v>1549</v>
      </c>
      <c r="B1002">
        <v>17</v>
      </c>
      <c r="C1002" s="6" t="s">
        <v>71</v>
      </c>
      <c r="D1002" s="1" t="s">
        <v>9</v>
      </c>
      <c r="E1002" s="5">
        <f t="shared" si="209"/>
        <v>2023</v>
      </c>
      <c r="F1002" s="5">
        <f t="shared" si="210"/>
        <v>3</v>
      </c>
      <c r="G1002" s="5">
        <f t="shared" si="205"/>
        <v>15</v>
      </c>
      <c r="H1002" s="5" t="str">
        <f t="shared" si="211"/>
        <v>winter</v>
      </c>
      <c r="I1002" s="5">
        <f t="shared" si="206"/>
        <v>61</v>
      </c>
      <c r="J1002" s="5">
        <f t="shared" si="212"/>
        <v>41</v>
      </c>
      <c r="K1002" t="str">
        <f t="shared" si="213"/>
        <v>Bajo biomasa</v>
      </c>
      <c r="L1002" s="1"/>
      <c r="M1002">
        <v>1.66849</v>
      </c>
      <c r="O1002">
        <v>1.6827700000000001</v>
      </c>
      <c r="P1002">
        <v>0.98957200000000001</v>
      </c>
      <c r="Q1002">
        <v>2E-3</v>
      </c>
      <c r="R1002" t="s">
        <v>25</v>
      </c>
      <c r="S1002">
        <v>5.7</v>
      </c>
      <c r="T1002">
        <v>3.8257300000000001</v>
      </c>
      <c r="U1002">
        <v>83.422799999999995</v>
      </c>
    </row>
    <row r="1003" spans="1:21" hidden="1" x14ac:dyDescent="0.3">
      <c r="A1003">
        <v>1550</v>
      </c>
      <c r="B1003">
        <v>18</v>
      </c>
      <c r="C1003" s="6" t="s">
        <v>72</v>
      </c>
      <c r="D1003" s="1" t="s">
        <v>9</v>
      </c>
      <c r="E1003" s="5">
        <f t="shared" si="209"/>
        <v>2023</v>
      </c>
      <c r="F1003" s="5">
        <f t="shared" si="210"/>
        <v>3</v>
      </c>
      <c r="G1003" s="5">
        <f t="shared" si="205"/>
        <v>15</v>
      </c>
      <c r="H1003" s="5" t="str">
        <f t="shared" si="211"/>
        <v>winter</v>
      </c>
      <c r="I1003" s="5">
        <f t="shared" si="206"/>
        <v>61</v>
      </c>
      <c r="J1003" s="5">
        <f t="shared" si="212"/>
        <v>41</v>
      </c>
      <c r="K1003" t="str">
        <f t="shared" si="213"/>
        <v>Bajo biomasa</v>
      </c>
      <c r="L1003" s="1"/>
      <c r="M1003">
        <v>3.5784699999999998</v>
      </c>
      <c r="O1003">
        <v>1.3583099999999999</v>
      </c>
      <c r="P1003">
        <v>0.997784</v>
      </c>
      <c r="Q1003">
        <v>2E-3</v>
      </c>
      <c r="R1003" t="s">
        <v>25</v>
      </c>
      <c r="S1003">
        <v>5.4527299999999999</v>
      </c>
      <c r="T1003">
        <v>4.0115299999999996</v>
      </c>
      <c r="U1003">
        <v>83.418800000000005</v>
      </c>
    </row>
    <row r="1004" spans="1:21" hidden="1" x14ac:dyDescent="0.3">
      <c r="A1004">
        <v>1551</v>
      </c>
      <c r="B1004">
        <v>19</v>
      </c>
      <c r="C1004" s="6" t="s">
        <v>73</v>
      </c>
      <c r="D1004" s="1" t="s">
        <v>9</v>
      </c>
      <c r="E1004" s="5">
        <f t="shared" si="209"/>
        <v>2023</v>
      </c>
      <c r="F1004" s="5">
        <f t="shared" si="210"/>
        <v>3</v>
      </c>
      <c r="G1004" s="5">
        <f t="shared" si="205"/>
        <v>15</v>
      </c>
      <c r="H1004" s="5" t="str">
        <f t="shared" si="211"/>
        <v>winter</v>
      </c>
      <c r="I1004" s="5">
        <f t="shared" si="206"/>
        <v>61</v>
      </c>
      <c r="J1004" s="5">
        <f t="shared" si="212"/>
        <v>41</v>
      </c>
      <c r="K1004" t="str">
        <f t="shared" si="213"/>
        <v>Bajo biomasa</v>
      </c>
      <c r="L1004" s="1"/>
      <c r="M1004">
        <v>1.5565500000000001</v>
      </c>
      <c r="O1004">
        <v>1.66218</v>
      </c>
      <c r="P1004">
        <v>0.98867099999999997</v>
      </c>
      <c r="Q1004">
        <v>2E-3</v>
      </c>
      <c r="R1004" t="s">
        <v>25</v>
      </c>
      <c r="S1004">
        <v>5.35182</v>
      </c>
      <c r="T1004">
        <v>4.0546800000000003</v>
      </c>
      <c r="U1004">
        <v>83.4148</v>
      </c>
    </row>
    <row r="1005" spans="1:21" hidden="1" x14ac:dyDescent="0.3">
      <c r="A1005">
        <v>1552</v>
      </c>
      <c r="B1005">
        <v>20</v>
      </c>
      <c r="C1005" s="6" t="s">
        <v>74</v>
      </c>
      <c r="D1005" s="1" t="s">
        <v>9</v>
      </c>
      <c r="E1005" s="5">
        <f t="shared" si="209"/>
        <v>2023</v>
      </c>
      <c r="F1005" s="5">
        <f t="shared" si="210"/>
        <v>3</v>
      </c>
      <c r="G1005" s="5">
        <f t="shared" si="205"/>
        <v>15</v>
      </c>
      <c r="H1005" s="5" t="str">
        <f t="shared" si="211"/>
        <v>winter</v>
      </c>
      <c r="I1005" s="5">
        <f t="shared" si="206"/>
        <v>61</v>
      </c>
      <c r="J1005" s="5">
        <f t="shared" si="212"/>
        <v>41</v>
      </c>
      <c r="K1005" t="str">
        <f t="shared" si="213"/>
        <v>Bajo biomasa</v>
      </c>
      <c r="L1005" s="1"/>
      <c r="M1005">
        <v>3.4268299999999998</v>
      </c>
      <c r="O1005">
        <v>1.39703</v>
      </c>
      <c r="P1005">
        <v>0.99690199999999995</v>
      </c>
      <c r="Q1005">
        <v>2E-3</v>
      </c>
      <c r="R1005" t="s">
        <v>25</v>
      </c>
      <c r="S1005">
        <v>5.2</v>
      </c>
      <c r="T1005">
        <v>4.4991500000000002</v>
      </c>
      <c r="U1005">
        <v>83.411699999999996</v>
      </c>
    </row>
    <row r="1006" spans="1:21" hidden="1" x14ac:dyDescent="0.3">
      <c r="A1006">
        <v>1553</v>
      </c>
      <c r="B1006">
        <v>21</v>
      </c>
      <c r="C1006" s="6" t="s">
        <v>75</v>
      </c>
      <c r="D1006" s="1" t="s">
        <v>9</v>
      </c>
      <c r="E1006" s="5">
        <f t="shared" si="209"/>
        <v>2023</v>
      </c>
      <c r="F1006" s="5">
        <f t="shared" si="210"/>
        <v>3</v>
      </c>
      <c r="G1006" s="5">
        <f t="shared" si="205"/>
        <v>15</v>
      </c>
      <c r="H1006" s="5" t="str">
        <f t="shared" si="211"/>
        <v>winter</v>
      </c>
      <c r="I1006" s="5">
        <f t="shared" si="206"/>
        <v>61</v>
      </c>
      <c r="J1006" s="5">
        <f t="shared" si="212"/>
        <v>41</v>
      </c>
      <c r="K1006" t="str">
        <f t="shared" si="213"/>
        <v>Suelo desnudo</v>
      </c>
      <c r="L1006" s="1"/>
      <c r="M1006">
        <v>2.7548900000000001</v>
      </c>
      <c r="O1006">
        <v>1.44655</v>
      </c>
      <c r="P1006">
        <v>0.99536800000000003</v>
      </c>
      <c r="Q1006">
        <v>2E-3</v>
      </c>
      <c r="R1006" t="s">
        <v>25</v>
      </c>
      <c r="S1006">
        <v>5.4109100000000003</v>
      </c>
      <c r="T1006">
        <v>3.9794299999999998</v>
      </c>
      <c r="U1006">
        <v>83.431299999999993</v>
      </c>
    </row>
    <row r="1007" spans="1:21" hidden="1" x14ac:dyDescent="0.3">
      <c r="A1007">
        <v>1554</v>
      </c>
      <c r="B1007">
        <v>22</v>
      </c>
      <c r="C1007" s="6" t="s">
        <v>76</v>
      </c>
      <c r="D1007" s="1" t="s">
        <v>9</v>
      </c>
      <c r="E1007" s="5">
        <f t="shared" si="209"/>
        <v>2023</v>
      </c>
      <c r="F1007" s="5">
        <f t="shared" si="210"/>
        <v>3</v>
      </c>
      <c r="G1007" s="5">
        <f t="shared" si="205"/>
        <v>15</v>
      </c>
      <c r="H1007" s="5" t="str">
        <f t="shared" si="211"/>
        <v>winter</v>
      </c>
      <c r="I1007" s="5">
        <f t="shared" si="206"/>
        <v>61</v>
      </c>
      <c r="J1007" s="5">
        <f t="shared" si="212"/>
        <v>41</v>
      </c>
      <c r="K1007" t="str">
        <f t="shared" si="213"/>
        <v>Suelo desnudo</v>
      </c>
      <c r="L1007" s="1"/>
      <c r="M1007">
        <v>1.57728</v>
      </c>
      <c r="O1007">
        <v>1.9588000000000001</v>
      </c>
      <c r="P1007">
        <v>0.97933400000000004</v>
      </c>
      <c r="Q1007">
        <v>2E-3</v>
      </c>
      <c r="R1007" t="s">
        <v>25</v>
      </c>
      <c r="S1007">
        <v>5.4545500000000002</v>
      </c>
      <c r="T1007">
        <v>3.5602100000000001</v>
      </c>
      <c r="U1007">
        <v>83.439499999999995</v>
      </c>
    </row>
    <row r="1008" spans="1:21" hidden="1" x14ac:dyDescent="0.3">
      <c r="A1008">
        <v>1555</v>
      </c>
      <c r="B1008">
        <v>23</v>
      </c>
      <c r="C1008" s="6" t="s">
        <v>77</v>
      </c>
      <c r="D1008" s="1" t="s">
        <v>9</v>
      </c>
      <c r="E1008" s="5">
        <f t="shared" si="209"/>
        <v>2023</v>
      </c>
      <c r="F1008" s="5">
        <f t="shared" si="210"/>
        <v>3</v>
      </c>
      <c r="G1008" s="5">
        <f t="shared" si="205"/>
        <v>15</v>
      </c>
      <c r="H1008" s="5" t="str">
        <f t="shared" si="211"/>
        <v>winter</v>
      </c>
      <c r="I1008" s="5">
        <f t="shared" si="206"/>
        <v>61</v>
      </c>
      <c r="J1008" s="5">
        <f t="shared" si="212"/>
        <v>41</v>
      </c>
      <c r="K1008" t="str">
        <f t="shared" si="213"/>
        <v>Suelo desnudo</v>
      </c>
      <c r="L1008" s="1"/>
      <c r="M1008">
        <v>2.04481</v>
      </c>
      <c r="O1008">
        <v>1.7413400000000001</v>
      </c>
      <c r="P1008">
        <v>0.988066</v>
      </c>
      <c r="Q1008">
        <v>2E-3</v>
      </c>
      <c r="R1008" t="s">
        <v>25</v>
      </c>
      <c r="S1008">
        <v>5.4</v>
      </c>
      <c r="T1008">
        <v>3.49675</v>
      </c>
      <c r="U1008">
        <v>83.443299999999994</v>
      </c>
    </row>
    <row r="1009" spans="1:21" hidden="1" x14ac:dyDescent="0.3">
      <c r="A1009">
        <v>1556</v>
      </c>
      <c r="B1009">
        <v>24</v>
      </c>
      <c r="C1009" s="6" t="s">
        <v>78</v>
      </c>
      <c r="D1009" s="1" t="s">
        <v>9</v>
      </c>
      <c r="E1009" s="5">
        <f t="shared" si="209"/>
        <v>2023</v>
      </c>
      <c r="F1009" s="5">
        <f t="shared" si="210"/>
        <v>3</v>
      </c>
      <c r="G1009" s="5">
        <f t="shared" si="205"/>
        <v>15</v>
      </c>
      <c r="H1009" s="5" t="str">
        <f t="shared" si="211"/>
        <v>winter</v>
      </c>
      <c r="I1009" s="5">
        <f t="shared" si="206"/>
        <v>61</v>
      </c>
      <c r="J1009" s="5">
        <f t="shared" si="212"/>
        <v>41</v>
      </c>
      <c r="K1009" t="str">
        <f t="shared" si="213"/>
        <v>Suelo desnudo</v>
      </c>
      <c r="L1009" s="1"/>
      <c r="M1009">
        <v>1.3680000000000001</v>
      </c>
      <c r="O1009">
        <v>1.8141499999999999</v>
      </c>
      <c r="P1009">
        <v>0.98270199999999996</v>
      </c>
      <c r="Q1009">
        <v>3.0000000000000001E-3</v>
      </c>
      <c r="R1009" t="s">
        <v>25</v>
      </c>
      <c r="S1009">
        <v>5.5490899999999996</v>
      </c>
      <c r="T1009">
        <v>4.1227600000000004</v>
      </c>
      <c r="U1009">
        <v>83.437299999999993</v>
      </c>
    </row>
    <row r="1010" spans="1:21" x14ac:dyDescent="0.3">
      <c r="A1010">
        <v>1557</v>
      </c>
      <c r="B1010">
        <v>1</v>
      </c>
      <c r="C1010" s="6" t="s">
        <v>79</v>
      </c>
      <c r="D1010" s="1" t="s">
        <v>10</v>
      </c>
      <c r="E1010" s="5">
        <f t="shared" si="209"/>
        <v>2023</v>
      </c>
      <c r="F1010" s="5">
        <f t="shared" si="210"/>
        <v>3</v>
      </c>
      <c r="G1010" s="5">
        <f t="shared" si="205"/>
        <v>15</v>
      </c>
      <c r="H1010" s="5" t="str">
        <f t="shared" si="211"/>
        <v>winter</v>
      </c>
      <c r="I1010" s="5">
        <f t="shared" si="206"/>
        <v>61</v>
      </c>
      <c r="J1010" s="5">
        <f t="shared" si="212"/>
        <v>41</v>
      </c>
      <c r="K1010" t="str">
        <f t="shared" ref="K1010:K1021" si="214">IF(OR(B1010=1,B1010=2,B1010=3,B1010=7,B1010=8,B1010=9,B1010=13,B1010=14,B1010=15),"Bajo copa","Suelo desnudo")</f>
        <v>Bajo copa</v>
      </c>
      <c r="L1010" s="1"/>
      <c r="M1010">
        <v>2.04148</v>
      </c>
      <c r="O1010">
        <v>1.8707199999999999</v>
      </c>
      <c r="P1010">
        <v>0.97962499999999997</v>
      </c>
      <c r="Q1010">
        <v>5.0000000000000001E-3</v>
      </c>
      <c r="R1010">
        <v>6.9590899999999997E-2</v>
      </c>
      <c r="S1010">
        <v>10.3909</v>
      </c>
      <c r="T1010">
        <v>11.737</v>
      </c>
      <c r="U1010">
        <v>82.364699999999999</v>
      </c>
    </row>
    <row r="1011" spans="1:21" x14ac:dyDescent="0.3">
      <c r="A1011">
        <v>1558</v>
      </c>
      <c r="B1011">
        <v>2</v>
      </c>
      <c r="C1011" s="6" t="s">
        <v>80</v>
      </c>
      <c r="D1011" s="1" t="s">
        <v>10</v>
      </c>
      <c r="E1011" s="5">
        <f t="shared" si="209"/>
        <v>2023</v>
      </c>
      <c r="F1011" s="5">
        <f t="shared" si="210"/>
        <v>3</v>
      </c>
      <c r="G1011" s="5">
        <f t="shared" si="205"/>
        <v>15</v>
      </c>
      <c r="H1011" s="5" t="str">
        <f t="shared" si="211"/>
        <v>winter</v>
      </c>
      <c r="I1011" s="5">
        <f t="shared" si="206"/>
        <v>61</v>
      </c>
      <c r="J1011" s="5">
        <f t="shared" si="212"/>
        <v>41</v>
      </c>
      <c r="K1011" t="str">
        <f t="shared" si="214"/>
        <v>Bajo copa</v>
      </c>
      <c r="L1011" s="1"/>
      <c r="M1011">
        <v>1.5277700000000001</v>
      </c>
      <c r="O1011">
        <v>2.16093</v>
      </c>
      <c r="P1011">
        <v>0.96801999999999999</v>
      </c>
      <c r="Q1011">
        <v>3.1818200000000002E-4</v>
      </c>
      <c r="R1011">
        <v>2.1454500000000001E-2</v>
      </c>
      <c r="S1011">
        <v>11.569100000000001</v>
      </c>
      <c r="T1011">
        <v>13.223000000000001</v>
      </c>
      <c r="U1011">
        <v>82.366200000000006</v>
      </c>
    </row>
    <row r="1012" spans="1:21" x14ac:dyDescent="0.3">
      <c r="A1012">
        <v>1559</v>
      </c>
      <c r="B1012">
        <v>3</v>
      </c>
      <c r="C1012" s="6" t="s">
        <v>81</v>
      </c>
      <c r="D1012" s="1" t="s">
        <v>10</v>
      </c>
      <c r="E1012" s="5">
        <f t="shared" si="209"/>
        <v>2023</v>
      </c>
      <c r="F1012" s="5">
        <f t="shared" si="210"/>
        <v>3</v>
      </c>
      <c r="G1012" s="5">
        <f t="shared" ref="G1012:G1075" si="215">F1012+12</f>
        <v>15</v>
      </c>
      <c r="H1012" s="5" t="str">
        <f t="shared" si="211"/>
        <v>winter</v>
      </c>
      <c r="I1012" s="5">
        <f t="shared" ref="I1012:I1075" si="216">WEEKNUM(C1012)+52</f>
        <v>61</v>
      </c>
      <c r="J1012" s="5">
        <f t="shared" si="212"/>
        <v>41</v>
      </c>
      <c r="K1012" t="str">
        <f t="shared" si="214"/>
        <v>Bajo copa</v>
      </c>
      <c r="L1012" s="1"/>
      <c r="M1012">
        <v>1.2183299999999999</v>
      </c>
      <c r="O1012">
        <v>3.3245300000000002</v>
      </c>
      <c r="P1012">
        <v>0.92652199999999996</v>
      </c>
      <c r="Q1012">
        <v>7.7272699999999996E-4</v>
      </c>
      <c r="R1012" t="s">
        <v>25</v>
      </c>
      <c r="S1012">
        <v>13.1782</v>
      </c>
      <c r="T1012">
        <v>12.927199999999999</v>
      </c>
      <c r="U1012">
        <v>82.366900000000001</v>
      </c>
    </row>
    <row r="1013" spans="1:21" x14ac:dyDescent="0.3">
      <c r="A1013">
        <v>1560</v>
      </c>
      <c r="B1013">
        <v>4</v>
      </c>
      <c r="C1013" s="6" t="s">
        <v>82</v>
      </c>
      <c r="D1013" s="1" t="s">
        <v>10</v>
      </c>
      <c r="E1013" s="5">
        <f t="shared" si="209"/>
        <v>2023</v>
      </c>
      <c r="F1013" s="5">
        <f t="shared" si="210"/>
        <v>3</v>
      </c>
      <c r="G1013" s="5">
        <f t="shared" si="215"/>
        <v>15</v>
      </c>
      <c r="H1013" s="5" t="str">
        <f t="shared" si="211"/>
        <v>winter</v>
      </c>
      <c r="I1013" s="5">
        <f t="shared" si="216"/>
        <v>61</v>
      </c>
      <c r="J1013" s="5">
        <f t="shared" si="212"/>
        <v>41</v>
      </c>
      <c r="K1013" t="str">
        <f t="shared" si="214"/>
        <v>Suelo desnudo</v>
      </c>
      <c r="L1013" s="1"/>
      <c r="M1013">
        <v>1.14191</v>
      </c>
      <c r="O1013">
        <v>2.7440500000000001</v>
      </c>
      <c r="P1013">
        <v>0.93112700000000004</v>
      </c>
      <c r="Q1013">
        <v>3.0000000000000001E-3</v>
      </c>
      <c r="R1013">
        <v>3.49818E-2</v>
      </c>
      <c r="S1013">
        <v>14.4527</v>
      </c>
      <c r="T1013">
        <v>11.9787</v>
      </c>
      <c r="U1013">
        <v>82.385999999999996</v>
      </c>
    </row>
    <row r="1014" spans="1:21" x14ac:dyDescent="0.3">
      <c r="A1014">
        <v>1561</v>
      </c>
      <c r="B1014">
        <v>5</v>
      </c>
      <c r="C1014" s="6" t="s">
        <v>83</v>
      </c>
      <c r="D1014" s="1" t="s">
        <v>10</v>
      </c>
      <c r="E1014" s="5">
        <f t="shared" si="209"/>
        <v>2023</v>
      </c>
      <c r="F1014" s="5">
        <f t="shared" si="210"/>
        <v>3</v>
      </c>
      <c r="G1014" s="5">
        <f t="shared" si="215"/>
        <v>15</v>
      </c>
      <c r="H1014" s="5" t="str">
        <f t="shared" si="211"/>
        <v>winter</v>
      </c>
      <c r="I1014" s="5">
        <f t="shared" si="216"/>
        <v>61</v>
      </c>
      <c r="J1014" s="5">
        <f t="shared" si="212"/>
        <v>41</v>
      </c>
      <c r="K1014" t="str">
        <f t="shared" si="214"/>
        <v>Suelo desnudo</v>
      </c>
      <c r="L1014" s="1"/>
      <c r="M1014">
        <v>1.1487000000000001</v>
      </c>
      <c r="O1014">
        <v>2.7406100000000002</v>
      </c>
      <c r="P1014">
        <v>0.93375699999999995</v>
      </c>
      <c r="Q1014">
        <v>3.0000000000000001E-3</v>
      </c>
      <c r="R1014">
        <v>7.0554500000000006E-2</v>
      </c>
      <c r="S1014">
        <v>14.9</v>
      </c>
      <c r="T1014">
        <v>12.1241</v>
      </c>
      <c r="U1014">
        <v>82.385599999999997</v>
      </c>
    </row>
    <row r="1015" spans="1:21" x14ac:dyDescent="0.3">
      <c r="A1015">
        <v>1565</v>
      </c>
      <c r="B1015">
        <v>12</v>
      </c>
      <c r="C1015" s="6" t="s">
        <v>84</v>
      </c>
      <c r="D1015" s="1" t="s">
        <v>10</v>
      </c>
      <c r="E1015" s="5">
        <f t="shared" si="209"/>
        <v>2023</v>
      </c>
      <c r="F1015" s="5">
        <f t="shared" si="210"/>
        <v>3</v>
      </c>
      <c r="G1015" s="5">
        <f t="shared" si="215"/>
        <v>15</v>
      </c>
      <c r="H1015" s="5" t="str">
        <f t="shared" si="211"/>
        <v>winter</v>
      </c>
      <c r="I1015" s="5">
        <f t="shared" si="216"/>
        <v>61</v>
      </c>
      <c r="J1015" s="5">
        <f t="shared" si="212"/>
        <v>41</v>
      </c>
      <c r="K1015" t="str">
        <f t="shared" si="214"/>
        <v>Suelo desnudo</v>
      </c>
      <c r="L1015" s="1"/>
      <c r="M1015">
        <v>0.61412699999999998</v>
      </c>
      <c r="O1015">
        <v>2.7639</v>
      </c>
      <c r="P1015">
        <v>0.95231600000000005</v>
      </c>
      <c r="Q1015">
        <v>3.0000000000000001E-3</v>
      </c>
      <c r="R1015">
        <v>2.3927299999999999E-2</v>
      </c>
      <c r="S1015">
        <v>16.1127</v>
      </c>
      <c r="T1015">
        <v>10.581</v>
      </c>
      <c r="U1015">
        <v>82.421599999999998</v>
      </c>
    </row>
    <row r="1016" spans="1:21" x14ac:dyDescent="0.3">
      <c r="A1016">
        <v>1566</v>
      </c>
      <c r="B1016">
        <v>7</v>
      </c>
      <c r="C1016" s="6" t="s">
        <v>85</v>
      </c>
      <c r="D1016" s="1" t="s">
        <v>10</v>
      </c>
      <c r="E1016" s="5">
        <f t="shared" si="209"/>
        <v>2023</v>
      </c>
      <c r="F1016" s="5">
        <f t="shared" si="210"/>
        <v>3</v>
      </c>
      <c r="G1016" s="5">
        <f t="shared" si="215"/>
        <v>15</v>
      </c>
      <c r="H1016" s="5" t="str">
        <f t="shared" si="211"/>
        <v>winter</v>
      </c>
      <c r="I1016" s="5">
        <f t="shared" si="216"/>
        <v>61</v>
      </c>
      <c r="J1016" s="5">
        <f t="shared" si="212"/>
        <v>41</v>
      </c>
      <c r="K1016" t="str">
        <f t="shared" si="214"/>
        <v>Bajo copa</v>
      </c>
      <c r="L1016" s="1"/>
      <c r="M1016">
        <v>1.3855</v>
      </c>
      <c r="O1016">
        <v>2.3475700000000002</v>
      </c>
      <c r="P1016">
        <v>0.96897100000000003</v>
      </c>
      <c r="Q1016" t="s">
        <v>23</v>
      </c>
      <c r="R1016">
        <v>1999.94</v>
      </c>
      <c r="S1016">
        <v>16</v>
      </c>
      <c r="T1016">
        <v>12.1675</v>
      </c>
      <c r="U1016">
        <v>82.397900000000007</v>
      </c>
    </row>
    <row r="1017" spans="1:21" x14ac:dyDescent="0.3">
      <c r="A1017">
        <v>1567</v>
      </c>
      <c r="B1017">
        <v>8</v>
      </c>
      <c r="C1017" s="6" t="s">
        <v>86</v>
      </c>
      <c r="D1017" s="1" t="s">
        <v>10</v>
      </c>
      <c r="E1017" s="5">
        <f t="shared" si="209"/>
        <v>2023</v>
      </c>
      <c r="F1017" s="5">
        <f t="shared" si="210"/>
        <v>3</v>
      </c>
      <c r="G1017" s="5">
        <f t="shared" si="215"/>
        <v>15</v>
      </c>
      <c r="H1017" s="5" t="str">
        <f t="shared" si="211"/>
        <v>winter</v>
      </c>
      <c r="I1017" s="5">
        <f t="shared" si="216"/>
        <v>61</v>
      </c>
      <c r="J1017" s="5">
        <f t="shared" si="212"/>
        <v>41</v>
      </c>
      <c r="K1017" t="str">
        <f t="shared" si="214"/>
        <v>Bajo copa</v>
      </c>
      <c r="L1017" s="1"/>
      <c r="M1017">
        <v>2.2256200000000002</v>
      </c>
      <c r="O1017">
        <v>1.92076</v>
      </c>
      <c r="P1017">
        <v>0.97963</v>
      </c>
      <c r="Q1017">
        <v>1E-3</v>
      </c>
      <c r="R1017" t="s">
        <v>25</v>
      </c>
      <c r="S1017">
        <v>16.318200000000001</v>
      </c>
      <c r="T1017">
        <v>13.4726</v>
      </c>
      <c r="U1017">
        <v>82.406599999999997</v>
      </c>
    </row>
    <row r="1018" spans="1:21" x14ac:dyDescent="0.3">
      <c r="A1018">
        <v>1568</v>
      </c>
      <c r="B1018">
        <v>9</v>
      </c>
      <c r="C1018" s="6" t="s">
        <v>87</v>
      </c>
      <c r="D1018" s="1" t="s">
        <v>10</v>
      </c>
      <c r="E1018" s="5">
        <f t="shared" si="209"/>
        <v>2023</v>
      </c>
      <c r="F1018" s="5">
        <f t="shared" si="210"/>
        <v>3</v>
      </c>
      <c r="G1018" s="5">
        <f t="shared" si="215"/>
        <v>15</v>
      </c>
      <c r="H1018" s="5" t="str">
        <f t="shared" si="211"/>
        <v>winter</v>
      </c>
      <c r="I1018" s="5">
        <f t="shared" si="216"/>
        <v>61</v>
      </c>
      <c r="J1018" s="5">
        <f t="shared" si="212"/>
        <v>41</v>
      </c>
      <c r="K1018" t="str">
        <f t="shared" si="214"/>
        <v>Bajo copa</v>
      </c>
      <c r="L1018" s="1"/>
      <c r="M1018">
        <v>1.3240700000000001</v>
      </c>
      <c r="O1018">
        <v>2.7999700000000001</v>
      </c>
      <c r="P1018">
        <v>0.95096599999999998</v>
      </c>
      <c r="Q1018">
        <v>3.0000000000000001E-3</v>
      </c>
      <c r="R1018">
        <v>1E-3</v>
      </c>
      <c r="S1018">
        <v>17.399999999999999</v>
      </c>
      <c r="T1018">
        <v>14.1104</v>
      </c>
      <c r="U1018">
        <v>82.383200000000002</v>
      </c>
    </row>
    <row r="1019" spans="1:21" x14ac:dyDescent="0.3">
      <c r="A1019">
        <v>1569</v>
      </c>
      <c r="B1019">
        <v>13</v>
      </c>
      <c r="C1019" s="6" t="s">
        <v>88</v>
      </c>
      <c r="D1019" s="1" t="s">
        <v>10</v>
      </c>
      <c r="E1019" s="5">
        <f t="shared" si="209"/>
        <v>2023</v>
      </c>
      <c r="F1019" s="5">
        <f t="shared" si="210"/>
        <v>3</v>
      </c>
      <c r="G1019" s="5">
        <f t="shared" si="215"/>
        <v>15</v>
      </c>
      <c r="H1019" s="5" t="str">
        <f t="shared" si="211"/>
        <v>winter</v>
      </c>
      <c r="I1019" s="5">
        <f t="shared" si="216"/>
        <v>61</v>
      </c>
      <c r="J1019" s="5">
        <f t="shared" si="212"/>
        <v>41</v>
      </c>
      <c r="K1019" t="str">
        <f t="shared" si="214"/>
        <v>Bajo copa</v>
      </c>
      <c r="L1019" s="1"/>
      <c r="M1019">
        <v>1.9866999999999999</v>
      </c>
      <c r="O1019">
        <v>1.907</v>
      </c>
      <c r="P1019">
        <v>0.97889599999999999</v>
      </c>
      <c r="Q1019">
        <v>1E-3</v>
      </c>
      <c r="R1019">
        <v>3.4518199999999999E-2</v>
      </c>
      <c r="S1019">
        <v>17.691800000000001</v>
      </c>
      <c r="T1019">
        <v>12.1289</v>
      </c>
      <c r="U1019">
        <v>82.351900000000001</v>
      </c>
    </row>
    <row r="1020" spans="1:21" x14ac:dyDescent="0.3">
      <c r="A1020">
        <v>1570</v>
      </c>
      <c r="B1020">
        <v>14</v>
      </c>
      <c r="C1020" s="6" t="s">
        <v>89</v>
      </c>
      <c r="D1020" s="1" t="s">
        <v>10</v>
      </c>
      <c r="E1020" s="5">
        <f t="shared" si="209"/>
        <v>2023</v>
      </c>
      <c r="F1020" s="5">
        <f t="shared" si="210"/>
        <v>3</v>
      </c>
      <c r="G1020" s="5">
        <f t="shared" si="215"/>
        <v>15</v>
      </c>
      <c r="H1020" s="5" t="str">
        <f t="shared" si="211"/>
        <v>winter</v>
      </c>
      <c r="I1020" s="5">
        <f t="shared" si="216"/>
        <v>61</v>
      </c>
      <c r="J1020" s="5">
        <f t="shared" si="212"/>
        <v>41</v>
      </c>
      <c r="K1020" t="str">
        <f t="shared" si="214"/>
        <v>Bajo copa</v>
      </c>
      <c r="L1020" s="1"/>
      <c r="M1020">
        <v>1.00078</v>
      </c>
      <c r="O1020">
        <v>2.5572400000000002</v>
      </c>
      <c r="P1020">
        <v>0.95481000000000005</v>
      </c>
      <c r="Q1020">
        <v>1E-3</v>
      </c>
      <c r="R1020">
        <v>7999.2</v>
      </c>
      <c r="S1020">
        <v>17.5</v>
      </c>
      <c r="T1020">
        <v>15.360799999999999</v>
      </c>
      <c r="U1020">
        <v>82.372100000000003</v>
      </c>
    </row>
    <row r="1021" spans="1:21" x14ac:dyDescent="0.3">
      <c r="A1021">
        <v>1571</v>
      </c>
      <c r="B1021">
        <v>15</v>
      </c>
      <c r="C1021" s="6" t="s">
        <v>90</v>
      </c>
      <c r="D1021" s="1" t="s">
        <v>10</v>
      </c>
      <c r="E1021" s="5">
        <f t="shared" si="209"/>
        <v>2023</v>
      </c>
      <c r="F1021" s="5">
        <f t="shared" si="210"/>
        <v>3</v>
      </c>
      <c r="G1021" s="5">
        <f t="shared" si="215"/>
        <v>15</v>
      </c>
      <c r="H1021" s="5" t="str">
        <f t="shared" si="211"/>
        <v>winter</v>
      </c>
      <c r="I1021" s="5">
        <f t="shared" si="216"/>
        <v>61</v>
      </c>
      <c r="J1021" s="5">
        <f t="shared" si="212"/>
        <v>41</v>
      </c>
      <c r="K1021" t="str">
        <f t="shared" si="214"/>
        <v>Bajo copa</v>
      </c>
      <c r="L1021" s="1"/>
      <c r="M1021">
        <v>1.3932</v>
      </c>
      <c r="O1021">
        <v>1.9388799999999999</v>
      </c>
      <c r="P1021">
        <v>0.97941</v>
      </c>
      <c r="Q1021">
        <v>3.0000000000000001E-3</v>
      </c>
      <c r="R1021" t="s">
        <v>25</v>
      </c>
      <c r="S1021">
        <v>17</v>
      </c>
      <c r="T1021">
        <v>13.947699999999999</v>
      </c>
      <c r="U1021">
        <v>82.353800000000007</v>
      </c>
    </row>
    <row r="1022" spans="1:21" hidden="1" x14ac:dyDescent="0.3">
      <c r="A1022">
        <v>1582</v>
      </c>
      <c r="B1022">
        <v>8</v>
      </c>
      <c r="C1022" s="6" t="s">
        <v>91</v>
      </c>
      <c r="D1022" s="1" t="s">
        <v>20</v>
      </c>
      <c r="E1022" s="5">
        <f t="shared" si="209"/>
        <v>2023</v>
      </c>
      <c r="F1022" s="5">
        <f t="shared" si="210"/>
        <v>3</v>
      </c>
      <c r="G1022" s="5">
        <f t="shared" si="215"/>
        <v>15</v>
      </c>
      <c r="H1022" s="5" t="str">
        <f t="shared" si="211"/>
        <v>winter</v>
      </c>
      <c r="I1022" s="5">
        <f t="shared" si="216"/>
        <v>62</v>
      </c>
      <c r="J1022" s="5">
        <f t="shared" si="212"/>
        <v>42</v>
      </c>
      <c r="K1022" t="str">
        <f>IF(OR(B1022=1,B1022=2,B1022=3,B1022=4,B1022=9,B1022=10,B1022=11,B1022=12,B1022=17,B1022=18,B1022=19,B1022=20),"Bajo biomasa","Suelo desnudo")</f>
        <v>Suelo desnudo</v>
      </c>
      <c r="L1022" s="1"/>
      <c r="M1022">
        <v>1.48919</v>
      </c>
      <c r="O1022">
        <v>2.3437299999999999</v>
      </c>
      <c r="P1022">
        <v>0.94778899999999999</v>
      </c>
      <c r="Q1022">
        <v>3.0000000000000001E-3</v>
      </c>
      <c r="R1022" t="s">
        <v>25</v>
      </c>
      <c r="S1022">
        <v>15.309100000000001</v>
      </c>
      <c r="T1022">
        <v>14.520899999999999</v>
      </c>
      <c r="U1022">
        <v>88.165499999999994</v>
      </c>
    </row>
    <row r="1023" spans="1:21" hidden="1" x14ac:dyDescent="0.3">
      <c r="A1023">
        <v>1583</v>
      </c>
      <c r="B1023">
        <v>9</v>
      </c>
      <c r="C1023" s="6" t="s">
        <v>92</v>
      </c>
      <c r="D1023" s="1" t="s">
        <v>20</v>
      </c>
      <c r="E1023" s="5">
        <f t="shared" si="209"/>
        <v>2023</v>
      </c>
      <c r="F1023" s="5">
        <f t="shared" si="210"/>
        <v>3</v>
      </c>
      <c r="G1023" s="5">
        <f t="shared" si="215"/>
        <v>15</v>
      </c>
      <c r="H1023" s="5" t="str">
        <f t="shared" si="211"/>
        <v>winter</v>
      </c>
      <c r="I1023" s="5">
        <f t="shared" si="216"/>
        <v>62</v>
      </c>
      <c r="J1023" s="5">
        <f t="shared" si="212"/>
        <v>42</v>
      </c>
      <c r="K1023" t="str">
        <f>IF(OR(B1023=1,B1023=2,B1023=3,B1023=4,B1023=9,B1023=10,B1023=11,B1023=12,B1023=17,B1023=18,B1023=19,B1023=20),"Bajo biomasa","Suelo desnudo")</f>
        <v>Bajo biomasa</v>
      </c>
      <c r="L1023" s="1"/>
      <c r="M1023">
        <v>1.34998</v>
      </c>
      <c r="O1023">
        <v>2.6251199999999999</v>
      </c>
      <c r="P1023">
        <v>0.92089500000000002</v>
      </c>
      <c r="Q1023">
        <v>2E-3</v>
      </c>
      <c r="R1023" t="s">
        <v>25</v>
      </c>
      <c r="S1023">
        <v>15.2</v>
      </c>
      <c r="T1023">
        <v>14.7751</v>
      </c>
      <c r="U1023">
        <v>88.141300000000001</v>
      </c>
    </row>
    <row r="1024" spans="1:21" hidden="1" x14ac:dyDescent="0.3">
      <c r="A1024">
        <v>1586</v>
      </c>
      <c r="B1024">
        <v>12</v>
      </c>
      <c r="C1024" s="6" t="s">
        <v>93</v>
      </c>
      <c r="D1024" s="1" t="s">
        <v>20</v>
      </c>
      <c r="E1024" s="5">
        <f t="shared" si="209"/>
        <v>2023</v>
      </c>
      <c r="F1024" s="5">
        <f t="shared" si="210"/>
        <v>3</v>
      </c>
      <c r="G1024" s="5">
        <f t="shared" si="215"/>
        <v>15</v>
      </c>
      <c r="H1024" s="5" t="str">
        <f t="shared" si="211"/>
        <v>winter</v>
      </c>
      <c r="I1024" s="5">
        <f t="shared" si="216"/>
        <v>62</v>
      </c>
      <c r="J1024" s="5">
        <f t="shared" si="212"/>
        <v>42</v>
      </c>
      <c r="K1024" t="str">
        <f>IF(OR(B1024=1,B1024=2,B1024=3,B1024=4,B1024=9,B1024=10,B1024=11,B1024=12,B1024=17,B1024=18,B1024=19,B1024=20),"Bajo biomasa","Suelo desnudo")</f>
        <v>Bajo biomasa</v>
      </c>
      <c r="L1024" s="1"/>
      <c r="M1024">
        <v>0.96749399999999997</v>
      </c>
      <c r="O1024">
        <v>2.7699099999999999</v>
      </c>
      <c r="P1024">
        <v>0.93928599999999995</v>
      </c>
      <c r="Q1024">
        <v>2E-3</v>
      </c>
      <c r="R1024" t="s">
        <v>25</v>
      </c>
      <c r="S1024">
        <v>15.7</v>
      </c>
      <c r="T1024">
        <v>15.222300000000001</v>
      </c>
      <c r="U1024">
        <v>88.169300000000007</v>
      </c>
    </row>
    <row r="1025" spans="1:21" hidden="1" x14ac:dyDescent="0.3">
      <c r="A1025">
        <v>1587</v>
      </c>
      <c r="B1025">
        <v>13</v>
      </c>
      <c r="C1025" s="6" t="s">
        <v>94</v>
      </c>
      <c r="D1025" s="1" t="s">
        <v>20</v>
      </c>
      <c r="E1025" s="5">
        <f t="shared" si="209"/>
        <v>2023</v>
      </c>
      <c r="F1025" s="5">
        <f t="shared" si="210"/>
        <v>3</v>
      </c>
      <c r="G1025" s="5">
        <f t="shared" si="215"/>
        <v>15</v>
      </c>
      <c r="H1025" s="5" t="str">
        <f t="shared" si="211"/>
        <v>winter</v>
      </c>
      <c r="I1025" s="5">
        <f t="shared" si="216"/>
        <v>62</v>
      </c>
      <c r="J1025" s="5">
        <f t="shared" si="212"/>
        <v>42</v>
      </c>
      <c r="K1025" t="str">
        <f>IF(OR(B1025=1,B1025=2,B1025=3,B1025=4,B1025=9,B1025=10,B1025=11,B1025=12,B1025=17,B1025=18,B1025=19,B1025=20),"Bajo biomasa","Suelo desnudo")</f>
        <v>Suelo desnudo</v>
      </c>
      <c r="L1025" s="1"/>
      <c r="M1025">
        <v>1.15977</v>
      </c>
      <c r="O1025">
        <v>2.6383800000000002</v>
      </c>
      <c r="P1025">
        <v>0.93327800000000005</v>
      </c>
      <c r="Q1025">
        <v>2E-3</v>
      </c>
      <c r="R1025" t="s">
        <v>25</v>
      </c>
      <c r="S1025">
        <v>15.7845</v>
      </c>
      <c r="T1025">
        <v>15.6539</v>
      </c>
      <c r="U1025">
        <v>88.178799999999995</v>
      </c>
    </row>
    <row r="1026" spans="1:21" hidden="1" x14ac:dyDescent="0.3">
      <c r="A1026">
        <v>1591</v>
      </c>
      <c r="B1026">
        <v>17</v>
      </c>
      <c r="C1026" s="6" t="s">
        <v>95</v>
      </c>
      <c r="D1026" s="1" t="s">
        <v>20</v>
      </c>
      <c r="E1026" s="5">
        <f t="shared" si="209"/>
        <v>2023</v>
      </c>
      <c r="F1026" s="5">
        <f t="shared" si="210"/>
        <v>3</v>
      </c>
      <c r="G1026" s="5">
        <f t="shared" si="215"/>
        <v>15</v>
      </c>
      <c r="H1026" s="5" t="str">
        <f t="shared" si="211"/>
        <v>winter</v>
      </c>
      <c r="I1026" s="5">
        <f t="shared" si="216"/>
        <v>62</v>
      </c>
      <c r="J1026" s="5">
        <f t="shared" si="212"/>
        <v>42</v>
      </c>
      <c r="K1026" t="str">
        <f>IF(OR(B1026=1,B1026=2,B1026=3,B1026=4,B1026=9,B1026=10,B1026=11,B1026=12,B1026=17,B1026=18,B1026=19,B1026=20),"Bajo biomasa","Suelo desnudo")</f>
        <v>Bajo biomasa</v>
      </c>
      <c r="L1026" s="1"/>
      <c r="M1026">
        <v>1.09108</v>
      </c>
      <c r="O1026">
        <v>2.55803</v>
      </c>
      <c r="P1026">
        <v>0.95568600000000004</v>
      </c>
      <c r="Q1026">
        <v>1E-3</v>
      </c>
      <c r="R1026" t="s">
        <v>25</v>
      </c>
      <c r="S1026">
        <v>17</v>
      </c>
      <c r="T1026">
        <v>16.952000000000002</v>
      </c>
      <c r="U1026">
        <v>88.177599999999998</v>
      </c>
    </row>
    <row r="1027" spans="1:21" x14ac:dyDescent="0.3">
      <c r="A1027">
        <v>1599</v>
      </c>
      <c r="B1027">
        <v>1</v>
      </c>
      <c r="C1027" s="6" t="s">
        <v>96</v>
      </c>
      <c r="D1027" s="1" t="s">
        <v>19</v>
      </c>
      <c r="E1027" s="5">
        <f t="shared" si="209"/>
        <v>2023</v>
      </c>
      <c r="F1027" s="5">
        <f t="shared" si="210"/>
        <v>3</v>
      </c>
      <c r="G1027" s="5">
        <f t="shared" si="215"/>
        <v>15</v>
      </c>
      <c r="H1027" s="5" t="str">
        <f t="shared" si="211"/>
        <v>winter</v>
      </c>
      <c r="I1027" s="5">
        <f t="shared" si="216"/>
        <v>62</v>
      </c>
      <c r="J1027" s="5">
        <f t="shared" si="212"/>
        <v>42</v>
      </c>
      <c r="K1027" t="str">
        <f t="shared" ref="K1027:K1035" si="217">IF(OR(B1027=1,B1027=2,B1027=3,B1027=7,B1027=8,B1027=9,B1027=13,B1027=14,B1027=15),"Suelo desnudo","Bajo copa")</f>
        <v>Suelo desnudo</v>
      </c>
      <c r="L1027" s="1"/>
      <c r="M1027">
        <v>1.11809</v>
      </c>
      <c r="O1027">
        <v>2.9205399999999999</v>
      </c>
      <c r="P1027">
        <v>0.93831799999999999</v>
      </c>
      <c r="Q1027">
        <v>11998.8</v>
      </c>
      <c r="R1027">
        <v>363.6</v>
      </c>
      <c r="S1027">
        <v>18.5</v>
      </c>
      <c r="T1027">
        <v>16.313300000000002</v>
      </c>
      <c r="U1027">
        <v>85.3857</v>
      </c>
    </row>
    <row r="1028" spans="1:21" x14ac:dyDescent="0.3">
      <c r="A1028">
        <v>1600</v>
      </c>
      <c r="B1028">
        <v>2</v>
      </c>
      <c r="C1028" s="6" t="s">
        <v>97</v>
      </c>
      <c r="D1028" s="1" t="s">
        <v>19</v>
      </c>
      <c r="E1028" s="5">
        <f t="shared" si="209"/>
        <v>2023</v>
      </c>
      <c r="F1028" s="5">
        <f t="shared" si="210"/>
        <v>3</v>
      </c>
      <c r="G1028" s="5">
        <f t="shared" si="215"/>
        <v>15</v>
      </c>
      <c r="H1028" s="5" t="str">
        <f t="shared" si="211"/>
        <v>winter</v>
      </c>
      <c r="I1028" s="5">
        <f t="shared" si="216"/>
        <v>62</v>
      </c>
      <c r="J1028" s="5">
        <f t="shared" si="212"/>
        <v>42</v>
      </c>
      <c r="K1028" t="str">
        <f t="shared" si="217"/>
        <v>Suelo desnudo</v>
      </c>
      <c r="L1028" s="1"/>
      <c r="M1028">
        <v>1.7927999999999999</v>
      </c>
      <c r="O1028">
        <v>1.7549600000000001</v>
      </c>
      <c r="P1028">
        <v>0.91315800000000003</v>
      </c>
      <c r="Q1028">
        <v>3.0000000000000001E-3</v>
      </c>
      <c r="R1028" t="s">
        <v>25</v>
      </c>
      <c r="S1028">
        <v>18.494499999999999</v>
      </c>
      <c r="T1028">
        <v>16.226199999999999</v>
      </c>
      <c r="U1028">
        <v>85.414299999999997</v>
      </c>
    </row>
    <row r="1029" spans="1:21" x14ac:dyDescent="0.3">
      <c r="A1029">
        <v>1601</v>
      </c>
      <c r="B1029">
        <v>3</v>
      </c>
      <c r="C1029" s="6" t="s">
        <v>98</v>
      </c>
      <c r="D1029" s="1" t="s">
        <v>19</v>
      </c>
      <c r="E1029" s="5">
        <f t="shared" si="209"/>
        <v>2023</v>
      </c>
      <c r="F1029" s="5">
        <f t="shared" si="210"/>
        <v>3</v>
      </c>
      <c r="G1029" s="5">
        <f t="shared" si="215"/>
        <v>15</v>
      </c>
      <c r="H1029" s="5" t="str">
        <f t="shared" si="211"/>
        <v>winter</v>
      </c>
      <c r="I1029" s="5">
        <f t="shared" si="216"/>
        <v>62</v>
      </c>
      <c r="J1029" s="5">
        <f t="shared" si="212"/>
        <v>42</v>
      </c>
      <c r="K1029" t="str">
        <f t="shared" si="217"/>
        <v>Suelo desnudo</v>
      </c>
      <c r="L1029" s="1"/>
      <c r="M1029">
        <v>0.96545499999999995</v>
      </c>
      <c r="O1029">
        <v>3.0102799999999998</v>
      </c>
      <c r="P1029">
        <v>0.94162000000000001</v>
      </c>
      <c r="Q1029">
        <v>2E-3</v>
      </c>
      <c r="R1029" t="s">
        <v>25</v>
      </c>
      <c r="S1029">
        <v>18.899999999999999</v>
      </c>
      <c r="T1029">
        <v>16.071000000000002</v>
      </c>
      <c r="U1029">
        <v>85.407700000000006</v>
      </c>
    </row>
    <row r="1030" spans="1:21" x14ac:dyDescent="0.3">
      <c r="A1030">
        <v>1602</v>
      </c>
      <c r="B1030">
        <v>4</v>
      </c>
      <c r="C1030" s="6" t="s">
        <v>99</v>
      </c>
      <c r="D1030" s="1" t="s">
        <v>19</v>
      </c>
      <c r="E1030" s="5">
        <f t="shared" si="209"/>
        <v>2023</v>
      </c>
      <c r="F1030" s="5">
        <f t="shared" si="210"/>
        <v>3</v>
      </c>
      <c r="G1030" s="5">
        <f t="shared" si="215"/>
        <v>15</v>
      </c>
      <c r="H1030" s="5" t="str">
        <f t="shared" si="211"/>
        <v>winter</v>
      </c>
      <c r="I1030" s="5">
        <f t="shared" si="216"/>
        <v>62</v>
      </c>
      <c r="J1030" s="5">
        <f t="shared" si="212"/>
        <v>42</v>
      </c>
      <c r="K1030" t="str">
        <f t="shared" si="217"/>
        <v>Bajo copa</v>
      </c>
      <c r="L1030" s="1"/>
      <c r="M1030">
        <v>1.3049299999999999</v>
      </c>
      <c r="O1030">
        <v>2.5377399999999999</v>
      </c>
      <c r="P1030">
        <v>0.953264</v>
      </c>
      <c r="Q1030">
        <v>1E-3</v>
      </c>
      <c r="R1030" t="s">
        <v>25</v>
      </c>
      <c r="S1030">
        <v>18.8</v>
      </c>
      <c r="T1030">
        <v>15.903700000000001</v>
      </c>
      <c r="U1030">
        <v>85.404799999999994</v>
      </c>
    </row>
    <row r="1031" spans="1:21" x14ac:dyDescent="0.3">
      <c r="A1031">
        <v>1603</v>
      </c>
      <c r="B1031">
        <v>5</v>
      </c>
      <c r="C1031" s="6" t="s">
        <v>100</v>
      </c>
      <c r="D1031" s="1" t="s">
        <v>19</v>
      </c>
      <c r="E1031" s="5">
        <f t="shared" si="209"/>
        <v>2023</v>
      </c>
      <c r="F1031" s="5">
        <f t="shared" si="210"/>
        <v>3</v>
      </c>
      <c r="G1031" s="5">
        <f t="shared" si="215"/>
        <v>15</v>
      </c>
      <c r="H1031" s="5" t="str">
        <f t="shared" si="211"/>
        <v>winter</v>
      </c>
      <c r="I1031" s="5">
        <f t="shared" si="216"/>
        <v>62</v>
      </c>
      <c r="J1031" s="5">
        <f t="shared" si="212"/>
        <v>42</v>
      </c>
      <c r="K1031" t="str">
        <f t="shared" si="217"/>
        <v>Bajo copa</v>
      </c>
      <c r="L1031" s="1"/>
      <c r="M1031">
        <v>1.42676</v>
      </c>
      <c r="O1031">
        <v>2.6895199999999999</v>
      </c>
      <c r="P1031">
        <v>0.90420299999999998</v>
      </c>
      <c r="Q1031">
        <v>2E-3</v>
      </c>
      <c r="R1031" t="s">
        <v>25</v>
      </c>
      <c r="S1031">
        <v>18.269100000000002</v>
      </c>
      <c r="T1031">
        <v>15.379</v>
      </c>
      <c r="U1031">
        <v>85.395499999999998</v>
      </c>
    </row>
    <row r="1032" spans="1:21" x14ac:dyDescent="0.3">
      <c r="A1032">
        <v>1604</v>
      </c>
      <c r="B1032">
        <v>6</v>
      </c>
      <c r="C1032" s="6" t="s">
        <v>101</v>
      </c>
      <c r="D1032" s="1" t="s">
        <v>19</v>
      </c>
      <c r="E1032" s="5">
        <f t="shared" si="209"/>
        <v>2023</v>
      </c>
      <c r="F1032" s="5">
        <f t="shared" si="210"/>
        <v>3</v>
      </c>
      <c r="G1032" s="5">
        <f t="shared" si="215"/>
        <v>15</v>
      </c>
      <c r="H1032" s="5" t="str">
        <f t="shared" si="211"/>
        <v>winter</v>
      </c>
      <c r="I1032" s="5">
        <f t="shared" si="216"/>
        <v>62</v>
      </c>
      <c r="J1032" s="5">
        <f t="shared" si="212"/>
        <v>42</v>
      </c>
      <c r="K1032" t="str">
        <f t="shared" si="217"/>
        <v>Bajo copa</v>
      </c>
      <c r="L1032" s="1"/>
      <c r="M1032">
        <v>1.37687</v>
      </c>
      <c r="O1032">
        <v>2.54576</v>
      </c>
      <c r="P1032">
        <v>0.960314</v>
      </c>
      <c r="Q1032">
        <v>1E-3</v>
      </c>
      <c r="R1032" t="s">
        <v>25</v>
      </c>
      <c r="S1032">
        <v>17.2209</v>
      </c>
      <c r="T1032">
        <v>15.1713</v>
      </c>
      <c r="U1032">
        <v>85.3964</v>
      </c>
    </row>
    <row r="1033" spans="1:21" x14ac:dyDescent="0.3">
      <c r="A1033">
        <v>1609</v>
      </c>
      <c r="B1033">
        <v>11</v>
      </c>
      <c r="C1033" s="6" t="s">
        <v>102</v>
      </c>
      <c r="D1033" s="1" t="s">
        <v>19</v>
      </c>
      <c r="E1033" s="5">
        <f t="shared" si="209"/>
        <v>2023</v>
      </c>
      <c r="F1033" s="5">
        <f t="shared" si="210"/>
        <v>3</v>
      </c>
      <c r="G1033" s="5">
        <f t="shared" si="215"/>
        <v>15</v>
      </c>
      <c r="H1033" s="5" t="str">
        <f t="shared" si="211"/>
        <v>winter</v>
      </c>
      <c r="I1033" s="5">
        <f t="shared" si="216"/>
        <v>62</v>
      </c>
      <c r="J1033" s="5">
        <f t="shared" si="212"/>
        <v>42</v>
      </c>
      <c r="K1033" t="str">
        <f t="shared" si="217"/>
        <v>Bajo copa</v>
      </c>
      <c r="L1033" s="1"/>
      <c r="M1033">
        <v>1.1183000000000001</v>
      </c>
      <c r="O1033">
        <v>3.2134800000000001</v>
      </c>
      <c r="P1033">
        <v>0.92989599999999994</v>
      </c>
      <c r="Q1033">
        <v>2E-3</v>
      </c>
      <c r="R1033" t="s">
        <v>25</v>
      </c>
      <c r="S1033">
        <v>18.48</v>
      </c>
      <c r="T1033">
        <v>15.9482</v>
      </c>
      <c r="U1033">
        <v>85.384100000000004</v>
      </c>
    </row>
    <row r="1034" spans="1:21" x14ac:dyDescent="0.3">
      <c r="A1034">
        <v>1610</v>
      </c>
      <c r="B1034">
        <v>12</v>
      </c>
      <c r="C1034" s="6" t="s">
        <v>103</v>
      </c>
      <c r="D1034" s="1" t="s">
        <v>19</v>
      </c>
      <c r="E1034" s="5">
        <f t="shared" si="209"/>
        <v>2023</v>
      </c>
      <c r="F1034" s="5">
        <f t="shared" si="210"/>
        <v>3</v>
      </c>
      <c r="G1034" s="5">
        <f t="shared" si="215"/>
        <v>15</v>
      </c>
      <c r="H1034" s="5" t="str">
        <f t="shared" si="211"/>
        <v>winter</v>
      </c>
      <c r="I1034" s="5">
        <f t="shared" si="216"/>
        <v>62</v>
      </c>
      <c r="J1034" s="5">
        <f t="shared" si="212"/>
        <v>42</v>
      </c>
      <c r="K1034" t="str">
        <f t="shared" si="217"/>
        <v>Bajo copa</v>
      </c>
      <c r="L1034" s="1"/>
      <c r="M1034">
        <v>1.43374</v>
      </c>
      <c r="O1034">
        <v>2.9372600000000002</v>
      </c>
      <c r="P1034">
        <v>0.93621600000000005</v>
      </c>
      <c r="Q1034">
        <v>1E-3</v>
      </c>
      <c r="R1034" t="s">
        <v>25</v>
      </c>
      <c r="S1034">
        <v>18.5091</v>
      </c>
      <c r="T1034">
        <v>15.179399999999999</v>
      </c>
      <c r="U1034">
        <v>85.378799999999998</v>
      </c>
    </row>
    <row r="1035" spans="1:21" x14ac:dyDescent="0.3">
      <c r="A1035">
        <v>1616</v>
      </c>
      <c r="B1035">
        <v>18</v>
      </c>
      <c r="C1035" s="6" t="s">
        <v>104</v>
      </c>
      <c r="D1035" s="1" t="s">
        <v>19</v>
      </c>
      <c r="E1035" s="5">
        <f t="shared" si="209"/>
        <v>2023</v>
      </c>
      <c r="F1035" s="5">
        <f t="shared" si="210"/>
        <v>3</v>
      </c>
      <c r="G1035" s="5">
        <f t="shared" si="215"/>
        <v>15</v>
      </c>
      <c r="H1035" s="5" t="str">
        <f t="shared" si="211"/>
        <v>winter</v>
      </c>
      <c r="I1035" s="5">
        <f t="shared" si="216"/>
        <v>62</v>
      </c>
      <c r="J1035" s="5">
        <f t="shared" si="212"/>
        <v>42</v>
      </c>
      <c r="K1035" t="str">
        <f t="shared" si="217"/>
        <v>Bajo copa</v>
      </c>
      <c r="L1035" s="1"/>
      <c r="M1035">
        <v>2.2248800000000002</v>
      </c>
      <c r="O1035">
        <v>2.1496499999999998</v>
      </c>
      <c r="P1035">
        <v>0.96854499999999999</v>
      </c>
      <c r="Q1035">
        <v>1E-3</v>
      </c>
      <c r="R1035" t="s">
        <v>25</v>
      </c>
      <c r="S1035">
        <v>17.5</v>
      </c>
      <c r="T1035">
        <v>14.551500000000001</v>
      </c>
      <c r="U1035">
        <v>85.320599999999999</v>
      </c>
    </row>
    <row r="1036" spans="1:21" hidden="1" x14ac:dyDescent="0.3">
      <c r="A1036">
        <v>1618</v>
      </c>
      <c r="B1036">
        <v>2</v>
      </c>
      <c r="C1036" s="6" t="s">
        <v>105</v>
      </c>
      <c r="D1036" s="1" t="s">
        <v>9</v>
      </c>
      <c r="E1036" s="5">
        <f t="shared" si="209"/>
        <v>2023</v>
      </c>
      <c r="F1036" s="5">
        <f t="shared" si="210"/>
        <v>3</v>
      </c>
      <c r="G1036" s="5">
        <f t="shared" si="215"/>
        <v>15</v>
      </c>
      <c r="H1036" s="5" t="str">
        <f t="shared" si="211"/>
        <v>winter</v>
      </c>
      <c r="I1036" s="5">
        <f t="shared" si="216"/>
        <v>63</v>
      </c>
      <c r="J1036" s="5">
        <f t="shared" si="212"/>
        <v>43</v>
      </c>
      <c r="K1036" t="str">
        <f t="shared" ref="K1036:K1056" si="218">IF(OR(B1036=1,B1036=2,B1036=3,B1036=4,B1036=9,B1036=10,B1036=11,B1036=12,B1036=17,B1036=18,B1036=19,B1036=20),"Bajo biomasa","Suelo desnudo")</f>
        <v>Bajo biomasa</v>
      </c>
      <c r="L1036" s="1"/>
      <c r="M1036">
        <v>1.72139</v>
      </c>
      <c r="O1036">
        <v>2.0594399999999999</v>
      </c>
      <c r="P1036">
        <v>0.96786700000000003</v>
      </c>
      <c r="Q1036">
        <v>2E-3</v>
      </c>
      <c r="R1036" t="s">
        <v>25</v>
      </c>
      <c r="S1036">
        <v>19.100000000000001</v>
      </c>
      <c r="T1036">
        <v>17.460899999999999</v>
      </c>
      <c r="U1036">
        <v>84.110799999999998</v>
      </c>
    </row>
    <row r="1037" spans="1:21" hidden="1" x14ac:dyDescent="0.3">
      <c r="A1037">
        <v>1619</v>
      </c>
      <c r="B1037">
        <v>3</v>
      </c>
      <c r="C1037" s="6" t="s">
        <v>106</v>
      </c>
      <c r="D1037" s="1" t="s">
        <v>9</v>
      </c>
      <c r="E1037" s="5">
        <f t="shared" si="209"/>
        <v>2023</v>
      </c>
      <c r="F1037" s="5">
        <f t="shared" si="210"/>
        <v>3</v>
      </c>
      <c r="G1037" s="5">
        <f t="shared" si="215"/>
        <v>15</v>
      </c>
      <c r="H1037" s="5" t="str">
        <f t="shared" si="211"/>
        <v>winter</v>
      </c>
      <c r="I1037" s="5">
        <f t="shared" si="216"/>
        <v>63</v>
      </c>
      <c r="J1037" s="5">
        <f t="shared" si="212"/>
        <v>43</v>
      </c>
      <c r="K1037" t="str">
        <f t="shared" si="218"/>
        <v>Bajo biomasa</v>
      </c>
      <c r="L1037" s="1"/>
      <c r="M1037">
        <v>2.9276599999999999</v>
      </c>
      <c r="O1037">
        <v>1.5909500000000001</v>
      </c>
      <c r="P1037">
        <v>0.98980699999999999</v>
      </c>
      <c r="Q1037">
        <v>2E-3</v>
      </c>
      <c r="R1037">
        <v>6999.3</v>
      </c>
      <c r="S1037">
        <v>19.100000000000001</v>
      </c>
      <c r="T1037">
        <v>17.631900000000002</v>
      </c>
      <c r="U1037">
        <v>84.098500000000001</v>
      </c>
    </row>
    <row r="1038" spans="1:21" hidden="1" x14ac:dyDescent="0.3">
      <c r="A1038">
        <v>1620</v>
      </c>
      <c r="B1038">
        <v>4</v>
      </c>
      <c r="C1038" s="6" t="s">
        <v>107</v>
      </c>
      <c r="D1038" s="1" t="s">
        <v>9</v>
      </c>
      <c r="E1038" s="5">
        <f t="shared" si="209"/>
        <v>2023</v>
      </c>
      <c r="F1038" s="5">
        <f t="shared" si="210"/>
        <v>3</v>
      </c>
      <c r="G1038" s="5">
        <f t="shared" si="215"/>
        <v>15</v>
      </c>
      <c r="H1038" s="5" t="str">
        <f t="shared" si="211"/>
        <v>winter</v>
      </c>
      <c r="I1038" s="5">
        <f t="shared" si="216"/>
        <v>63</v>
      </c>
      <c r="J1038" s="5">
        <f t="shared" si="212"/>
        <v>43</v>
      </c>
      <c r="K1038" t="str">
        <f t="shared" si="218"/>
        <v>Bajo biomasa</v>
      </c>
      <c r="L1038" s="1"/>
      <c r="M1038">
        <v>3.7179899999999999</v>
      </c>
      <c r="O1038">
        <v>1.4166300000000001</v>
      </c>
      <c r="P1038">
        <v>0.99497599999999997</v>
      </c>
      <c r="Q1038" t="s">
        <v>23</v>
      </c>
      <c r="R1038">
        <v>3726.9</v>
      </c>
      <c r="S1038">
        <v>19.5</v>
      </c>
      <c r="T1038">
        <v>17.828399999999998</v>
      </c>
      <c r="U1038">
        <v>84.094700000000003</v>
      </c>
    </row>
    <row r="1039" spans="1:21" hidden="1" x14ac:dyDescent="0.3">
      <c r="A1039">
        <v>1621</v>
      </c>
      <c r="B1039">
        <v>5</v>
      </c>
      <c r="C1039" s="6" t="s">
        <v>108</v>
      </c>
      <c r="D1039" s="1" t="s">
        <v>9</v>
      </c>
      <c r="E1039" s="5">
        <f t="shared" si="209"/>
        <v>2023</v>
      </c>
      <c r="F1039" s="5">
        <f t="shared" si="210"/>
        <v>3</v>
      </c>
      <c r="G1039" s="5">
        <f t="shared" si="215"/>
        <v>15</v>
      </c>
      <c r="H1039" s="5" t="str">
        <f t="shared" si="211"/>
        <v>winter</v>
      </c>
      <c r="I1039" s="5">
        <f t="shared" si="216"/>
        <v>63</v>
      </c>
      <c r="J1039" s="5">
        <f t="shared" si="212"/>
        <v>43</v>
      </c>
      <c r="K1039" t="str">
        <f t="shared" si="218"/>
        <v>Suelo desnudo</v>
      </c>
      <c r="L1039" s="1"/>
      <c r="M1039">
        <v>1.5346500000000001</v>
      </c>
      <c r="O1039">
        <v>1.6212200000000001</v>
      </c>
      <c r="P1039">
        <v>0.99106399999999994</v>
      </c>
      <c r="Q1039">
        <v>2E-3</v>
      </c>
      <c r="R1039" t="s">
        <v>25</v>
      </c>
      <c r="S1039">
        <v>19.7</v>
      </c>
      <c r="T1039">
        <v>17.453199999999999</v>
      </c>
      <c r="U1039">
        <v>84.114999999999995</v>
      </c>
    </row>
    <row r="1040" spans="1:21" hidden="1" x14ac:dyDescent="0.3">
      <c r="A1040">
        <v>1622</v>
      </c>
      <c r="B1040">
        <v>6</v>
      </c>
      <c r="C1040" s="6" t="s">
        <v>109</v>
      </c>
      <c r="D1040" s="1" t="s">
        <v>9</v>
      </c>
      <c r="E1040" s="5">
        <f t="shared" si="209"/>
        <v>2023</v>
      </c>
      <c r="F1040" s="5">
        <f t="shared" si="210"/>
        <v>3</v>
      </c>
      <c r="G1040" s="5">
        <f t="shared" si="215"/>
        <v>15</v>
      </c>
      <c r="H1040" s="5" t="str">
        <f t="shared" si="211"/>
        <v>winter</v>
      </c>
      <c r="I1040" s="5">
        <f t="shared" si="216"/>
        <v>63</v>
      </c>
      <c r="J1040" s="5">
        <f t="shared" si="212"/>
        <v>43</v>
      </c>
      <c r="K1040" t="str">
        <f t="shared" si="218"/>
        <v>Suelo desnudo</v>
      </c>
      <c r="L1040" s="1"/>
      <c r="M1040">
        <v>1.4916100000000001</v>
      </c>
      <c r="O1040">
        <v>2.3129499999999998</v>
      </c>
      <c r="P1040">
        <v>0.96936999999999995</v>
      </c>
      <c r="Q1040" t="s">
        <v>23</v>
      </c>
      <c r="R1040">
        <v>3363.3</v>
      </c>
      <c r="S1040">
        <v>19.600000000000001</v>
      </c>
      <c r="T1040">
        <v>17.028600000000001</v>
      </c>
      <c r="U1040">
        <v>84.103099999999998</v>
      </c>
    </row>
    <row r="1041" spans="1:21" hidden="1" x14ac:dyDescent="0.3">
      <c r="A1041">
        <v>1623</v>
      </c>
      <c r="B1041">
        <v>7</v>
      </c>
      <c r="C1041" s="6" t="s">
        <v>110</v>
      </c>
      <c r="D1041" s="1" t="s">
        <v>9</v>
      </c>
      <c r="E1041" s="5">
        <f t="shared" si="209"/>
        <v>2023</v>
      </c>
      <c r="F1041" s="5">
        <f t="shared" si="210"/>
        <v>3</v>
      </c>
      <c r="G1041" s="5">
        <f t="shared" si="215"/>
        <v>15</v>
      </c>
      <c r="H1041" s="5" t="str">
        <f t="shared" si="211"/>
        <v>winter</v>
      </c>
      <c r="I1041" s="5">
        <f t="shared" si="216"/>
        <v>63</v>
      </c>
      <c r="J1041" s="5">
        <f t="shared" si="212"/>
        <v>43</v>
      </c>
      <c r="K1041" t="str">
        <f t="shared" si="218"/>
        <v>Suelo desnudo</v>
      </c>
      <c r="L1041" s="1"/>
      <c r="M1041">
        <v>7.01572</v>
      </c>
      <c r="O1041">
        <v>1.3454200000000001</v>
      </c>
      <c r="P1041">
        <v>0.99749699999999997</v>
      </c>
      <c r="Q1041">
        <v>2E-3</v>
      </c>
      <c r="R1041">
        <v>272.7</v>
      </c>
      <c r="S1041">
        <v>19.2</v>
      </c>
      <c r="T1041">
        <v>16.967300000000002</v>
      </c>
      <c r="U1041">
        <v>84.12</v>
      </c>
    </row>
    <row r="1042" spans="1:21" hidden="1" x14ac:dyDescent="0.3">
      <c r="A1042">
        <v>1624</v>
      </c>
      <c r="B1042">
        <v>8</v>
      </c>
      <c r="C1042" s="6" t="s">
        <v>111</v>
      </c>
      <c r="D1042" s="1" t="s">
        <v>9</v>
      </c>
      <c r="E1042" s="5">
        <f t="shared" si="209"/>
        <v>2023</v>
      </c>
      <c r="F1042" s="5">
        <f t="shared" si="210"/>
        <v>3</v>
      </c>
      <c r="G1042" s="5">
        <f t="shared" si="215"/>
        <v>15</v>
      </c>
      <c r="H1042" s="5" t="str">
        <f t="shared" si="211"/>
        <v>winter</v>
      </c>
      <c r="I1042" s="5">
        <f t="shared" si="216"/>
        <v>63</v>
      </c>
      <c r="J1042" s="5">
        <f t="shared" si="212"/>
        <v>43</v>
      </c>
      <c r="K1042" t="str">
        <f t="shared" si="218"/>
        <v>Suelo desnudo</v>
      </c>
      <c r="L1042" s="1"/>
      <c r="M1042">
        <v>1.7602800000000001</v>
      </c>
      <c r="O1042">
        <v>2.0351300000000001</v>
      </c>
      <c r="P1042">
        <v>0.97888600000000003</v>
      </c>
      <c r="Q1042" t="s">
        <v>23</v>
      </c>
      <c r="R1042">
        <v>2090.6999999999998</v>
      </c>
      <c r="S1042">
        <v>18.5</v>
      </c>
      <c r="T1042">
        <v>16.618300000000001</v>
      </c>
      <c r="U1042">
        <v>84.103399999999993</v>
      </c>
    </row>
    <row r="1043" spans="1:21" hidden="1" x14ac:dyDescent="0.3">
      <c r="A1043">
        <v>1625</v>
      </c>
      <c r="B1043">
        <v>9</v>
      </c>
      <c r="C1043" s="6" t="s">
        <v>112</v>
      </c>
      <c r="D1043" s="1" t="s">
        <v>9</v>
      </c>
      <c r="E1043" s="5">
        <f t="shared" si="209"/>
        <v>2023</v>
      </c>
      <c r="F1043" s="5">
        <f t="shared" si="210"/>
        <v>3</v>
      </c>
      <c r="G1043" s="5">
        <f t="shared" si="215"/>
        <v>15</v>
      </c>
      <c r="H1043" s="5" t="str">
        <f t="shared" si="211"/>
        <v>winter</v>
      </c>
      <c r="I1043" s="5">
        <f t="shared" si="216"/>
        <v>63</v>
      </c>
      <c r="J1043" s="5">
        <f t="shared" si="212"/>
        <v>43</v>
      </c>
      <c r="K1043" t="str">
        <f t="shared" si="218"/>
        <v>Bajo biomasa</v>
      </c>
      <c r="L1043" s="1"/>
      <c r="M1043">
        <v>1.4730700000000001</v>
      </c>
      <c r="O1043">
        <v>2.06562</v>
      </c>
      <c r="P1043">
        <v>0.97789700000000002</v>
      </c>
      <c r="Q1043">
        <v>3.0000000000000001E-3</v>
      </c>
      <c r="R1043" t="s">
        <v>25</v>
      </c>
      <c r="S1043">
        <v>17.822700000000001</v>
      </c>
      <c r="T1043">
        <v>14.909700000000001</v>
      </c>
      <c r="U1043">
        <v>84.128299999999996</v>
      </c>
    </row>
    <row r="1044" spans="1:21" hidden="1" x14ac:dyDescent="0.3">
      <c r="A1044">
        <v>1626</v>
      </c>
      <c r="B1044">
        <v>10</v>
      </c>
      <c r="C1044" s="6" t="s">
        <v>113</v>
      </c>
      <c r="D1044" s="1" t="s">
        <v>9</v>
      </c>
      <c r="E1044" s="5">
        <f t="shared" ref="E1044:E1107" si="219">YEAR(C1044)</f>
        <v>2023</v>
      </c>
      <c r="F1044" s="5">
        <f t="shared" ref="F1044:F1107" si="220">MONTH(C1044)</f>
        <v>3</v>
      </c>
      <c r="G1044" s="5">
        <f t="shared" si="215"/>
        <v>15</v>
      </c>
      <c r="H1044" s="5" t="str">
        <f t="shared" ref="H1044:H1107" si="221">IF(OR(F1044=1,F1044=2,F1044=3),"winter",IF(OR(F1044=4,F1044=5,F1044=6),"spring",IF(OR(F1044=7,F1044=8,F1044=9),"summer","autumn")))</f>
        <v>winter</v>
      </c>
      <c r="I1044" s="5">
        <f t="shared" si="216"/>
        <v>63</v>
      </c>
      <c r="J1044" s="5">
        <f t="shared" ref="J1044:J1107" si="222">I1044-20</f>
        <v>43</v>
      </c>
      <c r="K1044" t="str">
        <f t="shared" si="218"/>
        <v>Bajo biomasa</v>
      </c>
      <c r="L1044" s="1"/>
      <c r="M1044">
        <v>5.31426</v>
      </c>
      <c r="O1044">
        <v>1.35165</v>
      </c>
      <c r="P1044">
        <v>0.99709599999999998</v>
      </c>
      <c r="Q1044" t="s">
        <v>23</v>
      </c>
      <c r="R1044">
        <v>1999.8</v>
      </c>
      <c r="S1044">
        <v>17.3</v>
      </c>
      <c r="T1044">
        <v>15.3309</v>
      </c>
      <c r="U1044">
        <v>84.129199999999997</v>
      </c>
    </row>
    <row r="1045" spans="1:21" hidden="1" x14ac:dyDescent="0.3">
      <c r="A1045">
        <v>1627</v>
      </c>
      <c r="B1045">
        <v>11</v>
      </c>
      <c r="C1045" s="6" t="s">
        <v>114</v>
      </c>
      <c r="D1045" s="1" t="s">
        <v>9</v>
      </c>
      <c r="E1045" s="5">
        <f t="shared" si="219"/>
        <v>2023</v>
      </c>
      <c r="F1045" s="5">
        <f t="shared" si="220"/>
        <v>3</v>
      </c>
      <c r="G1045" s="5">
        <f t="shared" si="215"/>
        <v>15</v>
      </c>
      <c r="H1045" s="5" t="str">
        <f t="shared" si="221"/>
        <v>winter</v>
      </c>
      <c r="I1045" s="5">
        <f t="shared" si="216"/>
        <v>63</v>
      </c>
      <c r="J1045" s="5">
        <f t="shared" si="222"/>
        <v>43</v>
      </c>
      <c r="K1045" t="str">
        <f t="shared" si="218"/>
        <v>Bajo biomasa</v>
      </c>
      <c r="L1045" s="1"/>
      <c r="M1045">
        <v>1.6315</v>
      </c>
      <c r="O1045">
        <v>2.0361899999999999</v>
      </c>
      <c r="P1045">
        <v>0.97885699999999998</v>
      </c>
      <c r="Q1045">
        <v>2E-3</v>
      </c>
      <c r="R1045" t="s">
        <v>25</v>
      </c>
      <c r="S1045">
        <v>16.992699999999999</v>
      </c>
      <c r="T1045">
        <v>14.687099999999999</v>
      </c>
      <c r="U1045">
        <v>84.130899999999997</v>
      </c>
    </row>
    <row r="1046" spans="1:21" hidden="1" x14ac:dyDescent="0.3">
      <c r="A1046">
        <v>1628</v>
      </c>
      <c r="B1046">
        <v>12</v>
      </c>
      <c r="C1046" s="6" t="s">
        <v>115</v>
      </c>
      <c r="D1046" s="1" t="s">
        <v>9</v>
      </c>
      <c r="E1046" s="5">
        <f t="shared" si="219"/>
        <v>2023</v>
      </c>
      <c r="F1046" s="5">
        <f t="shared" si="220"/>
        <v>3</v>
      </c>
      <c r="G1046" s="5">
        <f t="shared" si="215"/>
        <v>15</v>
      </c>
      <c r="H1046" s="5" t="str">
        <f t="shared" si="221"/>
        <v>winter</v>
      </c>
      <c r="I1046" s="5">
        <f t="shared" si="216"/>
        <v>63</v>
      </c>
      <c r="J1046" s="5">
        <f t="shared" si="222"/>
        <v>43</v>
      </c>
      <c r="K1046" t="str">
        <f t="shared" si="218"/>
        <v>Bajo biomasa</v>
      </c>
      <c r="L1046" s="1"/>
      <c r="M1046">
        <v>1.5138199999999999</v>
      </c>
      <c r="O1046">
        <v>2.2489599999999998</v>
      </c>
      <c r="P1046">
        <v>0.97165699999999999</v>
      </c>
      <c r="Q1046">
        <v>2E-3</v>
      </c>
      <c r="R1046" t="s">
        <v>25</v>
      </c>
      <c r="S1046">
        <v>16.496400000000001</v>
      </c>
      <c r="T1046">
        <v>14.670299999999999</v>
      </c>
      <c r="U1046">
        <v>84.141300000000001</v>
      </c>
    </row>
    <row r="1047" spans="1:21" hidden="1" x14ac:dyDescent="0.3">
      <c r="A1047">
        <v>1629</v>
      </c>
      <c r="B1047">
        <v>13</v>
      </c>
      <c r="C1047" s="6" t="s">
        <v>116</v>
      </c>
      <c r="D1047" s="1" t="s">
        <v>9</v>
      </c>
      <c r="E1047" s="5">
        <f t="shared" si="219"/>
        <v>2023</v>
      </c>
      <c r="F1047" s="5">
        <f t="shared" si="220"/>
        <v>3</v>
      </c>
      <c r="G1047" s="5">
        <f t="shared" si="215"/>
        <v>15</v>
      </c>
      <c r="H1047" s="5" t="str">
        <f t="shared" si="221"/>
        <v>winter</v>
      </c>
      <c r="I1047" s="5">
        <f t="shared" si="216"/>
        <v>63</v>
      </c>
      <c r="J1047" s="5">
        <f t="shared" si="222"/>
        <v>43</v>
      </c>
      <c r="K1047" t="str">
        <f t="shared" si="218"/>
        <v>Suelo desnudo</v>
      </c>
      <c r="L1047" s="1"/>
      <c r="M1047">
        <v>1.0540700000000001</v>
      </c>
      <c r="O1047">
        <v>2.7570800000000002</v>
      </c>
      <c r="P1047">
        <v>0.95211999999999997</v>
      </c>
      <c r="Q1047">
        <v>1E-3</v>
      </c>
      <c r="R1047" t="s">
        <v>25</v>
      </c>
      <c r="S1047">
        <v>16.221800000000002</v>
      </c>
      <c r="T1047">
        <v>15.311999999999999</v>
      </c>
      <c r="U1047">
        <v>84.145700000000005</v>
      </c>
    </row>
    <row r="1048" spans="1:21" hidden="1" x14ac:dyDescent="0.3">
      <c r="A1048">
        <v>1630</v>
      </c>
      <c r="B1048">
        <v>14</v>
      </c>
      <c r="C1048" s="6" t="s">
        <v>117</v>
      </c>
      <c r="D1048" s="1" t="s">
        <v>9</v>
      </c>
      <c r="E1048" s="5">
        <f t="shared" si="219"/>
        <v>2023</v>
      </c>
      <c r="F1048" s="5">
        <f t="shared" si="220"/>
        <v>3</v>
      </c>
      <c r="G1048" s="5">
        <f t="shared" si="215"/>
        <v>15</v>
      </c>
      <c r="H1048" s="5" t="str">
        <f t="shared" si="221"/>
        <v>winter</v>
      </c>
      <c r="I1048" s="5">
        <f t="shared" si="216"/>
        <v>63</v>
      </c>
      <c r="J1048" s="5">
        <f t="shared" si="222"/>
        <v>43</v>
      </c>
      <c r="K1048" t="str">
        <f t="shared" si="218"/>
        <v>Suelo desnudo</v>
      </c>
      <c r="L1048" s="1"/>
      <c r="M1048">
        <v>1.28193</v>
      </c>
      <c r="O1048">
        <v>2.72349</v>
      </c>
      <c r="P1048">
        <v>0.95350299999999999</v>
      </c>
      <c r="Q1048">
        <v>2E-3</v>
      </c>
      <c r="R1048">
        <v>3181.5</v>
      </c>
      <c r="S1048">
        <v>16</v>
      </c>
      <c r="T1048">
        <v>15.5608</v>
      </c>
      <c r="U1048">
        <v>84.155799999999999</v>
      </c>
    </row>
    <row r="1049" spans="1:21" hidden="1" x14ac:dyDescent="0.3">
      <c r="A1049">
        <v>1631</v>
      </c>
      <c r="B1049">
        <v>15</v>
      </c>
      <c r="C1049" s="6" t="s">
        <v>118</v>
      </c>
      <c r="D1049" s="1" t="s">
        <v>9</v>
      </c>
      <c r="E1049" s="5">
        <f t="shared" si="219"/>
        <v>2023</v>
      </c>
      <c r="F1049" s="5">
        <f t="shared" si="220"/>
        <v>3</v>
      </c>
      <c r="G1049" s="5">
        <f t="shared" si="215"/>
        <v>15</v>
      </c>
      <c r="H1049" s="5" t="str">
        <f t="shared" si="221"/>
        <v>winter</v>
      </c>
      <c r="I1049" s="5">
        <f t="shared" si="216"/>
        <v>63</v>
      </c>
      <c r="J1049" s="5">
        <f t="shared" si="222"/>
        <v>43</v>
      </c>
      <c r="K1049" t="str">
        <f t="shared" si="218"/>
        <v>Suelo desnudo</v>
      </c>
      <c r="L1049" s="1"/>
      <c r="M1049">
        <v>2.0043600000000001</v>
      </c>
      <c r="O1049">
        <v>2.0234700000000001</v>
      </c>
      <c r="P1049">
        <v>0.97844799999999998</v>
      </c>
      <c r="Q1049">
        <v>2E-3</v>
      </c>
      <c r="R1049" t="s">
        <v>25</v>
      </c>
      <c r="S1049">
        <v>16</v>
      </c>
      <c r="T1049">
        <v>15.1708</v>
      </c>
      <c r="U1049">
        <v>84.146699999999996</v>
      </c>
    </row>
    <row r="1050" spans="1:21" hidden="1" x14ac:dyDescent="0.3">
      <c r="A1050">
        <v>1633</v>
      </c>
      <c r="B1050">
        <v>17</v>
      </c>
      <c r="C1050" s="6" t="s">
        <v>119</v>
      </c>
      <c r="D1050" s="1" t="s">
        <v>9</v>
      </c>
      <c r="E1050" s="5">
        <f t="shared" si="219"/>
        <v>2023</v>
      </c>
      <c r="F1050" s="5">
        <f t="shared" si="220"/>
        <v>3</v>
      </c>
      <c r="G1050" s="5">
        <f t="shared" si="215"/>
        <v>15</v>
      </c>
      <c r="H1050" s="5" t="str">
        <f t="shared" si="221"/>
        <v>winter</v>
      </c>
      <c r="I1050" s="5">
        <f t="shared" si="216"/>
        <v>63</v>
      </c>
      <c r="J1050" s="5">
        <f t="shared" si="222"/>
        <v>43</v>
      </c>
      <c r="K1050" t="str">
        <f t="shared" si="218"/>
        <v>Bajo biomasa</v>
      </c>
      <c r="L1050" s="1"/>
      <c r="M1050">
        <v>2.7286299999999999</v>
      </c>
      <c r="O1050">
        <v>1.6081099999999999</v>
      </c>
      <c r="P1050">
        <v>0.99025099999999999</v>
      </c>
      <c r="Q1050">
        <v>2E-3</v>
      </c>
      <c r="R1050" t="s">
        <v>25</v>
      </c>
      <c r="S1050">
        <v>15.8436</v>
      </c>
      <c r="T1050">
        <v>14.967499999999999</v>
      </c>
      <c r="U1050">
        <v>84.158900000000003</v>
      </c>
    </row>
    <row r="1051" spans="1:21" hidden="1" x14ac:dyDescent="0.3">
      <c r="A1051">
        <v>1634</v>
      </c>
      <c r="B1051">
        <v>18</v>
      </c>
      <c r="C1051" s="6" t="s">
        <v>120</v>
      </c>
      <c r="D1051" s="1" t="s">
        <v>9</v>
      </c>
      <c r="E1051" s="5">
        <f t="shared" si="219"/>
        <v>2023</v>
      </c>
      <c r="F1051" s="5">
        <f t="shared" si="220"/>
        <v>3</v>
      </c>
      <c r="G1051" s="5">
        <f t="shared" si="215"/>
        <v>15</v>
      </c>
      <c r="H1051" s="5" t="str">
        <f t="shared" si="221"/>
        <v>winter</v>
      </c>
      <c r="I1051" s="5">
        <f t="shared" si="216"/>
        <v>63</v>
      </c>
      <c r="J1051" s="5">
        <f t="shared" si="222"/>
        <v>43</v>
      </c>
      <c r="K1051" t="str">
        <f t="shared" si="218"/>
        <v>Bajo biomasa</v>
      </c>
      <c r="L1051" s="1"/>
      <c r="M1051">
        <v>4.2447299999999997</v>
      </c>
      <c r="O1051">
        <v>1.3418000000000001</v>
      </c>
      <c r="P1051">
        <v>0.99738000000000004</v>
      </c>
      <c r="Q1051">
        <v>3.0000000000000001E-3</v>
      </c>
      <c r="R1051" t="s">
        <v>25</v>
      </c>
      <c r="S1051">
        <v>15.5855</v>
      </c>
      <c r="T1051">
        <v>14.812799999999999</v>
      </c>
      <c r="U1051">
        <v>84.164299999999997</v>
      </c>
    </row>
    <row r="1052" spans="1:21" hidden="1" x14ac:dyDescent="0.3">
      <c r="A1052">
        <v>1635</v>
      </c>
      <c r="B1052">
        <v>19</v>
      </c>
      <c r="C1052" s="6" t="s">
        <v>121</v>
      </c>
      <c r="D1052" s="1" t="s">
        <v>9</v>
      </c>
      <c r="E1052" s="5">
        <f t="shared" si="219"/>
        <v>2023</v>
      </c>
      <c r="F1052" s="5">
        <f t="shared" si="220"/>
        <v>3</v>
      </c>
      <c r="G1052" s="5">
        <f t="shared" si="215"/>
        <v>15</v>
      </c>
      <c r="H1052" s="5" t="str">
        <f t="shared" si="221"/>
        <v>winter</v>
      </c>
      <c r="I1052" s="5">
        <f t="shared" si="216"/>
        <v>63</v>
      </c>
      <c r="J1052" s="5">
        <f t="shared" si="222"/>
        <v>43</v>
      </c>
      <c r="K1052" t="str">
        <f t="shared" si="218"/>
        <v>Bajo biomasa</v>
      </c>
      <c r="L1052" s="1"/>
      <c r="M1052">
        <v>1.3231599999999999</v>
      </c>
      <c r="O1052">
        <v>2.43268</v>
      </c>
      <c r="P1052">
        <v>0.96154600000000001</v>
      </c>
      <c r="Q1052">
        <v>2E-3</v>
      </c>
      <c r="R1052" t="s">
        <v>25</v>
      </c>
      <c r="S1052">
        <v>15.4</v>
      </c>
      <c r="T1052">
        <v>14.8964</v>
      </c>
      <c r="U1052">
        <v>84.1601</v>
      </c>
    </row>
    <row r="1053" spans="1:21" hidden="1" x14ac:dyDescent="0.3">
      <c r="A1053">
        <v>1636</v>
      </c>
      <c r="B1053">
        <v>20</v>
      </c>
      <c r="C1053" s="6" t="s">
        <v>122</v>
      </c>
      <c r="D1053" s="1" t="s">
        <v>9</v>
      </c>
      <c r="E1053" s="5">
        <f t="shared" si="219"/>
        <v>2023</v>
      </c>
      <c r="F1053" s="5">
        <f t="shared" si="220"/>
        <v>3</v>
      </c>
      <c r="G1053" s="5">
        <f t="shared" si="215"/>
        <v>15</v>
      </c>
      <c r="H1053" s="5" t="str">
        <f t="shared" si="221"/>
        <v>winter</v>
      </c>
      <c r="I1053" s="5">
        <f t="shared" si="216"/>
        <v>63</v>
      </c>
      <c r="J1053" s="5">
        <f t="shared" si="222"/>
        <v>43</v>
      </c>
      <c r="K1053" t="str">
        <f t="shared" si="218"/>
        <v>Bajo biomasa</v>
      </c>
      <c r="L1053" s="1"/>
      <c r="M1053">
        <v>1.7904100000000001</v>
      </c>
      <c r="O1053">
        <v>1.98952</v>
      </c>
      <c r="P1053">
        <v>0.97278399999999998</v>
      </c>
      <c r="Q1053">
        <v>2E-3</v>
      </c>
      <c r="R1053" t="s">
        <v>25</v>
      </c>
      <c r="S1053">
        <v>15.4</v>
      </c>
      <c r="T1053">
        <v>15.376799999999999</v>
      </c>
      <c r="U1053">
        <v>84.163200000000003</v>
      </c>
    </row>
    <row r="1054" spans="1:21" hidden="1" x14ac:dyDescent="0.3">
      <c r="A1054">
        <v>1637</v>
      </c>
      <c r="B1054">
        <v>21</v>
      </c>
      <c r="C1054" s="6" t="s">
        <v>123</v>
      </c>
      <c r="D1054" s="1" t="s">
        <v>9</v>
      </c>
      <c r="E1054" s="5">
        <f t="shared" si="219"/>
        <v>2023</v>
      </c>
      <c r="F1054" s="5">
        <f t="shared" si="220"/>
        <v>3</v>
      </c>
      <c r="G1054" s="5">
        <f t="shared" si="215"/>
        <v>15</v>
      </c>
      <c r="H1054" s="5" t="str">
        <f t="shared" si="221"/>
        <v>winter</v>
      </c>
      <c r="I1054" s="5">
        <f t="shared" si="216"/>
        <v>63</v>
      </c>
      <c r="J1054" s="5">
        <f t="shared" si="222"/>
        <v>43</v>
      </c>
      <c r="K1054" t="str">
        <f t="shared" si="218"/>
        <v>Suelo desnudo</v>
      </c>
      <c r="L1054" s="1"/>
      <c r="M1054">
        <v>1.57456</v>
      </c>
      <c r="O1054">
        <v>1.8876299999999999</v>
      </c>
      <c r="P1054">
        <v>0.981877</v>
      </c>
      <c r="Q1054">
        <v>7.2727299999999996E-4</v>
      </c>
      <c r="R1054" t="s">
        <v>25</v>
      </c>
      <c r="S1054">
        <v>15.2</v>
      </c>
      <c r="T1054">
        <v>15.382300000000001</v>
      </c>
      <c r="U1054">
        <v>84.172799999999995</v>
      </c>
    </row>
    <row r="1055" spans="1:21" hidden="1" x14ac:dyDescent="0.3">
      <c r="A1055">
        <v>1638</v>
      </c>
      <c r="B1055">
        <v>22</v>
      </c>
      <c r="C1055" s="6" t="s">
        <v>124</v>
      </c>
      <c r="D1055" s="1" t="s">
        <v>9</v>
      </c>
      <c r="E1055" s="5">
        <f t="shared" si="219"/>
        <v>2023</v>
      </c>
      <c r="F1055" s="5">
        <f t="shared" si="220"/>
        <v>3</v>
      </c>
      <c r="G1055" s="5">
        <f t="shared" si="215"/>
        <v>15</v>
      </c>
      <c r="H1055" s="5" t="str">
        <f t="shared" si="221"/>
        <v>winter</v>
      </c>
      <c r="I1055" s="5">
        <f t="shared" si="216"/>
        <v>63</v>
      </c>
      <c r="J1055" s="5">
        <f t="shared" si="222"/>
        <v>43</v>
      </c>
      <c r="K1055" t="str">
        <f t="shared" si="218"/>
        <v>Suelo desnudo</v>
      </c>
      <c r="L1055" s="1"/>
      <c r="M1055">
        <v>1.0827800000000001</v>
      </c>
      <c r="O1055">
        <v>2.9139699999999999</v>
      </c>
      <c r="P1055">
        <v>0.945469</v>
      </c>
      <c r="Q1055">
        <v>2E-3</v>
      </c>
      <c r="R1055" t="s">
        <v>25</v>
      </c>
      <c r="S1055">
        <v>15</v>
      </c>
      <c r="T1055">
        <v>14.8931</v>
      </c>
      <c r="U1055">
        <v>84.168599999999998</v>
      </c>
    </row>
    <row r="1056" spans="1:21" hidden="1" x14ac:dyDescent="0.3">
      <c r="A1056">
        <v>1640</v>
      </c>
      <c r="B1056">
        <v>24</v>
      </c>
      <c r="C1056" s="6" t="s">
        <v>125</v>
      </c>
      <c r="D1056" s="1" t="s">
        <v>9</v>
      </c>
      <c r="E1056" s="5">
        <f t="shared" si="219"/>
        <v>2023</v>
      </c>
      <c r="F1056" s="5">
        <f t="shared" si="220"/>
        <v>3</v>
      </c>
      <c r="G1056" s="5">
        <f t="shared" si="215"/>
        <v>15</v>
      </c>
      <c r="H1056" s="5" t="str">
        <f t="shared" si="221"/>
        <v>winter</v>
      </c>
      <c r="I1056" s="5">
        <f t="shared" si="216"/>
        <v>63</v>
      </c>
      <c r="J1056" s="5">
        <f t="shared" si="222"/>
        <v>43</v>
      </c>
      <c r="K1056" t="str">
        <f t="shared" si="218"/>
        <v>Suelo desnudo</v>
      </c>
      <c r="L1056" s="1"/>
      <c r="M1056">
        <v>1.91483</v>
      </c>
      <c r="O1056">
        <v>1.97251</v>
      </c>
      <c r="P1056">
        <v>0.97894999999999999</v>
      </c>
      <c r="Q1056">
        <v>3.0000000000000001E-3</v>
      </c>
      <c r="R1056" t="s">
        <v>25</v>
      </c>
      <c r="S1056">
        <v>15.5327</v>
      </c>
      <c r="T1056">
        <v>15.963699999999999</v>
      </c>
      <c r="U1056">
        <v>84.1691</v>
      </c>
    </row>
    <row r="1057" spans="1:21" x14ac:dyDescent="0.3">
      <c r="A1057">
        <v>1641</v>
      </c>
      <c r="B1057">
        <v>1</v>
      </c>
      <c r="C1057" s="6" t="s">
        <v>126</v>
      </c>
      <c r="D1057" s="1" t="s">
        <v>10</v>
      </c>
      <c r="E1057" s="5">
        <f t="shared" si="219"/>
        <v>2023</v>
      </c>
      <c r="F1057" s="5">
        <f t="shared" si="220"/>
        <v>3</v>
      </c>
      <c r="G1057" s="5">
        <f t="shared" si="215"/>
        <v>15</v>
      </c>
      <c r="H1057" s="5" t="str">
        <f t="shared" si="221"/>
        <v>winter</v>
      </c>
      <c r="I1057" s="5">
        <f t="shared" si="216"/>
        <v>63</v>
      </c>
      <c r="J1057" s="5">
        <f t="shared" si="222"/>
        <v>43</v>
      </c>
      <c r="K1057" t="str">
        <f t="shared" ref="K1057:K1072" si="223">IF(OR(B1057=1,B1057=2,B1057=3,B1057=7,B1057=8,B1057=9,B1057=13,B1057=14,B1057=15),"Bajo copa","Suelo desnudo")</f>
        <v>Bajo copa</v>
      </c>
      <c r="L1057" s="1"/>
      <c r="M1057">
        <v>2.52407</v>
      </c>
      <c r="O1057">
        <v>1.79677</v>
      </c>
      <c r="P1057">
        <v>0.98234500000000002</v>
      </c>
      <c r="Q1057">
        <v>3.0000000000000001E-3</v>
      </c>
      <c r="R1057">
        <v>1.6E-2</v>
      </c>
      <c r="S1057">
        <v>21.14</v>
      </c>
      <c r="T1057">
        <v>23.5871</v>
      </c>
      <c r="U1057">
        <v>83.1096</v>
      </c>
    </row>
    <row r="1058" spans="1:21" x14ac:dyDescent="0.3">
      <c r="A1058">
        <v>1643</v>
      </c>
      <c r="B1058">
        <v>3</v>
      </c>
      <c r="C1058" s="6" t="s">
        <v>127</v>
      </c>
      <c r="D1058" s="1" t="s">
        <v>10</v>
      </c>
      <c r="E1058" s="5">
        <f t="shared" si="219"/>
        <v>2023</v>
      </c>
      <c r="F1058" s="5">
        <f t="shared" si="220"/>
        <v>3</v>
      </c>
      <c r="G1058" s="5">
        <f t="shared" si="215"/>
        <v>15</v>
      </c>
      <c r="H1058" s="5" t="str">
        <f t="shared" si="221"/>
        <v>winter</v>
      </c>
      <c r="I1058" s="5">
        <f t="shared" si="216"/>
        <v>63</v>
      </c>
      <c r="J1058" s="5">
        <f t="shared" si="222"/>
        <v>43</v>
      </c>
      <c r="K1058" t="str">
        <f t="shared" si="223"/>
        <v>Bajo copa</v>
      </c>
      <c r="L1058" s="1"/>
      <c r="M1058">
        <v>2.2098900000000001</v>
      </c>
      <c r="O1058">
        <v>1.92839</v>
      </c>
      <c r="P1058">
        <v>0.97983699999999996</v>
      </c>
      <c r="Q1058" t="s">
        <v>23</v>
      </c>
      <c r="R1058">
        <v>3363.3</v>
      </c>
      <c r="S1058">
        <v>22.3</v>
      </c>
      <c r="T1058">
        <v>22.290700000000001</v>
      </c>
      <c r="U1058">
        <v>83.146900000000002</v>
      </c>
    </row>
    <row r="1059" spans="1:21" x14ac:dyDescent="0.3">
      <c r="A1059">
        <v>1644</v>
      </c>
      <c r="B1059">
        <v>4</v>
      </c>
      <c r="C1059" s="6" t="s">
        <v>128</v>
      </c>
      <c r="D1059" s="1" t="s">
        <v>10</v>
      </c>
      <c r="E1059" s="5">
        <f t="shared" si="219"/>
        <v>2023</v>
      </c>
      <c r="F1059" s="5">
        <f t="shared" si="220"/>
        <v>3</v>
      </c>
      <c r="G1059" s="5">
        <f t="shared" si="215"/>
        <v>15</v>
      </c>
      <c r="H1059" s="5" t="str">
        <f t="shared" si="221"/>
        <v>winter</v>
      </c>
      <c r="I1059" s="5">
        <f t="shared" si="216"/>
        <v>63</v>
      </c>
      <c r="J1059" s="5">
        <f t="shared" si="222"/>
        <v>43</v>
      </c>
      <c r="K1059" t="str">
        <f t="shared" si="223"/>
        <v>Suelo desnudo</v>
      </c>
      <c r="L1059" s="1"/>
      <c r="M1059">
        <v>1.53024</v>
      </c>
      <c r="O1059">
        <v>2.2412000000000001</v>
      </c>
      <c r="P1059">
        <v>0.97247799999999995</v>
      </c>
      <c r="Q1059" t="s">
        <v>23</v>
      </c>
      <c r="R1059">
        <v>3363.3</v>
      </c>
      <c r="S1059">
        <v>22.6</v>
      </c>
      <c r="T1059">
        <v>21.126200000000001</v>
      </c>
      <c r="U1059">
        <v>83.1614</v>
      </c>
    </row>
    <row r="1060" spans="1:21" x14ac:dyDescent="0.3">
      <c r="A1060">
        <v>1645</v>
      </c>
      <c r="B1060">
        <v>5</v>
      </c>
      <c r="C1060" s="6" t="s">
        <v>129</v>
      </c>
      <c r="D1060" s="1" t="s">
        <v>10</v>
      </c>
      <c r="E1060" s="5">
        <f t="shared" si="219"/>
        <v>2023</v>
      </c>
      <c r="F1060" s="5">
        <f t="shared" si="220"/>
        <v>3</v>
      </c>
      <c r="G1060" s="5">
        <f t="shared" si="215"/>
        <v>15</v>
      </c>
      <c r="H1060" s="5" t="str">
        <f t="shared" si="221"/>
        <v>winter</v>
      </c>
      <c r="I1060" s="5">
        <f t="shared" si="216"/>
        <v>63</v>
      </c>
      <c r="J1060" s="5">
        <f t="shared" si="222"/>
        <v>43</v>
      </c>
      <c r="K1060" t="str">
        <f t="shared" si="223"/>
        <v>Suelo desnudo</v>
      </c>
      <c r="L1060" s="1"/>
      <c r="M1060">
        <v>1.8207800000000001</v>
      </c>
      <c r="O1060">
        <v>1.95566</v>
      </c>
      <c r="P1060">
        <v>0.98163500000000004</v>
      </c>
      <c r="Q1060">
        <v>1E-3</v>
      </c>
      <c r="R1060">
        <v>6.8781800000000004E-2</v>
      </c>
      <c r="S1060">
        <v>22.8673</v>
      </c>
      <c r="T1060">
        <v>21.8689</v>
      </c>
      <c r="U1060">
        <v>83.178100000000001</v>
      </c>
    </row>
    <row r="1061" spans="1:21" x14ac:dyDescent="0.3">
      <c r="A1061">
        <v>1646</v>
      </c>
      <c r="B1061">
        <v>6</v>
      </c>
      <c r="C1061" s="6" t="s">
        <v>130</v>
      </c>
      <c r="D1061" s="1" t="s">
        <v>10</v>
      </c>
      <c r="E1061" s="5">
        <f t="shared" si="219"/>
        <v>2023</v>
      </c>
      <c r="F1061" s="5">
        <f t="shared" si="220"/>
        <v>3</v>
      </c>
      <c r="G1061" s="5">
        <f t="shared" si="215"/>
        <v>15</v>
      </c>
      <c r="H1061" s="5" t="str">
        <f t="shared" si="221"/>
        <v>winter</v>
      </c>
      <c r="I1061" s="5">
        <f t="shared" si="216"/>
        <v>63</v>
      </c>
      <c r="J1061" s="5">
        <f t="shared" si="222"/>
        <v>43</v>
      </c>
      <c r="K1061" t="str">
        <f t="shared" si="223"/>
        <v>Suelo desnudo</v>
      </c>
      <c r="L1061" s="1"/>
      <c r="M1061">
        <v>1.26461</v>
      </c>
      <c r="O1061">
        <v>2.97194</v>
      </c>
      <c r="P1061">
        <v>0.94315499999999997</v>
      </c>
      <c r="Q1061">
        <v>1E-3</v>
      </c>
      <c r="R1061" t="s">
        <v>25</v>
      </c>
      <c r="S1061">
        <v>22.927299999999999</v>
      </c>
      <c r="T1061">
        <v>21.3813</v>
      </c>
      <c r="U1061">
        <v>83.177899999999994</v>
      </c>
    </row>
    <row r="1062" spans="1:21" x14ac:dyDescent="0.3">
      <c r="A1062">
        <v>1647</v>
      </c>
      <c r="B1062">
        <v>10</v>
      </c>
      <c r="C1062" s="6" t="s">
        <v>131</v>
      </c>
      <c r="D1062" s="1" t="s">
        <v>10</v>
      </c>
      <c r="E1062" s="5">
        <f t="shared" si="219"/>
        <v>2023</v>
      </c>
      <c r="F1062" s="5">
        <f t="shared" si="220"/>
        <v>3</v>
      </c>
      <c r="G1062" s="5">
        <f t="shared" si="215"/>
        <v>15</v>
      </c>
      <c r="H1062" s="5" t="str">
        <f t="shared" si="221"/>
        <v>winter</v>
      </c>
      <c r="I1062" s="5">
        <f t="shared" si="216"/>
        <v>63</v>
      </c>
      <c r="J1062" s="5">
        <f t="shared" si="222"/>
        <v>43</v>
      </c>
      <c r="K1062" t="str">
        <f t="shared" si="223"/>
        <v>Suelo desnudo</v>
      </c>
      <c r="L1062" s="1"/>
      <c r="M1062">
        <v>1.3089900000000001</v>
      </c>
      <c r="O1062">
        <v>2.1091600000000001</v>
      </c>
      <c r="P1062">
        <v>0.97694099999999995</v>
      </c>
      <c r="Q1062" t="s">
        <v>23</v>
      </c>
      <c r="R1062">
        <v>2727.05</v>
      </c>
      <c r="S1062">
        <v>22.7</v>
      </c>
      <c r="T1062">
        <v>22.156700000000001</v>
      </c>
      <c r="U1062">
        <v>83.184100000000001</v>
      </c>
    </row>
    <row r="1063" spans="1:21" x14ac:dyDescent="0.3">
      <c r="A1063">
        <v>1648</v>
      </c>
      <c r="B1063">
        <v>11</v>
      </c>
      <c r="C1063" s="6" t="s">
        <v>132</v>
      </c>
      <c r="D1063" s="1" t="s">
        <v>10</v>
      </c>
      <c r="E1063" s="5">
        <f t="shared" si="219"/>
        <v>2023</v>
      </c>
      <c r="F1063" s="5">
        <f t="shared" si="220"/>
        <v>3</v>
      </c>
      <c r="G1063" s="5">
        <f t="shared" si="215"/>
        <v>15</v>
      </c>
      <c r="H1063" s="5" t="str">
        <f t="shared" si="221"/>
        <v>winter</v>
      </c>
      <c r="I1063" s="5">
        <f t="shared" si="216"/>
        <v>63</v>
      </c>
      <c r="J1063" s="5">
        <f t="shared" si="222"/>
        <v>43</v>
      </c>
      <c r="K1063" t="str">
        <f t="shared" si="223"/>
        <v>Suelo desnudo</v>
      </c>
      <c r="L1063" s="1"/>
      <c r="M1063">
        <v>1.3697699999999999</v>
      </c>
      <c r="O1063">
        <v>2.51715</v>
      </c>
      <c r="P1063">
        <v>0.96239699999999995</v>
      </c>
      <c r="Q1063">
        <v>2E-3</v>
      </c>
      <c r="R1063">
        <v>4908.6000000000004</v>
      </c>
      <c r="S1063">
        <v>23</v>
      </c>
      <c r="T1063">
        <v>20.7301</v>
      </c>
      <c r="U1063">
        <v>83.185500000000005</v>
      </c>
    </row>
    <row r="1064" spans="1:21" x14ac:dyDescent="0.3">
      <c r="A1064">
        <v>1649</v>
      </c>
      <c r="B1064">
        <v>12</v>
      </c>
      <c r="C1064" s="6" t="s">
        <v>133</v>
      </c>
      <c r="D1064" s="1" t="s">
        <v>10</v>
      </c>
      <c r="E1064" s="5">
        <f t="shared" si="219"/>
        <v>2023</v>
      </c>
      <c r="F1064" s="5">
        <f t="shared" si="220"/>
        <v>3</v>
      </c>
      <c r="G1064" s="5">
        <f t="shared" si="215"/>
        <v>15</v>
      </c>
      <c r="H1064" s="5" t="str">
        <f t="shared" si="221"/>
        <v>winter</v>
      </c>
      <c r="I1064" s="5">
        <f t="shared" si="216"/>
        <v>63</v>
      </c>
      <c r="J1064" s="5">
        <f t="shared" si="222"/>
        <v>43</v>
      </c>
      <c r="K1064" t="str">
        <f t="shared" si="223"/>
        <v>Suelo desnudo</v>
      </c>
      <c r="L1064" s="1"/>
      <c r="M1064">
        <v>0.902887</v>
      </c>
      <c r="O1064">
        <v>3.1321300000000001</v>
      </c>
      <c r="P1064">
        <v>0.93670799999999999</v>
      </c>
      <c r="Q1064" t="s">
        <v>23</v>
      </c>
      <c r="R1064">
        <v>1818.01</v>
      </c>
      <c r="S1064">
        <v>24</v>
      </c>
      <c r="T1064">
        <v>22.2257</v>
      </c>
      <c r="U1064">
        <v>83.179500000000004</v>
      </c>
    </row>
    <row r="1065" spans="1:21" x14ac:dyDescent="0.3">
      <c r="A1065">
        <v>1650</v>
      </c>
      <c r="B1065">
        <v>7</v>
      </c>
      <c r="C1065" s="6" t="s">
        <v>134</v>
      </c>
      <c r="D1065" s="1" t="s">
        <v>10</v>
      </c>
      <c r="E1065" s="5">
        <f t="shared" si="219"/>
        <v>2023</v>
      </c>
      <c r="F1065" s="5">
        <f t="shared" si="220"/>
        <v>3</v>
      </c>
      <c r="G1065" s="5">
        <f t="shared" si="215"/>
        <v>15</v>
      </c>
      <c r="H1065" s="5" t="str">
        <f t="shared" si="221"/>
        <v>winter</v>
      </c>
      <c r="I1065" s="5">
        <f t="shared" si="216"/>
        <v>63</v>
      </c>
      <c r="J1065" s="5">
        <f t="shared" si="222"/>
        <v>43</v>
      </c>
      <c r="K1065" t="str">
        <f t="shared" si="223"/>
        <v>Bajo copa</v>
      </c>
      <c r="L1065" s="1"/>
      <c r="M1065">
        <v>2.2106300000000001</v>
      </c>
      <c r="O1065">
        <v>1.6245700000000001</v>
      </c>
      <c r="P1065">
        <v>0.99095100000000003</v>
      </c>
      <c r="Q1065">
        <v>6.0000000000000001E-3</v>
      </c>
      <c r="R1065">
        <v>0.13653599999999999</v>
      </c>
      <c r="S1065">
        <v>24.307300000000001</v>
      </c>
      <c r="T1065">
        <v>23.335999999999999</v>
      </c>
      <c r="U1065">
        <v>83.170900000000003</v>
      </c>
    </row>
    <row r="1066" spans="1:21" x14ac:dyDescent="0.3">
      <c r="A1066">
        <v>1651</v>
      </c>
      <c r="B1066">
        <v>8</v>
      </c>
      <c r="C1066" s="6" t="s">
        <v>135</v>
      </c>
      <c r="D1066" s="1" t="s">
        <v>10</v>
      </c>
      <c r="E1066" s="5">
        <f t="shared" si="219"/>
        <v>2023</v>
      </c>
      <c r="F1066" s="5">
        <f t="shared" si="220"/>
        <v>3</v>
      </c>
      <c r="G1066" s="5">
        <f t="shared" si="215"/>
        <v>15</v>
      </c>
      <c r="H1066" s="5" t="str">
        <f t="shared" si="221"/>
        <v>winter</v>
      </c>
      <c r="I1066" s="5">
        <f t="shared" si="216"/>
        <v>63</v>
      </c>
      <c r="J1066" s="5">
        <f t="shared" si="222"/>
        <v>43</v>
      </c>
      <c r="K1066" t="str">
        <f t="shared" si="223"/>
        <v>Bajo copa</v>
      </c>
      <c r="L1066" s="1"/>
      <c r="M1066">
        <v>2.2095799999999999</v>
      </c>
      <c r="O1066">
        <v>1.7115</v>
      </c>
      <c r="P1066">
        <v>0.98885000000000001</v>
      </c>
      <c r="Q1066">
        <v>3.0000000000000001E-3</v>
      </c>
      <c r="R1066" t="s">
        <v>25</v>
      </c>
      <c r="S1066">
        <v>25.025500000000001</v>
      </c>
      <c r="T1066">
        <v>22.648</v>
      </c>
      <c r="U1066">
        <v>83.154300000000006</v>
      </c>
    </row>
    <row r="1067" spans="1:21" x14ac:dyDescent="0.3">
      <c r="A1067">
        <v>1652</v>
      </c>
      <c r="B1067">
        <v>13</v>
      </c>
      <c r="C1067" s="6" t="s">
        <v>136</v>
      </c>
      <c r="D1067" s="1" t="s">
        <v>10</v>
      </c>
      <c r="E1067" s="5">
        <f t="shared" si="219"/>
        <v>2023</v>
      </c>
      <c r="F1067" s="5">
        <f t="shared" si="220"/>
        <v>3</v>
      </c>
      <c r="G1067" s="5">
        <f t="shared" si="215"/>
        <v>15</v>
      </c>
      <c r="H1067" s="5" t="str">
        <f t="shared" si="221"/>
        <v>winter</v>
      </c>
      <c r="I1067" s="5">
        <f t="shared" si="216"/>
        <v>63</v>
      </c>
      <c r="J1067" s="5">
        <f t="shared" si="222"/>
        <v>43</v>
      </c>
      <c r="K1067" t="str">
        <f t="shared" si="223"/>
        <v>Bajo copa</v>
      </c>
      <c r="L1067" s="1"/>
      <c r="M1067">
        <v>2.6831100000000001</v>
      </c>
      <c r="O1067">
        <v>1.4111499999999999</v>
      </c>
      <c r="P1067">
        <v>0.99633499999999997</v>
      </c>
      <c r="Q1067">
        <v>-2272.4899999999998</v>
      </c>
      <c r="R1067">
        <v>4272.3599999999997</v>
      </c>
      <c r="S1067">
        <v>23.8</v>
      </c>
      <c r="T1067">
        <v>25.935500000000001</v>
      </c>
      <c r="U1067">
        <v>83.116299999999995</v>
      </c>
    </row>
    <row r="1068" spans="1:21" x14ac:dyDescent="0.3">
      <c r="A1068">
        <v>1653</v>
      </c>
      <c r="B1068">
        <v>14</v>
      </c>
      <c r="C1068" s="6" t="s">
        <v>137</v>
      </c>
      <c r="D1068" s="1" t="s">
        <v>10</v>
      </c>
      <c r="E1068" s="5">
        <f t="shared" si="219"/>
        <v>2023</v>
      </c>
      <c r="F1068" s="5">
        <f t="shared" si="220"/>
        <v>3</v>
      </c>
      <c r="G1068" s="5">
        <f t="shared" si="215"/>
        <v>15</v>
      </c>
      <c r="H1068" s="5" t="str">
        <f t="shared" si="221"/>
        <v>winter</v>
      </c>
      <c r="I1068" s="5">
        <f t="shared" si="216"/>
        <v>63</v>
      </c>
      <c r="J1068" s="5">
        <f t="shared" si="222"/>
        <v>43</v>
      </c>
      <c r="K1068" t="str">
        <f t="shared" si="223"/>
        <v>Bajo copa</v>
      </c>
      <c r="L1068" s="1"/>
      <c r="M1068">
        <v>1.90103</v>
      </c>
      <c r="O1068">
        <v>1.7893699999999999</v>
      </c>
      <c r="P1068">
        <v>0.98099199999999998</v>
      </c>
      <c r="Q1068">
        <v>4.0000000000000001E-3</v>
      </c>
      <c r="R1068">
        <v>4817.71</v>
      </c>
      <c r="S1068">
        <v>23.7</v>
      </c>
      <c r="T1068">
        <v>26.304099999999998</v>
      </c>
      <c r="U1068">
        <v>83.115099999999998</v>
      </c>
    </row>
    <row r="1069" spans="1:21" x14ac:dyDescent="0.3">
      <c r="A1069">
        <v>1654</v>
      </c>
      <c r="B1069">
        <v>15</v>
      </c>
      <c r="C1069" s="6" t="s">
        <v>138</v>
      </c>
      <c r="D1069" s="1" t="s">
        <v>10</v>
      </c>
      <c r="E1069" s="5">
        <f t="shared" si="219"/>
        <v>2023</v>
      </c>
      <c r="F1069" s="5">
        <f t="shared" si="220"/>
        <v>3</v>
      </c>
      <c r="G1069" s="5">
        <f t="shared" si="215"/>
        <v>15</v>
      </c>
      <c r="H1069" s="5" t="str">
        <f t="shared" si="221"/>
        <v>winter</v>
      </c>
      <c r="I1069" s="5">
        <f t="shared" si="216"/>
        <v>63</v>
      </c>
      <c r="J1069" s="5">
        <f t="shared" si="222"/>
        <v>43</v>
      </c>
      <c r="K1069" t="str">
        <f t="shared" si="223"/>
        <v>Bajo copa</v>
      </c>
      <c r="L1069" s="1"/>
      <c r="M1069">
        <v>2.0562800000000001</v>
      </c>
      <c r="O1069">
        <v>1.6427400000000001</v>
      </c>
      <c r="P1069">
        <v>0.98982599999999998</v>
      </c>
      <c r="Q1069">
        <v>4.0000000000000001E-3</v>
      </c>
      <c r="R1069">
        <v>4.7E-2</v>
      </c>
      <c r="S1069">
        <v>25.059100000000001</v>
      </c>
      <c r="T1069">
        <v>24.0425</v>
      </c>
      <c r="U1069">
        <v>83.119900000000001</v>
      </c>
    </row>
    <row r="1070" spans="1:21" x14ac:dyDescent="0.3">
      <c r="A1070">
        <v>1655</v>
      </c>
      <c r="B1070">
        <v>16</v>
      </c>
      <c r="C1070" s="6" t="s">
        <v>139</v>
      </c>
      <c r="D1070" s="1" t="s">
        <v>10</v>
      </c>
      <c r="E1070" s="5">
        <f t="shared" si="219"/>
        <v>2023</v>
      </c>
      <c r="F1070" s="5">
        <f t="shared" si="220"/>
        <v>3</v>
      </c>
      <c r="G1070" s="5">
        <f t="shared" si="215"/>
        <v>15</v>
      </c>
      <c r="H1070" s="5" t="str">
        <f t="shared" si="221"/>
        <v>winter</v>
      </c>
      <c r="I1070" s="5">
        <f t="shared" si="216"/>
        <v>63</v>
      </c>
      <c r="J1070" s="5">
        <f t="shared" si="222"/>
        <v>43</v>
      </c>
      <c r="K1070" t="str">
        <f t="shared" si="223"/>
        <v>Suelo desnudo</v>
      </c>
      <c r="L1070" s="1"/>
      <c r="M1070">
        <v>1.47194</v>
      </c>
      <c r="O1070">
        <v>1.92241</v>
      </c>
      <c r="P1070">
        <v>0.98267899999999997</v>
      </c>
      <c r="Q1070">
        <v>4.0000000000000001E-3</v>
      </c>
      <c r="R1070">
        <v>3.5581799999999997E-2</v>
      </c>
      <c r="S1070">
        <v>25.6</v>
      </c>
      <c r="T1070">
        <v>23.191800000000001</v>
      </c>
      <c r="U1070">
        <v>83.106800000000007</v>
      </c>
    </row>
    <row r="1071" spans="1:21" x14ac:dyDescent="0.3">
      <c r="A1071">
        <v>1656</v>
      </c>
      <c r="B1071">
        <v>17</v>
      </c>
      <c r="C1071" s="6" t="s">
        <v>140</v>
      </c>
      <c r="D1071" s="1" t="s">
        <v>10</v>
      </c>
      <c r="E1071" s="5">
        <f t="shared" si="219"/>
        <v>2023</v>
      </c>
      <c r="F1071" s="5">
        <f t="shared" si="220"/>
        <v>3</v>
      </c>
      <c r="G1071" s="5">
        <f t="shared" si="215"/>
        <v>15</v>
      </c>
      <c r="H1071" s="5" t="str">
        <f t="shared" si="221"/>
        <v>winter</v>
      </c>
      <c r="I1071" s="5">
        <f t="shared" si="216"/>
        <v>63</v>
      </c>
      <c r="J1071" s="5">
        <f t="shared" si="222"/>
        <v>43</v>
      </c>
      <c r="K1071" t="str">
        <f t="shared" si="223"/>
        <v>Suelo desnudo</v>
      </c>
      <c r="L1071" s="1"/>
      <c r="M1071">
        <v>1.36554</v>
      </c>
      <c r="O1071">
        <v>1.69133</v>
      </c>
      <c r="P1071">
        <v>0.98807</v>
      </c>
      <c r="Q1071">
        <v>9999</v>
      </c>
      <c r="R1071">
        <v>9999</v>
      </c>
      <c r="T1071">
        <v>24.6203</v>
      </c>
      <c r="U1071">
        <v>83.1006</v>
      </c>
    </row>
    <row r="1072" spans="1:21" x14ac:dyDescent="0.3">
      <c r="A1072">
        <v>1657</v>
      </c>
      <c r="B1072">
        <v>18</v>
      </c>
      <c r="C1072" s="6" t="s">
        <v>141</v>
      </c>
      <c r="D1072" s="1" t="s">
        <v>10</v>
      </c>
      <c r="E1072" s="5">
        <f t="shared" si="219"/>
        <v>2023</v>
      </c>
      <c r="F1072" s="5">
        <f t="shared" si="220"/>
        <v>3</v>
      </c>
      <c r="G1072" s="5">
        <f t="shared" si="215"/>
        <v>15</v>
      </c>
      <c r="H1072" s="5" t="str">
        <f t="shared" si="221"/>
        <v>winter</v>
      </c>
      <c r="I1072" s="5">
        <f t="shared" si="216"/>
        <v>63</v>
      </c>
      <c r="J1072" s="5">
        <f t="shared" si="222"/>
        <v>43</v>
      </c>
      <c r="K1072" t="str">
        <f t="shared" si="223"/>
        <v>Suelo desnudo</v>
      </c>
      <c r="L1072" s="1"/>
      <c r="M1072">
        <v>1.5056099999999999</v>
      </c>
      <c r="O1072">
        <v>1.80399</v>
      </c>
      <c r="P1072">
        <v>0.98656100000000002</v>
      </c>
      <c r="Q1072">
        <v>9999</v>
      </c>
      <c r="R1072">
        <v>9999</v>
      </c>
      <c r="T1072">
        <v>22.928999999999998</v>
      </c>
      <c r="U1072">
        <v>83.092399999999998</v>
      </c>
    </row>
    <row r="1073" spans="1:21" hidden="1" x14ac:dyDescent="0.3">
      <c r="A1073">
        <v>1659</v>
      </c>
      <c r="B1073">
        <v>2</v>
      </c>
      <c r="C1073" s="6" t="s">
        <v>142</v>
      </c>
      <c r="D1073" s="1" t="s">
        <v>20</v>
      </c>
      <c r="E1073" s="5">
        <f t="shared" si="219"/>
        <v>2023</v>
      </c>
      <c r="F1073" s="5">
        <f t="shared" si="220"/>
        <v>3</v>
      </c>
      <c r="G1073" s="5">
        <f t="shared" si="215"/>
        <v>15</v>
      </c>
      <c r="H1073" s="5" t="str">
        <f t="shared" si="221"/>
        <v>winter</v>
      </c>
      <c r="I1073" s="5">
        <f t="shared" si="216"/>
        <v>65</v>
      </c>
      <c r="J1073" s="5">
        <f t="shared" si="222"/>
        <v>45</v>
      </c>
      <c r="K1073" t="str">
        <f>IF(OR(B1073=1,B1073=2,B1073=3,B1073=4,B1073=9,B1073=10,B1073=11,B1073=12,B1073=17,B1073=18,B1073=19,B1073=20),"Bajo biomasa","Suelo desnudo")</f>
        <v>Bajo biomasa</v>
      </c>
      <c r="L1073" s="1"/>
      <c r="M1073">
        <v>1.0214799999999999</v>
      </c>
      <c r="O1073">
        <v>2.8240400000000001</v>
      </c>
      <c r="P1073">
        <v>0.92226399999999997</v>
      </c>
      <c r="Q1073" t="s">
        <v>23</v>
      </c>
      <c r="R1073">
        <v>3454.2</v>
      </c>
      <c r="S1073">
        <v>21.5</v>
      </c>
      <c r="T1073">
        <v>19.832799999999999</v>
      </c>
      <c r="U1073">
        <v>88.841499999999996</v>
      </c>
    </row>
    <row r="1074" spans="1:21" hidden="1" x14ac:dyDescent="0.3">
      <c r="A1074">
        <v>1670</v>
      </c>
      <c r="B1074">
        <v>13</v>
      </c>
      <c r="C1074" s="6" t="s">
        <v>143</v>
      </c>
      <c r="D1074" s="1" t="s">
        <v>20</v>
      </c>
      <c r="E1074" s="5">
        <f t="shared" si="219"/>
        <v>2023</v>
      </c>
      <c r="F1074" s="5">
        <f t="shared" si="220"/>
        <v>3</v>
      </c>
      <c r="G1074" s="5">
        <f t="shared" si="215"/>
        <v>15</v>
      </c>
      <c r="H1074" s="5" t="str">
        <f t="shared" si="221"/>
        <v>winter</v>
      </c>
      <c r="I1074" s="5">
        <f t="shared" si="216"/>
        <v>65</v>
      </c>
      <c r="J1074" s="5">
        <f t="shared" si="222"/>
        <v>45</v>
      </c>
      <c r="K1074" t="str">
        <f>IF(OR(B1074=1,B1074=2,B1074=3,B1074=4,B1074=9,B1074=10,B1074=11,B1074=12,B1074=17,B1074=18,B1074=19,B1074=20),"Bajo biomasa","Suelo desnudo")</f>
        <v>Suelo desnudo</v>
      </c>
      <c r="L1074" s="1"/>
      <c r="M1074">
        <v>1.09141</v>
      </c>
      <c r="O1074">
        <v>2.7497799999999999</v>
      </c>
      <c r="P1074">
        <v>0.91613900000000004</v>
      </c>
      <c r="Q1074">
        <v>1E-3</v>
      </c>
      <c r="R1074" t="s">
        <v>25</v>
      </c>
      <c r="S1074">
        <v>21.9</v>
      </c>
      <c r="T1074">
        <v>20.9315</v>
      </c>
      <c r="U1074">
        <v>88.890799999999999</v>
      </c>
    </row>
    <row r="1075" spans="1:21" hidden="1" x14ac:dyDescent="0.3">
      <c r="A1075">
        <v>1674</v>
      </c>
      <c r="B1075">
        <v>17</v>
      </c>
      <c r="C1075" s="6" t="s">
        <v>144</v>
      </c>
      <c r="D1075" s="1" t="s">
        <v>20</v>
      </c>
      <c r="E1075" s="5">
        <f t="shared" si="219"/>
        <v>2023</v>
      </c>
      <c r="F1075" s="5">
        <f t="shared" si="220"/>
        <v>3</v>
      </c>
      <c r="G1075" s="5">
        <f t="shared" si="215"/>
        <v>15</v>
      </c>
      <c r="H1075" s="5" t="str">
        <f t="shared" si="221"/>
        <v>winter</v>
      </c>
      <c r="I1075" s="5">
        <f t="shared" si="216"/>
        <v>65</v>
      </c>
      <c r="J1075" s="5">
        <f t="shared" si="222"/>
        <v>45</v>
      </c>
      <c r="K1075" t="str">
        <f>IF(OR(B1075=1,B1075=2,B1075=3,B1075=4,B1075=9,B1075=10,B1075=11,B1075=12,B1075=17,B1075=18,B1075=19,B1075=20),"Bajo biomasa","Suelo desnudo")</f>
        <v>Bajo biomasa</v>
      </c>
      <c r="L1075" s="1"/>
      <c r="M1075">
        <v>0.88155700000000004</v>
      </c>
      <c r="O1075">
        <v>3.0489099999999998</v>
      </c>
      <c r="P1075">
        <v>0.933755</v>
      </c>
      <c r="Q1075">
        <v>2E-3</v>
      </c>
      <c r="R1075" t="s">
        <v>25</v>
      </c>
      <c r="S1075">
        <v>21.856400000000001</v>
      </c>
      <c r="T1075">
        <v>22.654399999999999</v>
      </c>
      <c r="U1075">
        <v>88.888400000000004</v>
      </c>
    </row>
    <row r="1076" spans="1:21" x14ac:dyDescent="0.3">
      <c r="A1076">
        <v>1683</v>
      </c>
      <c r="B1076">
        <v>2</v>
      </c>
      <c r="C1076" s="6" t="s">
        <v>145</v>
      </c>
      <c r="D1076" s="1" t="s">
        <v>19</v>
      </c>
      <c r="E1076" s="5">
        <f t="shared" si="219"/>
        <v>2023</v>
      </c>
      <c r="F1076" s="5">
        <f t="shared" si="220"/>
        <v>3</v>
      </c>
      <c r="G1076" s="5">
        <f t="shared" ref="G1076:G1138" si="224">F1076+12</f>
        <v>15</v>
      </c>
      <c r="H1076" s="5" t="str">
        <f t="shared" si="221"/>
        <v>winter</v>
      </c>
      <c r="I1076" s="5">
        <f t="shared" ref="I1076:I1138" si="225">WEEKNUM(C1076)+52</f>
        <v>65</v>
      </c>
      <c r="J1076" s="5">
        <f t="shared" si="222"/>
        <v>45</v>
      </c>
      <c r="K1076" t="str">
        <f t="shared" ref="K1076:K1084" si="226">IF(OR(B1076=1,B1076=2,B1076=3,B1076=7,B1076=8,B1076=9,B1076=13,B1076=14,B1076=15),"Suelo desnudo","Bajo copa")</f>
        <v>Suelo desnudo</v>
      </c>
      <c r="L1076" s="1"/>
      <c r="M1076">
        <v>0.75428399999999995</v>
      </c>
      <c r="O1076">
        <v>3.1520299999999999</v>
      </c>
      <c r="P1076">
        <v>0.91333900000000001</v>
      </c>
      <c r="Q1076">
        <v>1E-3</v>
      </c>
      <c r="R1076" t="s">
        <v>25</v>
      </c>
      <c r="S1076">
        <v>26.523599999999998</v>
      </c>
      <c r="T1076">
        <v>28.7393</v>
      </c>
      <c r="U1076">
        <v>86.187399999999997</v>
      </c>
    </row>
    <row r="1077" spans="1:21" x14ac:dyDescent="0.3">
      <c r="A1077">
        <v>1684</v>
      </c>
      <c r="B1077">
        <v>3</v>
      </c>
      <c r="C1077" s="6" t="s">
        <v>146</v>
      </c>
      <c r="D1077" s="1" t="s">
        <v>19</v>
      </c>
      <c r="E1077" s="5">
        <f t="shared" si="219"/>
        <v>2023</v>
      </c>
      <c r="F1077" s="5">
        <f t="shared" si="220"/>
        <v>3</v>
      </c>
      <c r="G1077" s="5">
        <f t="shared" si="224"/>
        <v>15</v>
      </c>
      <c r="H1077" s="5" t="str">
        <f t="shared" si="221"/>
        <v>winter</v>
      </c>
      <c r="I1077" s="5">
        <f t="shared" si="225"/>
        <v>65</v>
      </c>
      <c r="J1077" s="5">
        <f t="shared" si="222"/>
        <v>45</v>
      </c>
      <c r="K1077" t="str">
        <f t="shared" si="226"/>
        <v>Suelo desnudo</v>
      </c>
      <c r="L1077" s="1"/>
      <c r="M1077">
        <v>0.8952</v>
      </c>
      <c r="O1077">
        <v>2.8495300000000001</v>
      </c>
      <c r="P1077">
        <v>0.94826100000000002</v>
      </c>
      <c r="Q1077">
        <v>1E-3</v>
      </c>
      <c r="R1077" t="s">
        <v>25</v>
      </c>
      <c r="S1077">
        <v>27.393599999999999</v>
      </c>
      <c r="T1077">
        <v>29.349900000000002</v>
      </c>
      <c r="U1077">
        <v>86.181299999999993</v>
      </c>
    </row>
    <row r="1078" spans="1:21" x14ac:dyDescent="0.3">
      <c r="A1078">
        <v>1685</v>
      </c>
      <c r="B1078">
        <v>4</v>
      </c>
      <c r="C1078" s="6" t="s">
        <v>147</v>
      </c>
      <c r="D1078" s="1" t="s">
        <v>19</v>
      </c>
      <c r="E1078" s="5">
        <f t="shared" si="219"/>
        <v>2023</v>
      </c>
      <c r="F1078" s="5">
        <f t="shared" si="220"/>
        <v>3</v>
      </c>
      <c r="G1078" s="5">
        <f t="shared" si="224"/>
        <v>15</v>
      </c>
      <c r="H1078" s="5" t="str">
        <f t="shared" si="221"/>
        <v>winter</v>
      </c>
      <c r="I1078" s="5">
        <f t="shared" si="225"/>
        <v>65</v>
      </c>
      <c r="J1078" s="5">
        <f t="shared" si="222"/>
        <v>45</v>
      </c>
      <c r="K1078" t="str">
        <f t="shared" si="226"/>
        <v>Bajo copa</v>
      </c>
      <c r="L1078" s="1"/>
      <c r="M1078">
        <v>0.84504999999999997</v>
      </c>
      <c r="O1078">
        <v>3.2435900000000002</v>
      </c>
      <c r="P1078">
        <v>0.92193999999999998</v>
      </c>
      <c r="Q1078">
        <v>1E-3</v>
      </c>
      <c r="R1078" t="s">
        <v>25</v>
      </c>
      <c r="S1078">
        <v>27.836400000000001</v>
      </c>
      <c r="T1078">
        <v>29.694700000000001</v>
      </c>
      <c r="U1078">
        <v>86.178799999999995</v>
      </c>
    </row>
    <row r="1079" spans="1:21" x14ac:dyDescent="0.3">
      <c r="A1079">
        <v>1687</v>
      </c>
      <c r="B1079">
        <v>6</v>
      </c>
      <c r="C1079" s="6" t="s">
        <v>148</v>
      </c>
      <c r="D1079" s="1" t="s">
        <v>19</v>
      </c>
      <c r="E1079" s="5">
        <f t="shared" si="219"/>
        <v>2023</v>
      </c>
      <c r="F1079" s="5">
        <f t="shared" si="220"/>
        <v>3</v>
      </c>
      <c r="G1079" s="5">
        <f t="shared" si="224"/>
        <v>15</v>
      </c>
      <c r="H1079" s="5" t="str">
        <f t="shared" si="221"/>
        <v>winter</v>
      </c>
      <c r="I1079" s="5">
        <f t="shared" si="225"/>
        <v>65</v>
      </c>
      <c r="J1079" s="5">
        <f t="shared" si="222"/>
        <v>45</v>
      </c>
      <c r="K1079" t="str">
        <f t="shared" si="226"/>
        <v>Bajo copa</v>
      </c>
      <c r="L1079" s="1"/>
      <c r="M1079">
        <v>1.2761</v>
      </c>
      <c r="O1079">
        <v>1.78742</v>
      </c>
      <c r="P1079">
        <v>0.97956200000000004</v>
      </c>
      <c r="Q1079">
        <v>1E-3</v>
      </c>
      <c r="R1079">
        <v>4090.5</v>
      </c>
      <c r="S1079">
        <v>28.5</v>
      </c>
      <c r="T1079">
        <v>28.645499999999998</v>
      </c>
      <c r="U1079">
        <v>86.186499999999995</v>
      </c>
    </row>
    <row r="1080" spans="1:21" x14ac:dyDescent="0.3">
      <c r="A1080">
        <v>1689</v>
      </c>
      <c r="B1080">
        <v>8</v>
      </c>
      <c r="C1080" s="6" t="s">
        <v>149</v>
      </c>
      <c r="D1080" s="1" t="s">
        <v>19</v>
      </c>
      <c r="E1080" s="5">
        <f t="shared" si="219"/>
        <v>2023</v>
      </c>
      <c r="F1080" s="5">
        <f t="shared" si="220"/>
        <v>3</v>
      </c>
      <c r="G1080" s="5">
        <f t="shared" si="224"/>
        <v>15</v>
      </c>
      <c r="H1080" s="5" t="str">
        <f t="shared" si="221"/>
        <v>winter</v>
      </c>
      <c r="I1080" s="5">
        <f t="shared" si="225"/>
        <v>65</v>
      </c>
      <c r="J1080" s="5">
        <f t="shared" si="222"/>
        <v>45</v>
      </c>
      <c r="K1080" t="str">
        <f t="shared" si="226"/>
        <v>Suelo desnudo</v>
      </c>
      <c r="L1080" s="1"/>
      <c r="M1080">
        <v>0.79855500000000001</v>
      </c>
      <c r="O1080">
        <v>2.9595899999999999</v>
      </c>
      <c r="P1080">
        <v>0.91088199999999997</v>
      </c>
      <c r="Q1080">
        <v>1E-3</v>
      </c>
      <c r="R1080" t="s">
        <v>25</v>
      </c>
      <c r="S1080">
        <v>29.598199999999999</v>
      </c>
      <c r="T1080">
        <v>28.717300000000002</v>
      </c>
      <c r="U1080">
        <v>86.160899999999998</v>
      </c>
    </row>
    <row r="1081" spans="1:21" x14ac:dyDescent="0.3">
      <c r="A1081">
        <v>1690</v>
      </c>
      <c r="B1081">
        <v>9</v>
      </c>
      <c r="C1081" s="6" t="s">
        <v>150</v>
      </c>
      <c r="D1081" s="1" t="s">
        <v>19</v>
      </c>
      <c r="E1081" s="5">
        <f t="shared" si="219"/>
        <v>2023</v>
      </c>
      <c r="F1081" s="5">
        <f t="shared" si="220"/>
        <v>3</v>
      </c>
      <c r="G1081" s="5">
        <f t="shared" si="224"/>
        <v>15</v>
      </c>
      <c r="H1081" s="5" t="str">
        <f t="shared" si="221"/>
        <v>winter</v>
      </c>
      <c r="I1081" s="5">
        <f t="shared" si="225"/>
        <v>65</v>
      </c>
      <c r="J1081" s="5">
        <f t="shared" si="222"/>
        <v>45</v>
      </c>
      <c r="K1081" t="str">
        <f t="shared" si="226"/>
        <v>Suelo desnudo</v>
      </c>
      <c r="L1081" s="1"/>
      <c r="M1081">
        <v>0.64860700000000004</v>
      </c>
      <c r="O1081">
        <v>3.0666199999999999</v>
      </c>
      <c r="P1081">
        <v>0.927257</v>
      </c>
      <c r="Q1081">
        <v>2E-3</v>
      </c>
      <c r="R1081" t="s">
        <v>25</v>
      </c>
      <c r="S1081">
        <v>30.537800000000001</v>
      </c>
      <c r="T1081">
        <v>30.525500000000001</v>
      </c>
      <c r="U1081">
        <v>86.151899999999998</v>
      </c>
    </row>
    <row r="1082" spans="1:21" x14ac:dyDescent="0.3">
      <c r="A1082">
        <v>1692</v>
      </c>
      <c r="B1082">
        <v>11</v>
      </c>
      <c r="C1082" s="6" t="s">
        <v>151</v>
      </c>
      <c r="D1082" s="1" t="s">
        <v>19</v>
      </c>
      <c r="E1082" s="5">
        <f t="shared" si="219"/>
        <v>2023</v>
      </c>
      <c r="F1082" s="5">
        <f t="shared" si="220"/>
        <v>3</v>
      </c>
      <c r="G1082" s="5">
        <f t="shared" si="224"/>
        <v>15</v>
      </c>
      <c r="H1082" s="5" t="str">
        <f t="shared" si="221"/>
        <v>winter</v>
      </c>
      <c r="I1082" s="5">
        <f t="shared" si="225"/>
        <v>65</v>
      </c>
      <c r="J1082" s="5">
        <f t="shared" si="222"/>
        <v>45</v>
      </c>
      <c r="K1082" t="str">
        <f t="shared" si="226"/>
        <v>Bajo copa</v>
      </c>
      <c r="L1082" s="1"/>
      <c r="M1082">
        <v>0.81936699999999996</v>
      </c>
      <c r="O1082">
        <v>2.7143199999999998</v>
      </c>
      <c r="P1082">
        <v>0.92010899999999995</v>
      </c>
      <c r="Q1082">
        <v>6817.5</v>
      </c>
      <c r="R1082">
        <v>9908.1</v>
      </c>
      <c r="S1082">
        <v>32.1</v>
      </c>
      <c r="T1082">
        <v>27.554500000000001</v>
      </c>
      <c r="U1082">
        <v>86.17</v>
      </c>
    </row>
    <row r="1083" spans="1:21" x14ac:dyDescent="0.3">
      <c r="A1083">
        <v>1693</v>
      </c>
      <c r="B1083">
        <v>12</v>
      </c>
      <c r="C1083" s="6" t="s">
        <v>152</v>
      </c>
      <c r="D1083" s="1" t="s">
        <v>19</v>
      </c>
      <c r="E1083" s="5">
        <f t="shared" si="219"/>
        <v>2023</v>
      </c>
      <c r="F1083" s="5">
        <f t="shared" si="220"/>
        <v>3</v>
      </c>
      <c r="G1083" s="5">
        <f t="shared" si="224"/>
        <v>15</v>
      </c>
      <c r="H1083" s="5" t="str">
        <f t="shared" si="221"/>
        <v>winter</v>
      </c>
      <c r="I1083" s="5">
        <f t="shared" si="225"/>
        <v>65</v>
      </c>
      <c r="J1083" s="5">
        <f t="shared" si="222"/>
        <v>45</v>
      </c>
      <c r="K1083" t="str">
        <f t="shared" si="226"/>
        <v>Bajo copa</v>
      </c>
      <c r="L1083" s="1"/>
      <c r="M1083">
        <v>0.71476499999999998</v>
      </c>
      <c r="O1083">
        <v>3.4475199999999999</v>
      </c>
      <c r="P1083">
        <v>0.90798900000000005</v>
      </c>
      <c r="Q1083" t="s">
        <v>23</v>
      </c>
      <c r="R1083" t="s">
        <v>23</v>
      </c>
      <c r="T1083">
        <v>24.9056</v>
      </c>
      <c r="U1083">
        <v>86.194100000000006</v>
      </c>
    </row>
    <row r="1084" spans="1:21" x14ac:dyDescent="0.3">
      <c r="A1084">
        <v>1699</v>
      </c>
      <c r="B1084">
        <v>18</v>
      </c>
      <c r="C1084" s="6" t="s">
        <v>153</v>
      </c>
      <c r="D1084" s="1" t="s">
        <v>19</v>
      </c>
      <c r="E1084" s="5">
        <f t="shared" si="219"/>
        <v>2023</v>
      </c>
      <c r="F1084" s="5">
        <f t="shared" si="220"/>
        <v>3</v>
      </c>
      <c r="G1084" s="5">
        <f t="shared" si="224"/>
        <v>15</v>
      </c>
      <c r="H1084" s="5" t="str">
        <f t="shared" si="221"/>
        <v>winter</v>
      </c>
      <c r="I1084" s="5">
        <f t="shared" si="225"/>
        <v>65</v>
      </c>
      <c r="J1084" s="5">
        <f t="shared" si="222"/>
        <v>45</v>
      </c>
      <c r="K1084" t="str">
        <f t="shared" si="226"/>
        <v>Bajo copa</v>
      </c>
      <c r="L1084" s="1"/>
      <c r="M1084">
        <v>1.4970600000000001</v>
      </c>
      <c r="O1084">
        <v>1.6864600000000001</v>
      </c>
      <c r="P1084">
        <v>0.98864200000000002</v>
      </c>
      <c r="Q1084" t="s">
        <v>23</v>
      </c>
      <c r="R1084">
        <v>7908.3</v>
      </c>
      <c r="S1084">
        <v>28.3</v>
      </c>
      <c r="T1084">
        <v>27.7882</v>
      </c>
      <c r="U1084">
        <v>86.103499999999997</v>
      </c>
    </row>
    <row r="1085" spans="1:21" hidden="1" x14ac:dyDescent="0.3">
      <c r="A1085">
        <v>1700</v>
      </c>
      <c r="B1085">
        <v>1</v>
      </c>
      <c r="C1085" s="6" t="s">
        <v>154</v>
      </c>
      <c r="D1085" s="1" t="s">
        <v>9</v>
      </c>
      <c r="E1085" s="5">
        <f t="shared" si="219"/>
        <v>2023</v>
      </c>
      <c r="F1085" s="5">
        <f t="shared" si="220"/>
        <v>4</v>
      </c>
      <c r="G1085" s="5">
        <f t="shared" si="224"/>
        <v>16</v>
      </c>
      <c r="H1085" s="5" t="str">
        <f t="shared" si="221"/>
        <v>spring</v>
      </c>
      <c r="I1085" s="5">
        <f t="shared" si="225"/>
        <v>67</v>
      </c>
      <c r="J1085" s="5">
        <f t="shared" si="222"/>
        <v>47</v>
      </c>
      <c r="K1085" t="str">
        <f t="shared" ref="K1085:K1106" si="227">IF(OR(B1085=1,B1085=2,B1085=3,B1085=4,B1085=9,B1085=10,B1085=11,B1085=12,B1085=17,B1085=18,B1085=19,B1085=20),"Bajo biomasa","Suelo desnudo")</f>
        <v>Bajo biomasa</v>
      </c>
      <c r="L1085" s="1"/>
      <c r="M1085">
        <v>1.1777899999999999</v>
      </c>
      <c r="O1085">
        <v>2.6211600000000002</v>
      </c>
      <c r="P1085">
        <v>0.958229</v>
      </c>
      <c r="Q1085">
        <v>1E-3</v>
      </c>
      <c r="R1085" t="s">
        <v>25</v>
      </c>
      <c r="S1085">
        <v>19.001799999999999</v>
      </c>
      <c r="T1085">
        <v>14.562200000000001</v>
      </c>
      <c r="U1085">
        <v>83.822699999999998</v>
      </c>
    </row>
    <row r="1086" spans="1:21" hidden="1" x14ac:dyDescent="0.3">
      <c r="A1086">
        <v>1701</v>
      </c>
      <c r="B1086">
        <v>2</v>
      </c>
      <c r="C1086" s="6" t="s">
        <v>155</v>
      </c>
      <c r="D1086" s="1" t="s">
        <v>9</v>
      </c>
      <c r="E1086" s="5">
        <f t="shared" si="219"/>
        <v>2023</v>
      </c>
      <c r="F1086" s="5">
        <f t="shared" si="220"/>
        <v>4</v>
      </c>
      <c r="G1086" s="5">
        <f t="shared" si="224"/>
        <v>16</v>
      </c>
      <c r="H1086" s="5" t="str">
        <f t="shared" si="221"/>
        <v>spring</v>
      </c>
      <c r="I1086" s="5">
        <f t="shared" si="225"/>
        <v>67</v>
      </c>
      <c r="J1086" s="5">
        <f t="shared" si="222"/>
        <v>47</v>
      </c>
      <c r="K1086" t="str">
        <f t="shared" si="227"/>
        <v>Bajo biomasa</v>
      </c>
      <c r="L1086" s="1"/>
      <c r="M1086">
        <v>1.38906</v>
      </c>
      <c r="O1086">
        <v>2.2543799999999998</v>
      </c>
      <c r="P1086">
        <v>0.96847300000000003</v>
      </c>
      <c r="Q1086">
        <v>1E-3</v>
      </c>
      <c r="R1086" t="s">
        <v>25</v>
      </c>
      <c r="S1086">
        <v>18.704599999999999</v>
      </c>
      <c r="T1086">
        <v>16.815100000000001</v>
      </c>
      <c r="U1086">
        <v>83.804199999999994</v>
      </c>
    </row>
    <row r="1087" spans="1:21" hidden="1" x14ac:dyDescent="0.3">
      <c r="A1087">
        <v>1702</v>
      </c>
      <c r="B1087">
        <v>3</v>
      </c>
      <c r="C1087" s="6" t="s">
        <v>156</v>
      </c>
      <c r="D1087" s="1" t="s">
        <v>9</v>
      </c>
      <c r="E1087" s="5">
        <f t="shared" si="219"/>
        <v>2023</v>
      </c>
      <c r="F1087" s="5">
        <f t="shared" si="220"/>
        <v>4</v>
      </c>
      <c r="G1087" s="5">
        <f t="shared" si="224"/>
        <v>16</v>
      </c>
      <c r="H1087" s="5" t="str">
        <f t="shared" si="221"/>
        <v>spring</v>
      </c>
      <c r="I1087" s="5">
        <f t="shared" si="225"/>
        <v>67</v>
      </c>
      <c r="J1087" s="5">
        <f t="shared" si="222"/>
        <v>47</v>
      </c>
      <c r="K1087" t="str">
        <f t="shared" si="227"/>
        <v>Bajo biomasa</v>
      </c>
      <c r="L1087" s="1"/>
      <c r="M1087">
        <v>2.5233099999999999</v>
      </c>
      <c r="O1087">
        <v>1.8948400000000001</v>
      </c>
      <c r="P1087">
        <v>0.98024199999999995</v>
      </c>
      <c r="Q1087">
        <v>1E-3</v>
      </c>
      <c r="R1087">
        <v>8999.1</v>
      </c>
      <c r="S1087">
        <v>18.600000000000001</v>
      </c>
      <c r="T1087">
        <v>15.2006</v>
      </c>
      <c r="U1087">
        <v>83.796999999999997</v>
      </c>
    </row>
    <row r="1088" spans="1:21" hidden="1" x14ac:dyDescent="0.3">
      <c r="A1088">
        <v>1703</v>
      </c>
      <c r="B1088">
        <v>4</v>
      </c>
      <c r="C1088" s="6" t="s">
        <v>157</v>
      </c>
      <c r="D1088" s="1" t="s">
        <v>9</v>
      </c>
      <c r="E1088" s="5">
        <f t="shared" si="219"/>
        <v>2023</v>
      </c>
      <c r="F1088" s="5">
        <f t="shared" si="220"/>
        <v>4</v>
      </c>
      <c r="G1088" s="5">
        <f t="shared" si="224"/>
        <v>16</v>
      </c>
      <c r="H1088" s="5" t="str">
        <f t="shared" si="221"/>
        <v>spring</v>
      </c>
      <c r="I1088" s="5">
        <f t="shared" si="225"/>
        <v>67</v>
      </c>
      <c r="J1088" s="5">
        <f t="shared" si="222"/>
        <v>47</v>
      </c>
      <c r="K1088" t="str">
        <f t="shared" si="227"/>
        <v>Bajo biomasa</v>
      </c>
      <c r="L1088" s="1"/>
      <c r="M1088">
        <v>2.8706700000000001</v>
      </c>
      <c r="O1088">
        <v>1.9166700000000001</v>
      </c>
      <c r="P1088">
        <v>0.98287500000000005</v>
      </c>
      <c r="Q1088">
        <v>1E-3</v>
      </c>
      <c r="R1088">
        <v>3545.1</v>
      </c>
      <c r="S1088">
        <v>18.2</v>
      </c>
      <c r="T1088">
        <v>14.5695</v>
      </c>
      <c r="U1088">
        <v>83.802000000000007</v>
      </c>
    </row>
    <row r="1089" spans="1:21" hidden="1" x14ac:dyDescent="0.3">
      <c r="A1089">
        <v>1704</v>
      </c>
      <c r="B1089">
        <v>5</v>
      </c>
      <c r="C1089" s="6" t="s">
        <v>158</v>
      </c>
      <c r="D1089" s="1" t="s">
        <v>9</v>
      </c>
      <c r="E1089" s="5">
        <f t="shared" si="219"/>
        <v>2023</v>
      </c>
      <c r="F1089" s="5">
        <f t="shared" si="220"/>
        <v>4</v>
      </c>
      <c r="G1089" s="5">
        <f t="shared" si="224"/>
        <v>16</v>
      </c>
      <c r="H1089" s="5" t="str">
        <f t="shared" si="221"/>
        <v>spring</v>
      </c>
      <c r="I1089" s="5">
        <f t="shared" si="225"/>
        <v>67</v>
      </c>
      <c r="J1089" s="5">
        <f t="shared" si="222"/>
        <v>47</v>
      </c>
      <c r="K1089" t="str">
        <f t="shared" si="227"/>
        <v>Suelo desnudo</v>
      </c>
      <c r="L1089" s="1"/>
      <c r="M1089">
        <v>1.9918199999999999</v>
      </c>
      <c r="O1089">
        <v>2.1349900000000002</v>
      </c>
      <c r="P1089">
        <v>0.971275</v>
      </c>
      <c r="Q1089">
        <v>2E-3</v>
      </c>
      <c r="R1089" t="s">
        <v>25</v>
      </c>
      <c r="S1089">
        <v>17.390899999999998</v>
      </c>
      <c r="T1089">
        <v>12.932700000000001</v>
      </c>
      <c r="U1089">
        <v>83.804699999999997</v>
      </c>
    </row>
    <row r="1090" spans="1:21" hidden="1" x14ac:dyDescent="0.3">
      <c r="A1090">
        <v>1705</v>
      </c>
      <c r="B1090">
        <v>6</v>
      </c>
      <c r="C1090" s="6" t="s">
        <v>159</v>
      </c>
      <c r="D1090" s="1" t="s">
        <v>9</v>
      </c>
      <c r="E1090" s="5">
        <f t="shared" si="219"/>
        <v>2023</v>
      </c>
      <c r="F1090" s="5">
        <f t="shared" si="220"/>
        <v>4</v>
      </c>
      <c r="G1090" s="5">
        <f t="shared" si="224"/>
        <v>16</v>
      </c>
      <c r="H1090" s="5" t="str">
        <f t="shared" si="221"/>
        <v>spring</v>
      </c>
      <c r="I1090" s="5">
        <f t="shared" si="225"/>
        <v>67</v>
      </c>
      <c r="J1090" s="5">
        <f t="shared" si="222"/>
        <v>47</v>
      </c>
      <c r="K1090" t="str">
        <f t="shared" si="227"/>
        <v>Suelo desnudo</v>
      </c>
      <c r="L1090" s="1"/>
      <c r="M1090">
        <v>1.7678100000000001</v>
      </c>
      <c r="O1090">
        <v>2.2499600000000002</v>
      </c>
      <c r="P1090">
        <v>0.96128899999999995</v>
      </c>
      <c r="Q1090" t="s">
        <v>23</v>
      </c>
      <c r="R1090">
        <v>2363.4</v>
      </c>
      <c r="S1090">
        <v>16.5</v>
      </c>
      <c r="T1090">
        <v>12.6464</v>
      </c>
      <c r="U1090">
        <v>83.796999999999997</v>
      </c>
    </row>
    <row r="1091" spans="1:21" hidden="1" x14ac:dyDescent="0.3">
      <c r="A1091">
        <v>1706</v>
      </c>
      <c r="B1091">
        <v>7</v>
      </c>
      <c r="C1091" s="6" t="s">
        <v>160</v>
      </c>
      <c r="D1091" s="1" t="s">
        <v>9</v>
      </c>
      <c r="E1091" s="5">
        <f t="shared" si="219"/>
        <v>2023</v>
      </c>
      <c r="F1091" s="5">
        <f t="shared" si="220"/>
        <v>4</v>
      </c>
      <c r="G1091" s="5">
        <f t="shared" si="224"/>
        <v>16</v>
      </c>
      <c r="H1091" s="5" t="str">
        <f t="shared" si="221"/>
        <v>spring</v>
      </c>
      <c r="I1091" s="5">
        <f t="shared" si="225"/>
        <v>67</v>
      </c>
      <c r="J1091" s="5">
        <f t="shared" si="222"/>
        <v>47</v>
      </c>
      <c r="K1091" t="str">
        <f t="shared" si="227"/>
        <v>Suelo desnudo</v>
      </c>
      <c r="L1091" s="1"/>
      <c r="M1091">
        <v>6.90442</v>
      </c>
      <c r="O1091">
        <v>1.47214</v>
      </c>
      <c r="P1091">
        <v>0.994753</v>
      </c>
      <c r="Q1091">
        <v>2E-3</v>
      </c>
      <c r="R1091">
        <v>6908.4</v>
      </c>
      <c r="S1091">
        <v>16.2</v>
      </c>
      <c r="T1091">
        <v>12.770200000000001</v>
      </c>
      <c r="U1091">
        <v>83.798199999999994</v>
      </c>
    </row>
    <row r="1092" spans="1:21" hidden="1" x14ac:dyDescent="0.3">
      <c r="A1092">
        <v>1707</v>
      </c>
      <c r="B1092">
        <v>8</v>
      </c>
      <c r="C1092" s="6" t="s">
        <v>161</v>
      </c>
      <c r="D1092" s="1" t="s">
        <v>9</v>
      </c>
      <c r="E1092" s="5">
        <f t="shared" si="219"/>
        <v>2023</v>
      </c>
      <c r="F1092" s="5">
        <f t="shared" si="220"/>
        <v>4</v>
      </c>
      <c r="G1092" s="5">
        <f t="shared" si="224"/>
        <v>16</v>
      </c>
      <c r="H1092" s="5" t="str">
        <f t="shared" si="221"/>
        <v>spring</v>
      </c>
      <c r="I1092" s="5">
        <f t="shared" si="225"/>
        <v>67</v>
      </c>
      <c r="J1092" s="5">
        <f t="shared" si="222"/>
        <v>47</v>
      </c>
      <c r="K1092" t="str">
        <f t="shared" si="227"/>
        <v>Suelo desnudo</v>
      </c>
      <c r="L1092" s="1"/>
      <c r="M1092">
        <v>1.12609</v>
      </c>
      <c r="O1092">
        <v>2.5609199999999999</v>
      </c>
      <c r="P1092">
        <v>0.96060400000000001</v>
      </c>
      <c r="Q1092" t="s">
        <v>23</v>
      </c>
      <c r="R1092">
        <v>1636.2</v>
      </c>
      <c r="S1092">
        <v>15.7</v>
      </c>
      <c r="T1092">
        <v>12.591100000000001</v>
      </c>
      <c r="U1092">
        <v>83.796800000000005</v>
      </c>
    </row>
    <row r="1093" spans="1:21" hidden="1" x14ac:dyDescent="0.3">
      <c r="A1093">
        <v>1708</v>
      </c>
      <c r="B1093">
        <v>9</v>
      </c>
      <c r="C1093" s="6" t="s">
        <v>162</v>
      </c>
      <c r="D1093" s="1" t="s">
        <v>9</v>
      </c>
      <c r="E1093" s="5">
        <f t="shared" si="219"/>
        <v>2023</v>
      </c>
      <c r="F1093" s="5">
        <f t="shared" si="220"/>
        <v>4</v>
      </c>
      <c r="G1093" s="5">
        <f t="shared" si="224"/>
        <v>16</v>
      </c>
      <c r="H1093" s="5" t="str">
        <f t="shared" si="221"/>
        <v>spring</v>
      </c>
      <c r="I1093" s="5">
        <f t="shared" si="225"/>
        <v>67</v>
      </c>
      <c r="J1093" s="5">
        <f t="shared" si="222"/>
        <v>47</v>
      </c>
      <c r="K1093" t="str">
        <f t="shared" si="227"/>
        <v>Bajo biomasa</v>
      </c>
      <c r="L1093" s="1"/>
      <c r="M1093">
        <v>1.1440699999999999</v>
      </c>
      <c r="O1093">
        <v>2.63727</v>
      </c>
      <c r="P1093">
        <v>0.95760599999999996</v>
      </c>
      <c r="Q1093">
        <v>1E-3</v>
      </c>
      <c r="R1093" t="s">
        <v>25</v>
      </c>
      <c r="S1093">
        <v>15.161799999999999</v>
      </c>
      <c r="T1093">
        <v>11.5236</v>
      </c>
      <c r="U1093">
        <v>83.842600000000004</v>
      </c>
    </row>
    <row r="1094" spans="1:21" hidden="1" x14ac:dyDescent="0.3">
      <c r="A1094">
        <v>1709</v>
      </c>
      <c r="B1094">
        <v>10</v>
      </c>
      <c r="C1094" s="6" t="s">
        <v>163</v>
      </c>
      <c r="D1094" s="1" t="s">
        <v>9</v>
      </c>
      <c r="E1094" s="5">
        <f t="shared" si="219"/>
        <v>2023</v>
      </c>
      <c r="F1094" s="5">
        <f t="shared" si="220"/>
        <v>4</v>
      </c>
      <c r="G1094" s="5">
        <f t="shared" si="224"/>
        <v>16</v>
      </c>
      <c r="H1094" s="5" t="str">
        <f t="shared" si="221"/>
        <v>spring</v>
      </c>
      <c r="I1094" s="5">
        <f t="shared" si="225"/>
        <v>67</v>
      </c>
      <c r="J1094" s="5">
        <f t="shared" si="222"/>
        <v>47</v>
      </c>
      <c r="K1094" t="str">
        <f t="shared" si="227"/>
        <v>Bajo biomasa</v>
      </c>
      <c r="L1094" s="1"/>
      <c r="M1094">
        <v>4.2547300000000003</v>
      </c>
      <c r="O1094">
        <v>1.47075</v>
      </c>
      <c r="P1094">
        <v>0.99412900000000004</v>
      </c>
      <c r="Q1094">
        <v>1E-3</v>
      </c>
      <c r="R1094" t="s">
        <v>25</v>
      </c>
      <c r="S1094">
        <v>14.588200000000001</v>
      </c>
      <c r="T1094">
        <v>11.7631</v>
      </c>
      <c r="U1094">
        <v>83.850899999999996</v>
      </c>
    </row>
    <row r="1095" spans="1:21" hidden="1" x14ac:dyDescent="0.3">
      <c r="A1095">
        <v>1710</v>
      </c>
      <c r="B1095">
        <v>11</v>
      </c>
      <c r="C1095" s="6" t="s">
        <v>164</v>
      </c>
      <c r="D1095" s="1" t="s">
        <v>9</v>
      </c>
      <c r="E1095" s="5">
        <f t="shared" si="219"/>
        <v>2023</v>
      </c>
      <c r="F1095" s="5">
        <f t="shared" si="220"/>
        <v>4</v>
      </c>
      <c r="G1095" s="5">
        <f t="shared" si="224"/>
        <v>16</v>
      </c>
      <c r="H1095" s="5" t="str">
        <f t="shared" si="221"/>
        <v>spring</v>
      </c>
      <c r="I1095" s="5">
        <f t="shared" si="225"/>
        <v>67</v>
      </c>
      <c r="J1095" s="5">
        <f t="shared" si="222"/>
        <v>47</v>
      </c>
      <c r="K1095" t="str">
        <f t="shared" si="227"/>
        <v>Bajo biomasa</v>
      </c>
      <c r="L1095" s="1"/>
      <c r="M1095">
        <v>1.3382099999999999</v>
      </c>
      <c r="O1095">
        <v>2.48325</v>
      </c>
      <c r="P1095">
        <v>0.95344099999999998</v>
      </c>
      <c r="Q1095">
        <v>1E-3</v>
      </c>
      <c r="R1095" t="s">
        <v>25</v>
      </c>
      <c r="S1095">
        <v>14.054500000000001</v>
      </c>
      <c r="T1095">
        <v>11.5388</v>
      </c>
      <c r="U1095">
        <v>83.862899999999996</v>
      </c>
    </row>
    <row r="1096" spans="1:21" hidden="1" x14ac:dyDescent="0.3">
      <c r="A1096">
        <v>1711</v>
      </c>
      <c r="B1096">
        <v>12</v>
      </c>
      <c r="C1096" s="6" t="s">
        <v>165</v>
      </c>
      <c r="D1096" s="1" t="s">
        <v>9</v>
      </c>
      <c r="E1096" s="5">
        <f t="shared" si="219"/>
        <v>2023</v>
      </c>
      <c r="F1096" s="5">
        <f t="shared" si="220"/>
        <v>4</v>
      </c>
      <c r="G1096" s="5">
        <f t="shared" si="224"/>
        <v>16</v>
      </c>
      <c r="H1096" s="5" t="str">
        <f t="shared" si="221"/>
        <v>spring</v>
      </c>
      <c r="I1096" s="5">
        <f t="shared" si="225"/>
        <v>67</v>
      </c>
      <c r="J1096" s="5">
        <f t="shared" si="222"/>
        <v>47</v>
      </c>
      <c r="K1096" t="str">
        <f t="shared" si="227"/>
        <v>Bajo biomasa</v>
      </c>
      <c r="L1096" s="1"/>
      <c r="M1096">
        <v>1.8042499999999999</v>
      </c>
      <c r="O1096">
        <v>2.3793500000000001</v>
      </c>
      <c r="P1096">
        <v>0.96007799999999999</v>
      </c>
      <c r="Q1096">
        <v>1E-3</v>
      </c>
      <c r="R1096" t="s">
        <v>25</v>
      </c>
      <c r="S1096">
        <v>13.8</v>
      </c>
      <c r="T1096">
        <v>12.1121</v>
      </c>
      <c r="U1096">
        <v>83.870800000000003</v>
      </c>
    </row>
    <row r="1097" spans="1:21" hidden="1" x14ac:dyDescent="0.3">
      <c r="A1097">
        <v>1712</v>
      </c>
      <c r="B1097">
        <v>13</v>
      </c>
      <c r="C1097" s="6" t="s">
        <v>166</v>
      </c>
      <c r="D1097" s="1" t="s">
        <v>9</v>
      </c>
      <c r="E1097" s="5">
        <f t="shared" si="219"/>
        <v>2023</v>
      </c>
      <c r="F1097" s="5">
        <f t="shared" si="220"/>
        <v>4</v>
      </c>
      <c r="G1097" s="5">
        <f t="shared" si="224"/>
        <v>16</v>
      </c>
      <c r="H1097" s="5" t="str">
        <f t="shared" si="221"/>
        <v>spring</v>
      </c>
      <c r="I1097" s="5">
        <f t="shared" si="225"/>
        <v>67</v>
      </c>
      <c r="J1097" s="5">
        <f t="shared" si="222"/>
        <v>47</v>
      </c>
      <c r="K1097" t="str">
        <f t="shared" si="227"/>
        <v>Suelo desnudo</v>
      </c>
      <c r="L1097" s="1"/>
      <c r="M1097">
        <v>0.98365000000000002</v>
      </c>
      <c r="O1097">
        <v>3.3609499999999999</v>
      </c>
      <c r="P1097">
        <v>0.92098500000000005</v>
      </c>
      <c r="Q1097">
        <v>2E-3</v>
      </c>
      <c r="R1097" t="s">
        <v>25</v>
      </c>
      <c r="S1097">
        <v>13.5</v>
      </c>
      <c r="T1097">
        <v>12.0205</v>
      </c>
      <c r="U1097">
        <v>83.878699999999995</v>
      </c>
    </row>
    <row r="1098" spans="1:21" hidden="1" x14ac:dyDescent="0.3">
      <c r="A1098">
        <v>1713</v>
      </c>
      <c r="B1098">
        <v>14</v>
      </c>
      <c r="C1098" s="6" t="s">
        <v>167</v>
      </c>
      <c r="D1098" s="1" t="s">
        <v>9</v>
      </c>
      <c r="E1098" s="5">
        <f t="shared" si="219"/>
        <v>2023</v>
      </c>
      <c r="F1098" s="5">
        <f t="shared" si="220"/>
        <v>4</v>
      </c>
      <c r="G1098" s="5">
        <f t="shared" si="224"/>
        <v>16</v>
      </c>
      <c r="H1098" s="5" t="str">
        <f t="shared" si="221"/>
        <v>spring</v>
      </c>
      <c r="I1098" s="5">
        <f t="shared" si="225"/>
        <v>67</v>
      </c>
      <c r="J1098" s="5">
        <f t="shared" si="222"/>
        <v>47</v>
      </c>
      <c r="K1098" t="str">
        <f t="shared" si="227"/>
        <v>Suelo desnudo</v>
      </c>
      <c r="L1098" s="1"/>
      <c r="M1098">
        <v>1.3250599999999999</v>
      </c>
      <c r="O1098">
        <v>2.70112</v>
      </c>
      <c r="P1098">
        <v>0.92267200000000005</v>
      </c>
      <c r="Q1098">
        <v>2E-3</v>
      </c>
      <c r="R1098" t="s">
        <v>25</v>
      </c>
      <c r="S1098">
        <v>13.394500000000001</v>
      </c>
      <c r="T1098">
        <v>11.885300000000001</v>
      </c>
      <c r="U1098">
        <v>83.884600000000006</v>
      </c>
    </row>
    <row r="1099" spans="1:21" hidden="1" x14ac:dyDescent="0.3">
      <c r="A1099">
        <v>1714</v>
      </c>
      <c r="B1099">
        <v>15</v>
      </c>
      <c r="C1099" s="6" t="s">
        <v>168</v>
      </c>
      <c r="D1099" s="1" t="s">
        <v>9</v>
      </c>
      <c r="E1099" s="5">
        <f t="shared" si="219"/>
        <v>2023</v>
      </c>
      <c r="F1099" s="5">
        <f t="shared" si="220"/>
        <v>4</v>
      </c>
      <c r="G1099" s="5">
        <f t="shared" si="224"/>
        <v>16</v>
      </c>
      <c r="H1099" s="5" t="str">
        <f t="shared" si="221"/>
        <v>spring</v>
      </c>
      <c r="I1099" s="5">
        <f t="shared" si="225"/>
        <v>67</v>
      </c>
      <c r="J1099" s="5">
        <f t="shared" si="222"/>
        <v>47</v>
      </c>
      <c r="K1099" t="str">
        <f t="shared" si="227"/>
        <v>Suelo desnudo</v>
      </c>
      <c r="L1099" s="1"/>
      <c r="M1099">
        <v>1.31979</v>
      </c>
      <c r="O1099">
        <v>2.5783999999999998</v>
      </c>
      <c r="P1099">
        <v>0.95191099999999995</v>
      </c>
      <c r="Q1099">
        <v>2E-3</v>
      </c>
      <c r="R1099" t="s">
        <v>25</v>
      </c>
      <c r="S1099">
        <v>13.4091</v>
      </c>
      <c r="T1099">
        <v>12.446099999999999</v>
      </c>
      <c r="U1099">
        <v>83.881299999999996</v>
      </c>
    </row>
    <row r="1100" spans="1:21" hidden="1" x14ac:dyDescent="0.3">
      <c r="A1100">
        <v>1716</v>
      </c>
      <c r="B1100">
        <v>17</v>
      </c>
      <c r="C1100" s="6" t="s">
        <v>169</v>
      </c>
      <c r="D1100" s="1" t="s">
        <v>9</v>
      </c>
      <c r="E1100" s="5">
        <f t="shared" si="219"/>
        <v>2023</v>
      </c>
      <c r="F1100" s="5">
        <f t="shared" si="220"/>
        <v>4</v>
      </c>
      <c r="G1100" s="5">
        <f t="shared" si="224"/>
        <v>16</v>
      </c>
      <c r="H1100" s="5" t="str">
        <f t="shared" si="221"/>
        <v>spring</v>
      </c>
      <c r="I1100" s="5">
        <f t="shared" si="225"/>
        <v>67</v>
      </c>
      <c r="J1100" s="5">
        <f t="shared" si="222"/>
        <v>47</v>
      </c>
      <c r="K1100" t="str">
        <f t="shared" si="227"/>
        <v>Bajo biomasa</v>
      </c>
      <c r="L1100" s="1"/>
      <c r="M1100">
        <v>3.14276</v>
      </c>
      <c r="O1100">
        <v>1.5878000000000001</v>
      </c>
      <c r="P1100">
        <v>0.99212999999999996</v>
      </c>
      <c r="Q1100">
        <v>1E-3</v>
      </c>
      <c r="R1100" t="s">
        <v>25</v>
      </c>
      <c r="S1100">
        <v>13.5</v>
      </c>
      <c r="T1100">
        <v>11.8476</v>
      </c>
      <c r="U1100">
        <v>83.909899999999993</v>
      </c>
    </row>
    <row r="1101" spans="1:21" hidden="1" x14ac:dyDescent="0.3">
      <c r="A1101">
        <v>1717</v>
      </c>
      <c r="B1101">
        <v>18</v>
      </c>
      <c r="C1101" s="6" t="s">
        <v>170</v>
      </c>
      <c r="D1101" s="1" t="s">
        <v>9</v>
      </c>
      <c r="E1101" s="5">
        <f t="shared" si="219"/>
        <v>2023</v>
      </c>
      <c r="F1101" s="5">
        <f t="shared" si="220"/>
        <v>4</v>
      </c>
      <c r="G1101" s="5">
        <f t="shared" si="224"/>
        <v>16</v>
      </c>
      <c r="H1101" s="5" t="str">
        <f t="shared" si="221"/>
        <v>spring</v>
      </c>
      <c r="I1101" s="5">
        <f t="shared" si="225"/>
        <v>67</v>
      </c>
      <c r="J1101" s="5">
        <f t="shared" si="222"/>
        <v>47</v>
      </c>
      <c r="K1101" t="str">
        <f t="shared" si="227"/>
        <v>Bajo biomasa</v>
      </c>
      <c r="L1101" s="1"/>
      <c r="M1101">
        <v>2.37839</v>
      </c>
      <c r="O1101">
        <v>1.79722</v>
      </c>
      <c r="P1101">
        <v>0.98370800000000003</v>
      </c>
      <c r="Q1101">
        <v>1E-3</v>
      </c>
      <c r="R1101" t="s">
        <v>25</v>
      </c>
      <c r="S1101">
        <v>13.5</v>
      </c>
      <c r="T1101">
        <v>11.4991</v>
      </c>
      <c r="U1101">
        <v>83.904700000000005</v>
      </c>
    </row>
    <row r="1102" spans="1:21" hidden="1" x14ac:dyDescent="0.3">
      <c r="A1102">
        <v>1718</v>
      </c>
      <c r="B1102">
        <v>19</v>
      </c>
      <c r="C1102" s="6" t="s">
        <v>171</v>
      </c>
      <c r="D1102" s="1" t="s">
        <v>9</v>
      </c>
      <c r="E1102" s="5">
        <f t="shared" si="219"/>
        <v>2023</v>
      </c>
      <c r="F1102" s="5">
        <f t="shared" si="220"/>
        <v>4</v>
      </c>
      <c r="G1102" s="5">
        <f t="shared" si="224"/>
        <v>16</v>
      </c>
      <c r="H1102" s="5" t="str">
        <f t="shared" si="221"/>
        <v>spring</v>
      </c>
      <c r="I1102" s="5">
        <f t="shared" si="225"/>
        <v>67</v>
      </c>
      <c r="J1102" s="5">
        <f t="shared" si="222"/>
        <v>47</v>
      </c>
      <c r="K1102" t="str">
        <f t="shared" si="227"/>
        <v>Bajo biomasa</v>
      </c>
      <c r="L1102" s="1"/>
      <c r="M1102">
        <v>2.2722199999999999</v>
      </c>
      <c r="O1102">
        <v>2.23767</v>
      </c>
      <c r="P1102">
        <v>0.96982900000000005</v>
      </c>
      <c r="Q1102" t="s">
        <v>23</v>
      </c>
      <c r="R1102">
        <v>4726.8</v>
      </c>
      <c r="S1102">
        <v>13.5</v>
      </c>
      <c r="T1102">
        <v>11.8818</v>
      </c>
      <c r="U1102">
        <v>83.910899999999998</v>
      </c>
    </row>
    <row r="1103" spans="1:21" hidden="1" x14ac:dyDescent="0.3">
      <c r="A1103">
        <v>1719</v>
      </c>
      <c r="B1103">
        <v>20</v>
      </c>
      <c r="C1103" s="6" t="s">
        <v>172</v>
      </c>
      <c r="D1103" s="1" t="s">
        <v>9</v>
      </c>
      <c r="E1103" s="5">
        <f t="shared" si="219"/>
        <v>2023</v>
      </c>
      <c r="F1103" s="5">
        <f t="shared" si="220"/>
        <v>4</v>
      </c>
      <c r="G1103" s="5">
        <f t="shared" si="224"/>
        <v>16</v>
      </c>
      <c r="H1103" s="5" t="str">
        <f t="shared" si="221"/>
        <v>spring</v>
      </c>
      <c r="I1103" s="5">
        <f t="shared" si="225"/>
        <v>67</v>
      </c>
      <c r="J1103" s="5">
        <f t="shared" si="222"/>
        <v>47</v>
      </c>
      <c r="K1103" t="str">
        <f t="shared" si="227"/>
        <v>Bajo biomasa</v>
      </c>
      <c r="L1103" s="1"/>
      <c r="M1103">
        <v>1.7105999999999999</v>
      </c>
      <c r="O1103">
        <v>2.9194900000000001</v>
      </c>
      <c r="P1103">
        <v>0.945936</v>
      </c>
      <c r="Q1103">
        <v>1E-3</v>
      </c>
      <c r="R1103" t="s">
        <v>25</v>
      </c>
      <c r="S1103">
        <v>13.7</v>
      </c>
      <c r="T1103">
        <v>11.9063</v>
      </c>
      <c r="U1103">
        <v>83.916600000000003</v>
      </c>
    </row>
    <row r="1104" spans="1:21" hidden="1" x14ac:dyDescent="0.3">
      <c r="A1104">
        <v>1720</v>
      </c>
      <c r="B1104">
        <v>21</v>
      </c>
      <c r="C1104" s="6" t="s">
        <v>173</v>
      </c>
      <c r="D1104" s="1" t="s">
        <v>9</v>
      </c>
      <c r="E1104" s="5">
        <f t="shared" si="219"/>
        <v>2023</v>
      </c>
      <c r="F1104" s="5">
        <f t="shared" si="220"/>
        <v>4</v>
      </c>
      <c r="G1104" s="5">
        <f t="shared" si="224"/>
        <v>16</v>
      </c>
      <c r="H1104" s="5" t="str">
        <f t="shared" si="221"/>
        <v>spring</v>
      </c>
      <c r="I1104" s="5">
        <f t="shared" si="225"/>
        <v>67</v>
      </c>
      <c r="J1104" s="5">
        <f t="shared" si="222"/>
        <v>47</v>
      </c>
      <c r="K1104" t="str">
        <f t="shared" si="227"/>
        <v>Suelo desnudo</v>
      </c>
      <c r="L1104" s="1"/>
      <c r="M1104">
        <v>2.0055800000000001</v>
      </c>
      <c r="O1104">
        <v>2.1156799999999998</v>
      </c>
      <c r="P1104">
        <v>0.97565400000000002</v>
      </c>
      <c r="Q1104">
        <v>1E-3</v>
      </c>
      <c r="R1104" t="s">
        <v>25</v>
      </c>
      <c r="S1104">
        <v>13.5</v>
      </c>
      <c r="T1104">
        <v>11.388400000000001</v>
      </c>
      <c r="U1104">
        <v>83.930899999999994</v>
      </c>
    </row>
    <row r="1105" spans="1:21" hidden="1" x14ac:dyDescent="0.3">
      <c r="A1105">
        <v>1722</v>
      </c>
      <c r="B1105">
        <v>23</v>
      </c>
      <c r="C1105" s="6" t="s">
        <v>174</v>
      </c>
      <c r="D1105" s="1" t="s">
        <v>9</v>
      </c>
      <c r="E1105" s="5">
        <f t="shared" si="219"/>
        <v>2023</v>
      </c>
      <c r="F1105" s="5">
        <f t="shared" si="220"/>
        <v>4</v>
      </c>
      <c r="G1105" s="5">
        <f t="shared" si="224"/>
        <v>16</v>
      </c>
      <c r="H1105" s="5" t="str">
        <f t="shared" si="221"/>
        <v>spring</v>
      </c>
      <c r="I1105" s="5">
        <f t="shared" si="225"/>
        <v>67</v>
      </c>
      <c r="J1105" s="5">
        <f t="shared" si="222"/>
        <v>47</v>
      </c>
      <c r="K1105" t="str">
        <f t="shared" si="227"/>
        <v>Suelo desnudo</v>
      </c>
      <c r="L1105" s="1"/>
      <c r="M1105">
        <v>1.94618</v>
      </c>
      <c r="O1105">
        <v>2.5235799999999999</v>
      </c>
      <c r="P1105">
        <v>0.93115999999999999</v>
      </c>
      <c r="Q1105">
        <v>2E-3</v>
      </c>
      <c r="R1105" t="s">
        <v>25</v>
      </c>
      <c r="S1105">
        <v>13.3873</v>
      </c>
      <c r="T1105">
        <v>12.1797</v>
      </c>
      <c r="U1105">
        <v>83.914000000000001</v>
      </c>
    </row>
    <row r="1106" spans="1:21" hidden="1" x14ac:dyDescent="0.3">
      <c r="A1106">
        <v>1723</v>
      </c>
      <c r="B1106">
        <v>24</v>
      </c>
      <c r="C1106" s="6" t="s">
        <v>175</v>
      </c>
      <c r="D1106" s="1" t="s">
        <v>9</v>
      </c>
      <c r="E1106" s="5">
        <f t="shared" si="219"/>
        <v>2023</v>
      </c>
      <c r="F1106" s="5">
        <f t="shared" si="220"/>
        <v>4</v>
      </c>
      <c r="G1106" s="5">
        <f t="shared" si="224"/>
        <v>16</v>
      </c>
      <c r="H1106" s="5" t="str">
        <f t="shared" si="221"/>
        <v>spring</v>
      </c>
      <c r="I1106" s="5">
        <f t="shared" si="225"/>
        <v>67</v>
      </c>
      <c r="J1106" s="5">
        <f t="shared" si="222"/>
        <v>47</v>
      </c>
      <c r="K1106" t="str">
        <f t="shared" si="227"/>
        <v>Suelo desnudo</v>
      </c>
      <c r="L1106" s="1"/>
      <c r="M1106">
        <v>1.7381</v>
      </c>
      <c r="O1106">
        <v>2.1426099999999999</v>
      </c>
      <c r="P1106">
        <v>0.974387</v>
      </c>
      <c r="Q1106">
        <v>2E-3</v>
      </c>
      <c r="R1106" t="s">
        <v>25</v>
      </c>
      <c r="S1106">
        <v>13.318199999999999</v>
      </c>
      <c r="T1106">
        <v>13.1502</v>
      </c>
      <c r="U1106">
        <v>83.927899999999994</v>
      </c>
    </row>
    <row r="1107" spans="1:21" x14ac:dyDescent="0.3">
      <c r="A1107">
        <v>1725</v>
      </c>
      <c r="B1107">
        <v>2</v>
      </c>
      <c r="C1107" s="6" t="s">
        <v>176</v>
      </c>
      <c r="D1107" s="1" t="s">
        <v>10</v>
      </c>
      <c r="E1107" s="5">
        <f t="shared" si="219"/>
        <v>2023</v>
      </c>
      <c r="F1107" s="5">
        <f t="shared" si="220"/>
        <v>4</v>
      </c>
      <c r="G1107" s="5">
        <f t="shared" si="224"/>
        <v>16</v>
      </c>
      <c r="H1107" s="5" t="str">
        <f t="shared" si="221"/>
        <v>spring</v>
      </c>
      <c r="I1107" s="5">
        <f t="shared" si="225"/>
        <v>67</v>
      </c>
      <c r="J1107" s="5">
        <f t="shared" si="222"/>
        <v>47</v>
      </c>
      <c r="K1107" t="str">
        <f t="shared" ref="K1107:K1122" si="228">IF(OR(B1107=1,B1107=2,B1107=3,B1107=7,B1107=8,B1107=9,B1107=13,B1107=14,B1107=15),"Bajo copa","Suelo desnudo")</f>
        <v>Bajo copa</v>
      </c>
      <c r="L1107" s="1"/>
      <c r="M1107">
        <v>1.7204299999999999</v>
      </c>
      <c r="O1107">
        <v>2.1746599999999998</v>
      </c>
      <c r="P1107">
        <v>0.97454399999999997</v>
      </c>
      <c r="Q1107">
        <v>1E-3</v>
      </c>
      <c r="R1107" t="s">
        <v>25</v>
      </c>
      <c r="S1107">
        <v>19.88</v>
      </c>
      <c r="T1107">
        <v>20.0777</v>
      </c>
      <c r="U1107">
        <v>82.887799999999999</v>
      </c>
    </row>
    <row r="1108" spans="1:21" x14ac:dyDescent="0.3">
      <c r="A1108">
        <v>1726</v>
      </c>
      <c r="B1108">
        <v>3</v>
      </c>
      <c r="C1108" s="6" t="s">
        <v>177</v>
      </c>
      <c r="D1108" s="1" t="s">
        <v>10</v>
      </c>
      <c r="E1108" s="5">
        <f t="shared" ref="E1108:E1138" si="229">YEAR(C1108)</f>
        <v>2023</v>
      </c>
      <c r="F1108" s="5">
        <f t="shared" ref="F1108:F1138" si="230">MONTH(C1108)</f>
        <v>4</v>
      </c>
      <c r="G1108" s="5">
        <f t="shared" si="224"/>
        <v>16</v>
      </c>
      <c r="H1108" s="5" t="str">
        <f t="shared" ref="H1108:H1138" si="231">IF(OR(F1108=1,F1108=2,F1108=3),"winter",IF(OR(F1108=4,F1108=5,F1108=6),"spring",IF(OR(F1108=7,F1108=8,F1108=9),"summer","autumn")))</f>
        <v>spring</v>
      </c>
      <c r="I1108" s="5">
        <f t="shared" si="225"/>
        <v>67</v>
      </c>
      <c r="J1108" s="5">
        <f t="shared" ref="J1108:J1138" si="232">I1108-20</f>
        <v>47</v>
      </c>
      <c r="K1108" t="str">
        <f t="shared" si="228"/>
        <v>Bajo copa</v>
      </c>
      <c r="L1108" s="1"/>
      <c r="M1108">
        <v>3.02311</v>
      </c>
      <c r="O1108">
        <v>1.8838699999999999</v>
      </c>
      <c r="P1108">
        <v>0.97921499999999995</v>
      </c>
      <c r="Q1108">
        <v>12271.5</v>
      </c>
      <c r="R1108">
        <v>818.1</v>
      </c>
      <c r="S1108">
        <v>20.5</v>
      </c>
      <c r="T1108">
        <v>18.3567</v>
      </c>
      <c r="U1108">
        <v>82.872900000000001</v>
      </c>
    </row>
    <row r="1109" spans="1:21" x14ac:dyDescent="0.3">
      <c r="A1109">
        <v>1727</v>
      </c>
      <c r="B1109">
        <v>4</v>
      </c>
      <c r="C1109" s="6" t="s">
        <v>178</v>
      </c>
      <c r="D1109" s="1" t="s">
        <v>10</v>
      </c>
      <c r="E1109" s="5">
        <f t="shared" si="229"/>
        <v>2023</v>
      </c>
      <c r="F1109" s="5">
        <f t="shared" si="230"/>
        <v>4</v>
      </c>
      <c r="G1109" s="5">
        <f t="shared" si="224"/>
        <v>16</v>
      </c>
      <c r="H1109" s="5" t="str">
        <f t="shared" si="231"/>
        <v>spring</v>
      </c>
      <c r="I1109" s="5">
        <f t="shared" si="225"/>
        <v>67</v>
      </c>
      <c r="J1109" s="5">
        <f t="shared" si="232"/>
        <v>47</v>
      </c>
      <c r="K1109" t="str">
        <f t="shared" si="228"/>
        <v>Suelo desnudo</v>
      </c>
      <c r="L1109" s="1"/>
      <c r="M1109">
        <v>1.79413</v>
      </c>
      <c r="O1109">
        <v>2.5928800000000001</v>
      </c>
      <c r="P1109">
        <v>0.95906800000000003</v>
      </c>
      <c r="Q1109">
        <v>1.6000000000000001E-3</v>
      </c>
      <c r="R1109" t="s">
        <v>25</v>
      </c>
      <c r="S1109">
        <v>20.965499999999999</v>
      </c>
      <c r="T1109">
        <v>20.282</v>
      </c>
      <c r="U1109">
        <v>82.917599999999993</v>
      </c>
    </row>
    <row r="1110" spans="1:21" x14ac:dyDescent="0.3">
      <c r="A1110">
        <v>1728</v>
      </c>
      <c r="B1110">
        <v>5</v>
      </c>
      <c r="C1110" s="6" t="s">
        <v>179</v>
      </c>
      <c r="D1110" s="1" t="s">
        <v>10</v>
      </c>
      <c r="E1110" s="5">
        <f t="shared" si="229"/>
        <v>2023</v>
      </c>
      <c r="F1110" s="5">
        <f t="shared" si="230"/>
        <v>4</v>
      </c>
      <c r="G1110" s="5">
        <f t="shared" si="224"/>
        <v>16</v>
      </c>
      <c r="H1110" s="5" t="str">
        <f t="shared" si="231"/>
        <v>spring</v>
      </c>
      <c r="I1110" s="5">
        <f t="shared" si="225"/>
        <v>67</v>
      </c>
      <c r="J1110" s="5">
        <f t="shared" si="232"/>
        <v>47</v>
      </c>
      <c r="K1110" t="str">
        <f t="shared" si="228"/>
        <v>Suelo desnudo</v>
      </c>
      <c r="L1110" s="1"/>
      <c r="M1110">
        <v>1.50177</v>
      </c>
      <c r="O1110">
        <v>2.8734500000000001</v>
      </c>
      <c r="P1110">
        <v>0.94809900000000003</v>
      </c>
      <c r="Q1110" t="s">
        <v>23</v>
      </c>
      <c r="R1110">
        <v>9544.5</v>
      </c>
      <c r="S1110">
        <v>23</v>
      </c>
      <c r="T1110">
        <v>20.213100000000001</v>
      </c>
      <c r="U1110">
        <v>82.918899999999994</v>
      </c>
    </row>
    <row r="1111" spans="1:21" x14ac:dyDescent="0.3">
      <c r="A1111">
        <v>1729</v>
      </c>
      <c r="B1111">
        <v>6</v>
      </c>
      <c r="C1111" s="6" t="s">
        <v>180</v>
      </c>
      <c r="D1111" s="1" t="s">
        <v>10</v>
      </c>
      <c r="E1111" s="5">
        <f t="shared" si="229"/>
        <v>2023</v>
      </c>
      <c r="F1111" s="5">
        <f t="shared" si="230"/>
        <v>4</v>
      </c>
      <c r="G1111" s="5">
        <f t="shared" si="224"/>
        <v>16</v>
      </c>
      <c r="H1111" s="5" t="str">
        <f t="shared" si="231"/>
        <v>spring</v>
      </c>
      <c r="I1111" s="5">
        <f t="shared" si="225"/>
        <v>67</v>
      </c>
      <c r="J1111" s="5">
        <f t="shared" si="232"/>
        <v>47</v>
      </c>
      <c r="K1111" t="str">
        <f t="shared" si="228"/>
        <v>Suelo desnudo</v>
      </c>
      <c r="L1111" s="1"/>
      <c r="M1111">
        <v>1.2271099999999999</v>
      </c>
      <c r="O1111">
        <v>2.7482899999999999</v>
      </c>
      <c r="P1111">
        <v>0.92054899999999995</v>
      </c>
      <c r="Q1111">
        <v>2E-3</v>
      </c>
      <c r="R1111" t="s">
        <v>25</v>
      </c>
      <c r="S1111">
        <v>23.438199999999998</v>
      </c>
      <c r="T1111">
        <v>21.154599999999999</v>
      </c>
      <c r="U1111">
        <v>82.900899999999993</v>
      </c>
    </row>
    <row r="1112" spans="1:21" x14ac:dyDescent="0.3">
      <c r="A1112">
        <v>1730</v>
      </c>
      <c r="B1112">
        <v>10</v>
      </c>
      <c r="C1112" s="6" t="s">
        <v>181</v>
      </c>
      <c r="D1112" s="1" t="s">
        <v>10</v>
      </c>
      <c r="E1112" s="5">
        <f t="shared" si="229"/>
        <v>2023</v>
      </c>
      <c r="F1112" s="5">
        <f t="shared" si="230"/>
        <v>4</v>
      </c>
      <c r="G1112" s="5">
        <f t="shared" si="224"/>
        <v>16</v>
      </c>
      <c r="H1112" s="5" t="str">
        <f t="shared" si="231"/>
        <v>spring</v>
      </c>
      <c r="I1112" s="5">
        <f t="shared" si="225"/>
        <v>67</v>
      </c>
      <c r="J1112" s="5">
        <f t="shared" si="232"/>
        <v>47</v>
      </c>
      <c r="K1112" t="str">
        <f t="shared" si="228"/>
        <v>Suelo desnudo</v>
      </c>
      <c r="L1112" s="1"/>
      <c r="M1112">
        <v>1.24315</v>
      </c>
      <c r="O1112">
        <v>2.6202299999999998</v>
      </c>
      <c r="P1112">
        <v>0.95630099999999996</v>
      </c>
      <c r="Q1112">
        <v>8.0000000000000004E-4</v>
      </c>
      <c r="R1112" t="s">
        <v>25</v>
      </c>
      <c r="S1112">
        <v>23.886399999999998</v>
      </c>
      <c r="T1112">
        <v>20.023700000000002</v>
      </c>
      <c r="U1112">
        <v>82.928299999999993</v>
      </c>
    </row>
    <row r="1113" spans="1:21" x14ac:dyDescent="0.3">
      <c r="A1113">
        <v>1731</v>
      </c>
      <c r="B1113">
        <v>11</v>
      </c>
      <c r="C1113" s="6" t="s">
        <v>182</v>
      </c>
      <c r="D1113" s="1" t="s">
        <v>10</v>
      </c>
      <c r="E1113" s="5">
        <f t="shared" si="229"/>
        <v>2023</v>
      </c>
      <c r="F1113" s="5">
        <f t="shared" si="230"/>
        <v>4</v>
      </c>
      <c r="G1113" s="5">
        <f t="shared" si="224"/>
        <v>16</v>
      </c>
      <c r="H1113" s="5" t="str">
        <f t="shared" si="231"/>
        <v>spring</v>
      </c>
      <c r="I1113" s="5">
        <f t="shared" si="225"/>
        <v>67</v>
      </c>
      <c r="J1113" s="5">
        <f t="shared" si="232"/>
        <v>47</v>
      </c>
      <c r="K1113" t="str">
        <f t="shared" si="228"/>
        <v>Suelo desnudo</v>
      </c>
      <c r="L1113" s="1"/>
      <c r="M1113">
        <v>1.29311</v>
      </c>
      <c r="O1113">
        <v>3.4427400000000001</v>
      </c>
      <c r="P1113">
        <v>0.90456700000000001</v>
      </c>
      <c r="Q1113">
        <v>8.0000000000000004E-4</v>
      </c>
      <c r="R1113" t="s">
        <v>25</v>
      </c>
      <c r="S1113">
        <v>24.958200000000001</v>
      </c>
      <c r="T1113">
        <v>20.933199999999999</v>
      </c>
      <c r="U1113">
        <v>82.917699999999996</v>
      </c>
    </row>
    <row r="1114" spans="1:21" x14ac:dyDescent="0.3">
      <c r="A1114">
        <v>1733</v>
      </c>
      <c r="B1114">
        <v>7</v>
      </c>
      <c r="C1114" s="6" t="s">
        <v>183</v>
      </c>
      <c r="D1114" s="1" t="s">
        <v>10</v>
      </c>
      <c r="E1114" s="5">
        <f t="shared" si="229"/>
        <v>2023</v>
      </c>
      <c r="F1114" s="5">
        <f t="shared" si="230"/>
        <v>4</v>
      </c>
      <c r="G1114" s="5">
        <f t="shared" si="224"/>
        <v>16</v>
      </c>
      <c r="H1114" s="5" t="str">
        <f t="shared" si="231"/>
        <v>spring</v>
      </c>
      <c r="I1114" s="5">
        <f t="shared" si="225"/>
        <v>67</v>
      </c>
      <c r="J1114" s="5">
        <f t="shared" si="232"/>
        <v>47</v>
      </c>
      <c r="K1114" t="str">
        <f t="shared" si="228"/>
        <v>Bajo copa</v>
      </c>
      <c r="L1114" s="1"/>
      <c r="M1114">
        <v>2.7417500000000001</v>
      </c>
      <c r="O1114">
        <v>1.80792</v>
      </c>
      <c r="P1114">
        <v>0.98274300000000003</v>
      </c>
      <c r="Q1114">
        <v>7.2727299999999996E-4</v>
      </c>
      <c r="R1114" t="s">
        <v>25</v>
      </c>
      <c r="S1114">
        <v>26.5364</v>
      </c>
      <c r="T1114">
        <v>22.505400000000002</v>
      </c>
      <c r="U1114">
        <v>82.900700000000001</v>
      </c>
    </row>
    <row r="1115" spans="1:21" x14ac:dyDescent="0.3">
      <c r="A1115">
        <v>1734</v>
      </c>
      <c r="B1115">
        <v>8</v>
      </c>
      <c r="C1115" s="6" t="s">
        <v>184</v>
      </c>
      <c r="D1115" s="1" t="s">
        <v>10</v>
      </c>
      <c r="E1115" s="5">
        <f t="shared" si="229"/>
        <v>2023</v>
      </c>
      <c r="F1115" s="5">
        <f t="shared" si="230"/>
        <v>4</v>
      </c>
      <c r="G1115" s="5">
        <f t="shared" si="224"/>
        <v>16</v>
      </c>
      <c r="H1115" s="5" t="str">
        <f t="shared" si="231"/>
        <v>spring</v>
      </c>
      <c r="I1115" s="5">
        <f t="shared" si="225"/>
        <v>67</v>
      </c>
      <c r="J1115" s="5">
        <f t="shared" si="232"/>
        <v>47</v>
      </c>
      <c r="K1115" t="str">
        <f t="shared" si="228"/>
        <v>Bajo copa</v>
      </c>
      <c r="L1115" s="1"/>
      <c r="M1115">
        <v>4.0493800000000002</v>
      </c>
      <c r="O1115">
        <v>1.4109700000000001</v>
      </c>
      <c r="P1115">
        <v>0.99476900000000001</v>
      </c>
      <c r="Q1115">
        <v>2E-3</v>
      </c>
      <c r="R1115">
        <v>4090.5</v>
      </c>
      <c r="S1115">
        <v>26.7</v>
      </c>
      <c r="T1115">
        <v>22.684200000000001</v>
      </c>
      <c r="U1115">
        <v>82.9084</v>
      </c>
    </row>
    <row r="1116" spans="1:21" x14ac:dyDescent="0.3">
      <c r="A1116">
        <v>1735</v>
      </c>
      <c r="B1116">
        <v>9</v>
      </c>
      <c r="C1116" s="6" t="s">
        <v>185</v>
      </c>
      <c r="D1116" s="1" t="s">
        <v>10</v>
      </c>
      <c r="E1116" s="5">
        <f t="shared" si="229"/>
        <v>2023</v>
      </c>
      <c r="F1116" s="5">
        <f t="shared" si="230"/>
        <v>4</v>
      </c>
      <c r="G1116" s="5">
        <f t="shared" si="224"/>
        <v>16</v>
      </c>
      <c r="H1116" s="5" t="str">
        <f t="shared" si="231"/>
        <v>spring</v>
      </c>
      <c r="I1116" s="5">
        <f t="shared" si="225"/>
        <v>67</v>
      </c>
      <c r="J1116" s="5">
        <f t="shared" si="232"/>
        <v>47</v>
      </c>
      <c r="K1116" t="str">
        <f t="shared" si="228"/>
        <v>Bajo copa</v>
      </c>
      <c r="L1116" s="1"/>
      <c r="M1116">
        <v>2.0928599999999999</v>
      </c>
      <c r="O1116">
        <v>1.6519299999999999</v>
      </c>
      <c r="P1116">
        <v>0.99033499999999997</v>
      </c>
      <c r="Q1116">
        <v>1E-3</v>
      </c>
      <c r="R1116" t="s">
        <v>25</v>
      </c>
      <c r="S1116">
        <v>26.9</v>
      </c>
      <c r="T1116">
        <v>22.2898</v>
      </c>
      <c r="U1116">
        <v>82.900899999999993</v>
      </c>
    </row>
    <row r="1117" spans="1:21" x14ac:dyDescent="0.3">
      <c r="A1117">
        <v>1736</v>
      </c>
      <c r="B1117">
        <v>13</v>
      </c>
      <c r="C1117" s="6" t="s">
        <v>186</v>
      </c>
      <c r="D1117" s="1" t="s">
        <v>10</v>
      </c>
      <c r="E1117" s="5">
        <f t="shared" si="229"/>
        <v>2023</v>
      </c>
      <c r="F1117" s="5">
        <f t="shared" si="230"/>
        <v>4</v>
      </c>
      <c r="G1117" s="5">
        <f t="shared" si="224"/>
        <v>16</v>
      </c>
      <c r="H1117" s="5" t="str">
        <f t="shared" si="231"/>
        <v>spring</v>
      </c>
      <c r="I1117" s="5">
        <f t="shared" si="225"/>
        <v>67</v>
      </c>
      <c r="J1117" s="5">
        <f t="shared" si="232"/>
        <v>47</v>
      </c>
      <c r="K1117" t="str">
        <f t="shared" si="228"/>
        <v>Bajo copa</v>
      </c>
      <c r="L1117" s="1"/>
      <c r="M1117">
        <v>2.2961299999999998</v>
      </c>
      <c r="O1117">
        <v>1.57629</v>
      </c>
      <c r="P1117">
        <v>0.99263599999999996</v>
      </c>
      <c r="Q1117">
        <v>1E-3</v>
      </c>
      <c r="R1117">
        <v>6181.2</v>
      </c>
      <c r="S1117">
        <v>26.9</v>
      </c>
      <c r="T1117">
        <v>22.8569</v>
      </c>
      <c r="U1117">
        <v>82.883799999999994</v>
      </c>
    </row>
    <row r="1118" spans="1:21" x14ac:dyDescent="0.3">
      <c r="A1118">
        <v>1737</v>
      </c>
      <c r="B1118">
        <v>14</v>
      </c>
      <c r="C1118" s="6" t="s">
        <v>187</v>
      </c>
      <c r="D1118" s="1" t="s">
        <v>10</v>
      </c>
      <c r="E1118" s="5">
        <f t="shared" si="229"/>
        <v>2023</v>
      </c>
      <c r="F1118" s="5">
        <f t="shared" si="230"/>
        <v>4</v>
      </c>
      <c r="G1118" s="5">
        <f t="shared" si="224"/>
        <v>16</v>
      </c>
      <c r="H1118" s="5" t="str">
        <f t="shared" si="231"/>
        <v>spring</v>
      </c>
      <c r="I1118" s="5">
        <f t="shared" si="225"/>
        <v>67</v>
      </c>
      <c r="J1118" s="5">
        <f t="shared" si="232"/>
        <v>47</v>
      </c>
      <c r="K1118" t="str">
        <f t="shared" si="228"/>
        <v>Bajo copa</v>
      </c>
      <c r="L1118" s="1"/>
      <c r="M1118">
        <v>1.72312</v>
      </c>
      <c r="O1118">
        <v>1.8361000000000001</v>
      </c>
      <c r="P1118">
        <v>0.98055899999999996</v>
      </c>
      <c r="Q1118">
        <v>1E-3</v>
      </c>
      <c r="R1118">
        <v>1999.8</v>
      </c>
      <c r="S1118">
        <v>27.5</v>
      </c>
      <c r="T1118">
        <v>22.7485</v>
      </c>
      <c r="U1118">
        <v>82.860699999999994</v>
      </c>
    </row>
    <row r="1119" spans="1:21" x14ac:dyDescent="0.3">
      <c r="A1119">
        <v>1738</v>
      </c>
      <c r="B1119">
        <v>15</v>
      </c>
      <c r="C1119" s="6" t="s">
        <v>188</v>
      </c>
      <c r="D1119" s="1" t="s">
        <v>10</v>
      </c>
      <c r="E1119" s="5">
        <f t="shared" si="229"/>
        <v>2023</v>
      </c>
      <c r="F1119" s="5">
        <f t="shared" si="230"/>
        <v>4</v>
      </c>
      <c r="G1119" s="5">
        <f t="shared" si="224"/>
        <v>16</v>
      </c>
      <c r="H1119" s="5" t="str">
        <f t="shared" si="231"/>
        <v>spring</v>
      </c>
      <c r="I1119" s="5">
        <f t="shared" si="225"/>
        <v>67</v>
      </c>
      <c r="J1119" s="5">
        <f t="shared" si="232"/>
        <v>47</v>
      </c>
      <c r="K1119" t="str">
        <f t="shared" si="228"/>
        <v>Bajo copa</v>
      </c>
      <c r="L1119" s="1"/>
      <c r="M1119">
        <v>1.8695600000000001</v>
      </c>
      <c r="O1119">
        <v>1.9595899999999999</v>
      </c>
      <c r="P1119">
        <v>0.980568</v>
      </c>
      <c r="Q1119">
        <v>1E-3</v>
      </c>
      <c r="R1119" t="s">
        <v>25</v>
      </c>
      <c r="S1119">
        <v>27.647300000000001</v>
      </c>
      <c r="T1119">
        <v>23.019100000000002</v>
      </c>
      <c r="U1119">
        <v>82.870500000000007</v>
      </c>
    </row>
    <row r="1120" spans="1:21" x14ac:dyDescent="0.3">
      <c r="A1120">
        <v>1739</v>
      </c>
      <c r="B1120">
        <v>16</v>
      </c>
      <c r="C1120" s="6" t="s">
        <v>189</v>
      </c>
      <c r="D1120" s="1" t="s">
        <v>10</v>
      </c>
      <c r="E1120" s="5">
        <f t="shared" si="229"/>
        <v>2023</v>
      </c>
      <c r="F1120" s="5">
        <f t="shared" si="230"/>
        <v>4</v>
      </c>
      <c r="G1120" s="5">
        <f t="shared" si="224"/>
        <v>16</v>
      </c>
      <c r="H1120" s="5" t="str">
        <f t="shared" si="231"/>
        <v>spring</v>
      </c>
      <c r="I1120" s="5">
        <f t="shared" si="225"/>
        <v>67</v>
      </c>
      <c r="J1120" s="5">
        <f t="shared" si="232"/>
        <v>47</v>
      </c>
      <c r="K1120" t="str">
        <f t="shared" si="228"/>
        <v>Suelo desnudo</v>
      </c>
      <c r="L1120" s="1"/>
      <c r="M1120">
        <v>1.00895</v>
      </c>
      <c r="O1120">
        <v>2.4664000000000001</v>
      </c>
      <c r="P1120">
        <v>0.95919500000000002</v>
      </c>
      <c r="Q1120">
        <v>3.0000000000000001E-3</v>
      </c>
      <c r="R1120" t="s">
        <v>25</v>
      </c>
      <c r="S1120">
        <v>27.7545</v>
      </c>
      <c r="T1120">
        <v>22.5655</v>
      </c>
      <c r="U1120">
        <v>82.892899999999997</v>
      </c>
    </row>
    <row r="1121" spans="1:21" x14ac:dyDescent="0.3">
      <c r="A1121">
        <v>1740</v>
      </c>
      <c r="B1121">
        <v>17</v>
      </c>
      <c r="C1121" s="6" t="s">
        <v>190</v>
      </c>
      <c r="D1121" s="1" t="s">
        <v>10</v>
      </c>
      <c r="E1121" s="5">
        <f t="shared" si="229"/>
        <v>2023</v>
      </c>
      <c r="F1121" s="5">
        <f t="shared" si="230"/>
        <v>4</v>
      </c>
      <c r="G1121" s="5">
        <f t="shared" si="224"/>
        <v>16</v>
      </c>
      <c r="H1121" s="5" t="str">
        <f t="shared" si="231"/>
        <v>spring</v>
      </c>
      <c r="I1121" s="5">
        <f t="shared" si="225"/>
        <v>67</v>
      </c>
      <c r="J1121" s="5">
        <f t="shared" si="232"/>
        <v>47</v>
      </c>
      <c r="K1121" t="str">
        <f t="shared" si="228"/>
        <v>Suelo desnudo</v>
      </c>
      <c r="L1121" s="1"/>
      <c r="M1121">
        <v>0.53733900000000001</v>
      </c>
      <c r="O1121">
        <v>2.7325400000000002</v>
      </c>
      <c r="P1121">
        <v>0.942689</v>
      </c>
      <c r="Q1121" t="s">
        <v>23</v>
      </c>
      <c r="R1121">
        <v>8544.6</v>
      </c>
      <c r="S1121">
        <v>28.6</v>
      </c>
      <c r="T1121">
        <v>22.389800000000001</v>
      </c>
      <c r="U1121">
        <v>82.869100000000003</v>
      </c>
    </row>
    <row r="1122" spans="1:21" x14ac:dyDescent="0.3">
      <c r="A1122">
        <v>1741</v>
      </c>
      <c r="B1122">
        <v>18</v>
      </c>
      <c r="C1122" s="6" t="s">
        <v>191</v>
      </c>
      <c r="D1122" s="1" t="s">
        <v>10</v>
      </c>
      <c r="E1122" s="5">
        <f t="shared" si="229"/>
        <v>2023</v>
      </c>
      <c r="F1122" s="5">
        <f t="shared" si="230"/>
        <v>4</v>
      </c>
      <c r="G1122" s="5">
        <f t="shared" si="224"/>
        <v>16</v>
      </c>
      <c r="H1122" s="5" t="str">
        <f t="shared" si="231"/>
        <v>spring</v>
      </c>
      <c r="I1122" s="5">
        <f t="shared" si="225"/>
        <v>67</v>
      </c>
      <c r="J1122" s="5">
        <f t="shared" si="232"/>
        <v>47</v>
      </c>
      <c r="K1122" t="str">
        <f t="shared" si="228"/>
        <v>Suelo desnudo</v>
      </c>
      <c r="L1122" s="1"/>
      <c r="M1122">
        <v>0.76202999999999999</v>
      </c>
      <c r="O1122">
        <v>2.5926399999999998</v>
      </c>
      <c r="P1122">
        <v>0.95954600000000001</v>
      </c>
      <c r="Q1122">
        <v>1E-3</v>
      </c>
      <c r="R1122" t="s">
        <v>192</v>
      </c>
      <c r="S1122">
        <v>28.9</v>
      </c>
      <c r="T1122">
        <v>24.636900000000001</v>
      </c>
      <c r="U1122">
        <v>82.834999999999994</v>
      </c>
    </row>
    <row r="1123" spans="1:21" hidden="1" x14ac:dyDescent="0.3">
      <c r="A1123">
        <v>1742</v>
      </c>
      <c r="B1123">
        <v>1</v>
      </c>
      <c r="C1123" s="6" t="s">
        <v>193</v>
      </c>
      <c r="D1123" s="1" t="s">
        <v>20</v>
      </c>
      <c r="E1123" s="5">
        <f t="shared" si="229"/>
        <v>2023</v>
      </c>
      <c r="F1123" s="5">
        <f t="shared" si="230"/>
        <v>4</v>
      </c>
      <c r="G1123" s="5">
        <f t="shared" si="224"/>
        <v>16</v>
      </c>
      <c r="H1123" s="5" t="str">
        <f t="shared" si="231"/>
        <v>spring</v>
      </c>
      <c r="I1123" s="5">
        <f t="shared" si="225"/>
        <v>68</v>
      </c>
      <c r="J1123" s="5">
        <f t="shared" si="232"/>
        <v>48</v>
      </c>
      <c r="K1123" t="str">
        <f t="shared" ref="K1123:K1131" si="233">IF(OR(B1123=1,B1123=2,B1123=3,B1123=4,B1123=9,B1123=10,B1123=11,B1123=12,B1123=17,B1123=18,B1123=19,B1123=20),"Bajo biomasa","Suelo desnudo")</f>
        <v>Bajo biomasa</v>
      </c>
      <c r="L1123" s="1"/>
      <c r="M1123">
        <v>0.74429199999999995</v>
      </c>
      <c r="O1123">
        <v>2.8290299999999999</v>
      </c>
      <c r="P1123">
        <v>0.91705800000000004</v>
      </c>
      <c r="Q1123">
        <v>2E-3</v>
      </c>
      <c r="R1123" t="s">
        <v>25</v>
      </c>
      <c r="S1123">
        <v>16.625499999999999</v>
      </c>
      <c r="T1123">
        <v>14.0619</v>
      </c>
      <c r="U1123">
        <v>87.918000000000006</v>
      </c>
    </row>
    <row r="1124" spans="1:21" hidden="1" x14ac:dyDescent="0.3">
      <c r="A1124">
        <v>1743</v>
      </c>
      <c r="B1124">
        <v>2</v>
      </c>
      <c r="C1124" s="6" t="s">
        <v>194</v>
      </c>
      <c r="D1124" s="1" t="s">
        <v>20</v>
      </c>
      <c r="E1124" s="5">
        <f t="shared" si="229"/>
        <v>2023</v>
      </c>
      <c r="F1124" s="5">
        <f t="shared" si="230"/>
        <v>4</v>
      </c>
      <c r="G1124" s="5">
        <f t="shared" si="224"/>
        <v>16</v>
      </c>
      <c r="H1124" s="5" t="str">
        <f t="shared" si="231"/>
        <v>spring</v>
      </c>
      <c r="I1124" s="5">
        <f t="shared" si="225"/>
        <v>68</v>
      </c>
      <c r="J1124" s="5">
        <f t="shared" si="232"/>
        <v>48</v>
      </c>
      <c r="K1124" t="str">
        <f t="shared" si="233"/>
        <v>Bajo biomasa</v>
      </c>
      <c r="L1124" s="1"/>
      <c r="M1124">
        <v>0.92925800000000003</v>
      </c>
      <c r="O1124">
        <v>2.60162</v>
      </c>
      <c r="P1124">
        <v>0.96245899999999995</v>
      </c>
      <c r="Q1124">
        <v>13998.6</v>
      </c>
      <c r="R1124">
        <v>599.94000000000005</v>
      </c>
      <c r="S1124">
        <v>16.2</v>
      </c>
      <c r="T1124">
        <v>14.081300000000001</v>
      </c>
      <c r="U1124">
        <v>87.918000000000006</v>
      </c>
    </row>
    <row r="1125" spans="1:21" hidden="1" x14ac:dyDescent="0.3">
      <c r="A1125">
        <v>1744</v>
      </c>
      <c r="B1125">
        <v>3</v>
      </c>
      <c r="C1125" s="6" t="s">
        <v>195</v>
      </c>
      <c r="D1125" s="1" t="s">
        <v>20</v>
      </c>
      <c r="E1125" s="5">
        <f t="shared" si="229"/>
        <v>2023</v>
      </c>
      <c r="F1125" s="5">
        <f t="shared" si="230"/>
        <v>4</v>
      </c>
      <c r="G1125" s="5">
        <f t="shared" si="224"/>
        <v>16</v>
      </c>
      <c r="H1125" s="5" t="str">
        <f t="shared" si="231"/>
        <v>spring</v>
      </c>
      <c r="I1125" s="5">
        <f t="shared" si="225"/>
        <v>68</v>
      </c>
      <c r="J1125" s="5">
        <f t="shared" si="232"/>
        <v>48</v>
      </c>
      <c r="K1125" t="str">
        <f t="shared" si="233"/>
        <v>Bajo biomasa</v>
      </c>
      <c r="L1125" s="1"/>
      <c r="M1125">
        <v>0.79758399999999996</v>
      </c>
      <c r="O1125">
        <v>2.8168299999999999</v>
      </c>
      <c r="P1125">
        <v>0.91861700000000002</v>
      </c>
      <c r="Q1125">
        <v>1E-3</v>
      </c>
      <c r="R1125" t="s">
        <v>25</v>
      </c>
      <c r="S1125">
        <v>16</v>
      </c>
      <c r="T1125">
        <v>14.2494</v>
      </c>
      <c r="U1125">
        <v>87.922700000000006</v>
      </c>
    </row>
    <row r="1126" spans="1:21" hidden="1" x14ac:dyDescent="0.3">
      <c r="A1126">
        <v>1745</v>
      </c>
      <c r="B1126">
        <v>4</v>
      </c>
      <c r="C1126" s="6" t="s">
        <v>196</v>
      </c>
      <c r="D1126" s="1" t="s">
        <v>20</v>
      </c>
      <c r="E1126" s="5">
        <f t="shared" si="229"/>
        <v>2023</v>
      </c>
      <c r="F1126" s="5">
        <f t="shared" si="230"/>
        <v>4</v>
      </c>
      <c r="G1126" s="5">
        <f t="shared" si="224"/>
        <v>16</v>
      </c>
      <c r="H1126" s="5" t="str">
        <f t="shared" si="231"/>
        <v>spring</v>
      </c>
      <c r="I1126" s="5">
        <f t="shared" si="225"/>
        <v>68</v>
      </c>
      <c r="J1126" s="5">
        <f t="shared" si="232"/>
        <v>48</v>
      </c>
      <c r="K1126" t="str">
        <f t="shared" si="233"/>
        <v>Bajo biomasa</v>
      </c>
      <c r="L1126" s="1"/>
      <c r="M1126">
        <v>0.93296500000000004</v>
      </c>
      <c r="O1126">
        <v>2.6960899999999999</v>
      </c>
      <c r="P1126">
        <v>0.94756899999999999</v>
      </c>
      <c r="Q1126">
        <v>1E-3</v>
      </c>
      <c r="R1126" t="s">
        <v>25</v>
      </c>
      <c r="S1126">
        <v>15.8</v>
      </c>
      <c r="T1126">
        <v>14.241199999999999</v>
      </c>
      <c r="U1126">
        <v>87.926199999999994</v>
      </c>
    </row>
    <row r="1127" spans="1:21" hidden="1" x14ac:dyDescent="0.3">
      <c r="A1127">
        <v>1747</v>
      </c>
      <c r="B1127">
        <v>6</v>
      </c>
      <c r="C1127" s="6" t="s">
        <v>197</v>
      </c>
      <c r="D1127" s="1" t="s">
        <v>20</v>
      </c>
      <c r="E1127" s="5">
        <f t="shared" si="229"/>
        <v>2023</v>
      </c>
      <c r="F1127" s="5">
        <f t="shared" si="230"/>
        <v>4</v>
      </c>
      <c r="G1127" s="5">
        <f t="shared" si="224"/>
        <v>16</v>
      </c>
      <c r="H1127" s="5" t="str">
        <f t="shared" si="231"/>
        <v>spring</v>
      </c>
      <c r="I1127" s="5">
        <f t="shared" si="225"/>
        <v>68</v>
      </c>
      <c r="J1127" s="5">
        <f t="shared" si="232"/>
        <v>48</v>
      </c>
      <c r="K1127" t="str">
        <f t="shared" si="233"/>
        <v>Suelo desnudo</v>
      </c>
      <c r="L1127" s="1"/>
      <c r="M1127">
        <v>0.80783499999999997</v>
      </c>
      <c r="O1127">
        <v>3.2399</v>
      </c>
      <c r="P1127">
        <v>0.93075799999999997</v>
      </c>
      <c r="Q1127">
        <v>2E-3</v>
      </c>
      <c r="R1127" t="s">
        <v>25</v>
      </c>
      <c r="S1127">
        <v>15.8</v>
      </c>
      <c r="T1127">
        <v>14.338200000000001</v>
      </c>
      <c r="U1127">
        <v>87.932599999999994</v>
      </c>
    </row>
    <row r="1128" spans="1:21" hidden="1" x14ac:dyDescent="0.3">
      <c r="A1128">
        <v>1750</v>
      </c>
      <c r="B1128">
        <v>9</v>
      </c>
      <c r="C1128" s="6" t="s">
        <v>198</v>
      </c>
      <c r="D1128" s="1" t="s">
        <v>20</v>
      </c>
      <c r="E1128" s="5">
        <f t="shared" si="229"/>
        <v>2023</v>
      </c>
      <c r="F1128" s="5">
        <f t="shared" si="230"/>
        <v>4</v>
      </c>
      <c r="G1128" s="5">
        <f t="shared" si="224"/>
        <v>16</v>
      </c>
      <c r="H1128" s="5" t="str">
        <f t="shared" si="231"/>
        <v>spring</v>
      </c>
      <c r="I1128" s="5">
        <f t="shared" si="225"/>
        <v>68</v>
      </c>
      <c r="J1128" s="5">
        <f t="shared" si="232"/>
        <v>48</v>
      </c>
      <c r="K1128" t="str">
        <f t="shared" si="233"/>
        <v>Bajo biomasa</v>
      </c>
      <c r="L1128" s="1"/>
      <c r="M1128">
        <v>1.3678399999999999</v>
      </c>
      <c r="O1128">
        <v>3.1728700000000001</v>
      </c>
      <c r="P1128">
        <v>0.92481500000000005</v>
      </c>
      <c r="Q1128">
        <v>1E-3</v>
      </c>
      <c r="R1128" t="s">
        <v>25</v>
      </c>
      <c r="S1128">
        <v>15.5</v>
      </c>
      <c r="T1128">
        <v>14.790100000000001</v>
      </c>
      <c r="U1128">
        <v>87.939099999999996</v>
      </c>
    </row>
    <row r="1129" spans="1:21" hidden="1" x14ac:dyDescent="0.3">
      <c r="A1129">
        <v>1757</v>
      </c>
      <c r="B1129">
        <v>16</v>
      </c>
      <c r="C1129" s="6" t="s">
        <v>199</v>
      </c>
      <c r="D1129" s="1" t="s">
        <v>20</v>
      </c>
      <c r="E1129" s="5">
        <f t="shared" si="229"/>
        <v>2023</v>
      </c>
      <c r="F1129" s="5">
        <f t="shared" si="230"/>
        <v>4</v>
      </c>
      <c r="G1129" s="5">
        <f t="shared" si="224"/>
        <v>16</v>
      </c>
      <c r="H1129" s="5" t="str">
        <f t="shared" si="231"/>
        <v>spring</v>
      </c>
      <c r="I1129" s="5">
        <f t="shared" si="225"/>
        <v>68</v>
      </c>
      <c r="J1129" s="5">
        <f t="shared" si="232"/>
        <v>48</v>
      </c>
      <c r="K1129" t="str">
        <f t="shared" si="233"/>
        <v>Suelo desnudo</v>
      </c>
      <c r="L1129" s="1"/>
      <c r="M1129">
        <v>3.5503999999999998</v>
      </c>
      <c r="O1129">
        <v>1.4481200000000001</v>
      </c>
      <c r="P1129">
        <v>0.99006000000000005</v>
      </c>
      <c r="Q1129">
        <v>2E-3</v>
      </c>
      <c r="R1129" t="s">
        <v>25</v>
      </c>
      <c r="S1129">
        <v>16</v>
      </c>
      <c r="T1129">
        <v>15.6655</v>
      </c>
      <c r="U1129">
        <v>87.951700000000002</v>
      </c>
    </row>
    <row r="1130" spans="1:21" hidden="1" x14ac:dyDescent="0.3">
      <c r="A1130">
        <v>1758</v>
      </c>
      <c r="B1130">
        <v>17</v>
      </c>
      <c r="C1130" s="6" t="s">
        <v>200</v>
      </c>
      <c r="D1130" s="1" t="s">
        <v>20</v>
      </c>
      <c r="E1130" s="5">
        <f t="shared" si="229"/>
        <v>2023</v>
      </c>
      <c r="F1130" s="5">
        <f t="shared" si="230"/>
        <v>4</v>
      </c>
      <c r="G1130" s="5">
        <f t="shared" si="224"/>
        <v>16</v>
      </c>
      <c r="H1130" s="5" t="str">
        <f t="shared" si="231"/>
        <v>spring</v>
      </c>
      <c r="I1130" s="5">
        <f t="shared" si="225"/>
        <v>68</v>
      </c>
      <c r="J1130" s="5">
        <f t="shared" si="232"/>
        <v>48</v>
      </c>
      <c r="K1130" t="str">
        <f t="shared" si="233"/>
        <v>Bajo biomasa</v>
      </c>
      <c r="L1130" s="1"/>
      <c r="M1130">
        <v>1.2115800000000001</v>
      </c>
      <c r="O1130">
        <v>2.7831000000000001</v>
      </c>
      <c r="P1130">
        <v>0.91472299999999995</v>
      </c>
      <c r="Q1130">
        <v>7.7272699999999996E-4</v>
      </c>
      <c r="R1130" t="s">
        <v>25</v>
      </c>
      <c r="S1130">
        <v>16.2</v>
      </c>
      <c r="T1130">
        <v>15.854699999999999</v>
      </c>
      <c r="U1130">
        <v>87.95</v>
      </c>
    </row>
    <row r="1131" spans="1:21" hidden="1" x14ac:dyDescent="0.3">
      <c r="A1131">
        <v>1763</v>
      </c>
      <c r="B1131">
        <v>22</v>
      </c>
      <c r="C1131" s="6" t="s">
        <v>201</v>
      </c>
      <c r="D1131" s="1" t="s">
        <v>20</v>
      </c>
      <c r="E1131" s="5">
        <f t="shared" si="229"/>
        <v>2023</v>
      </c>
      <c r="F1131" s="5">
        <f t="shared" si="230"/>
        <v>4</v>
      </c>
      <c r="G1131" s="5">
        <f t="shared" si="224"/>
        <v>16</v>
      </c>
      <c r="H1131" s="5" t="str">
        <f t="shared" si="231"/>
        <v>spring</v>
      </c>
      <c r="I1131" s="5">
        <f t="shared" si="225"/>
        <v>68</v>
      </c>
      <c r="J1131" s="5">
        <f t="shared" si="232"/>
        <v>48</v>
      </c>
      <c r="K1131" t="str">
        <f t="shared" si="233"/>
        <v>Suelo desnudo</v>
      </c>
      <c r="L1131" s="1"/>
      <c r="M1131">
        <v>1.11317</v>
      </c>
      <c r="O1131">
        <v>3.52277</v>
      </c>
      <c r="P1131">
        <v>0.91526099999999999</v>
      </c>
      <c r="Q1131">
        <v>1E-3</v>
      </c>
      <c r="R1131" t="s">
        <v>25</v>
      </c>
      <c r="S1131">
        <v>17.954499999999999</v>
      </c>
      <c r="T1131">
        <v>16.946300000000001</v>
      </c>
      <c r="U1131">
        <v>87.950199999999995</v>
      </c>
    </row>
    <row r="1132" spans="1:21" x14ac:dyDescent="0.3">
      <c r="A1132">
        <v>1768</v>
      </c>
      <c r="B1132">
        <v>3</v>
      </c>
      <c r="C1132" s="6" t="s">
        <v>202</v>
      </c>
      <c r="D1132" s="1" t="s">
        <v>19</v>
      </c>
      <c r="E1132" s="5">
        <f t="shared" si="229"/>
        <v>2023</v>
      </c>
      <c r="F1132" s="5">
        <f t="shared" si="230"/>
        <v>4</v>
      </c>
      <c r="G1132" s="5">
        <f t="shared" si="224"/>
        <v>16</v>
      </c>
      <c r="H1132" s="5" t="str">
        <f t="shared" si="231"/>
        <v>spring</v>
      </c>
      <c r="I1132" s="5">
        <f t="shared" si="225"/>
        <v>68</v>
      </c>
      <c r="J1132" s="5">
        <f t="shared" si="232"/>
        <v>48</v>
      </c>
      <c r="K1132" t="str">
        <f t="shared" ref="K1132:K1138" si="234">IF(OR(B1132=1,B1132=2,B1132=3,B1132=7,B1132=8,B1132=9,B1132=13,B1132=14,B1132=15),"Suelo desnudo","Bajo copa")</f>
        <v>Suelo desnudo</v>
      </c>
      <c r="L1132" s="1"/>
      <c r="M1132">
        <v>0.95225700000000002</v>
      </c>
      <c r="O1132">
        <v>2.8738700000000001</v>
      </c>
      <c r="P1132">
        <v>0.93344499999999997</v>
      </c>
      <c r="Q1132">
        <v>2E-3</v>
      </c>
      <c r="R1132" t="s">
        <v>25</v>
      </c>
      <c r="S1132">
        <v>24.618200000000002</v>
      </c>
      <c r="T1132">
        <v>24.411799999999999</v>
      </c>
      <c r="U1132">
        <v>85.141199999999998</v>
      </c>
    </row>
    <row r="1133" spans="1:21" x14ac:dyDescent="0.3">
      <c r="A1133">
        <v>1769</v>
      </c>
      <c r="B1133">
        <v>4</v>
      </c>
      <c r="C1133" s="6" t="s">
        <v>203</v>
      </c>
      <c r="D1133" s="1" t="s">
        <v>19</v>
      </c>
      <c r="E1133" s="5">
        <f t="shared" si="229"/>
        <v>2023</v>
      </c>
      <c r="F1133" s="5">
        <f t="shared" si="230"/>
        <v>4</v>
      </c>
      <c r="G1133" s="5">
        <f t="shared" si="224"/>
        <v>16</v>
      </c>
      <c r="H1133" s="5" t="str">
        <f t="shared" si="231"/>
        <v>spring</v>
      </c>
      <c r="I1133" s="5">
        <f t="shared" si="225"/>
        <v>68</v>
      </c>
      <c r="J1133" s="5">
        <f t="shared" si="232"/>
        <v>48</v>
      </c>
      <c r="K1133" t="str">
        <f t="shared" si="234"/>
        <v>Bajo copa</v>
      </c>
      <c r="L1133" s="1"/>
      <c r="M1133">
        <v>1.1573899999999999</v>
      </c>
      <c r="O1133">
        <v>3.2422599999999999</v>
      </c>
      <c r="P1133">
        <v>0.92486400000000002</v>
      </c>
      <c r="Q1133" t="s">
        <v>23</v>
      </c>
      <c r="R1133">
        <v>8817.2999999999993</v>
      </c>
      <c r="S1133">
        <v>25.1</v>
      </c>
      <c r="T1133">
        <v>25.626300000000001</v>
      </c>
      <c r="U1133">
        <v>85.118899999999996</v>
      </c>
    </row>
    <row r="1134" spans="1:21" x14ac:dyDescent="0.3">
      <c r="A1134">
        <v>1771</v>
      </c>
      <c r="B1134">
        <v>6</v>
      </c>
      <c r="C1134" s="6" t="s">
        <v>204</v>
      </c>
      <c r="D1134" s="1" t="s">
        <v>19</v>
      </c>
      <c r="E1134" s="5">
        <f t="shared" si="229"/>
        <v>2023</v>
      </c>
      <c r="F1134" s="5">
        <f t="shared" si="230"/>
        <v>4</v>
      </c>
      <c r="G1134" s="5">
        <f t="shared" si="224"/>
        <v>16</v>
      </c>
      <c r="H1134" s="5" t="str">
        <f t="shared" si="231"/>
        <v>spring</v>
      </c>
      <c r="I1134" s="5">
        <f t="shared" si="225"/>
        <v>68</v>
      </c>
      <c r="J1134" s="5">
        <f t="shared" si="232"/>
        <v>48</v>
      </c>
      <c r="K1134" t="str">
        <f t="shared" si="234"/>
        <v>Bajo copa</v>
      </c>
      <c r="L1134" s="1"/>
      <c r="M1134">
        <v>1.3461399999999999</v>
      </c>
      <c r="O1134">
        <v>1.9260600000000001</v>
      </c>
      <c r="P1134">
        <v>0.97462899999999997</v>
      </c>
      <c r="Q1134">
        <v>1E-3</v>
      </c>
      <c r="R1134">
        <v>8362.7999999999993</v>
      </c>
      <c r="S1134">
        <v>25.9</v>
      </c>
      <c r="T1134">
        <v>28.251799999999999</v>
      </c>
      <c r="U1134">
        <v>85.117099999999994</v>
      </c>
    </row>
    <row r="1135" spans="1:21" x14ac:dyDescent="0.3">
      <c r="A1135">
        <v>1774</v>
      </c>
      <c r="B1135">
        <v>9</v>
      </c>
      <c r="C1135" s="6" t="s">
        <v>205</v>
      </c>
      <c r="D1135" s="1" t="s">
        <v>19</v>
      </c>
      <c r="E1135" s="5">
        <f t="shared" si="229"/>
        <v>2023</v>
      </c>
      <c r="F1135" s="5">
        <f t="shared" si="230"/>
        <v>4</v>
      </c>
      <c r="G1135" s="5">
        <f t="shared" si="224"/>
        <v>16</v>
      </c>
      <c r="H1135" s="5" t="str">
        <f t="shared" si="231"/>
        <v>spring</v>
      </c>
      <c r="I1135" s="5">
        <f t="shared" si="225"/>
        <v>68</v>
      </c>
      <c r="J1135" s="5">
        <f t="shared" si="232"/>
        <v>48</v>
      </c>
      <c r="K1135" t="str">
        <f t="shared" si="234"/>
        <v>Suelo desnudo</v>
      </c>
      <c r="L1135" s="1"/>
      <c r="M1135">
        <v>0.72680900000000004</v>
      </c>
      <c r="O1135">
        <v>3.32917</v>
      </c>
      <c r="P1135">
        <v>0.90683100000000005</v>
      </c>
      <c r="Q1135">
        <v>2E-3</v>
      </c>
      <c r="R1135" t="s">
        <v>25</v>
      </c>
      <c r="S1135">
        <v>27.65</v>
      </c>
      <c r="T1135">
        <v>27.9681</v>
      </c>
      <c r="U1135">
        <v>85.102000000000004</v>
      </c>
    </row>
    <row r="1136" spans="1:21" x14ac:dyDescent="0.3">
      <c r="A1136">
        <v>1776</v>
      </c>
      <c r="B1136">
        <v>11</v>
      </c>
      <c r="C1136" s="6" t="s">
        <v>206</v>
      </c>
      <c r="D1136" s="1" t="s">
        <v>19</v>
      </c>
      <c r="E1136" s="5">
        <f t="shared" si="229"/>
        <v>2023</v>
      </c>
      <c r="F1136" s="5">
        <f t="shared" si="230"/>
        <v>4</v>
      </c>
      <c r="G1136" s="5">
        <f t="shared" si="224"/>
        <v>16</v>
      </c>
      <c r="H1136" s="5" t="str">
        <f t="shared" si="231"/>
        <v>spring</v>
      </c>
      <c r="I1136" s="5">
        <f t="shared" si="225"/>
        <v>68</v>
      </c>
      <c r="J1136" s="5">
        <f t="shared" si="232"/>
        <v>48</v>
      </c>
      <c r="K1136" t="str">
        <f t="shared" si="234"/>
        <v>Bajo copa</v>
      </c>
      <c r="L1136" s="1"/>
      <c r="M1136">
        <v>0.77485000000000004</v>
      </c>
      <c r="O1136">
        <v>2.6406499999999999</v>
      </c>
      <c r="P1136">
        <v>0.95538299999999998</v>
      </c>
      <c r="Q1136" t="s">
        <v>23</v>
      </c>
      <c r="R1136">
        <v>4908.6000000000004</v>
      </c>
      <c r="S1136">
        <v>30.1</v>
      </c>
      <c r="T1136">
        <v>24.802900000000001</v>
      </c>
      <c r="U1136">
        <v>85.106399999999994</v>
      </c>
    </row>
    <row r="1137" spans="1:21" x14ac:dyDescent="0.3">
      <c r="A1137">
        <v>1777</v>
      </c>
      <c r="B1137">
        <v>12</v>
      </c>
      <c r="C1137" s="6" t="s">
        <v>207</v>
      </c>
      <c r="D1137" s="1" t="s">
        <v>19</v>
      </c>
      <c r="E1137" s="5">
        <f t="shared" si="229"/>
        <v>2023</v>
      </c>
      <c r="F1137" s="5">
        <f t="shared" si="230"/>
        <v>4</v>
      </c>
      <c r="G1137" s="5">
        <f t="shared" si="224"/>
        <v>16</v>
      </c>
      <c r="H1137" s="5" t="str">
        <f t="shared" si="231"/>
        <v>spring</v>
      </c>
      <c r="I1137" s="5">
        <f t="shared" si="225"/>
        <v>68</v>
      </c>
      <c r="J1137" s="5">
        <f t="shared" si="232"/>
        <v>48</v>
      </c>
      <c r="K1137" t="str">
        <f t="shared" si="234"/>
        <v>Bajo copa</v>
      </c>
      <c r="L1137" s="1"/>
      <c r="M1137">
        <v>0.66503999999999996</v>
      </c>
      <c r="O1137">
        <v>2.85805</v>
      </c>
      <c r="P1137">
        <v>0.94757899999999995</v>
      </c>
      <c r="Q1137">
        <v>1E-3</v>
      </c>
      <c r="R1137" t="s">
        <v>25</v>
      </c>
      <c r="S1137">
        <v>31.5364</v>
      </c>
      <c r="T1137">
        <v>23.926200000000001</v>
      </c>
      <c r="U1137">
        <v>85.133099999999999</v>
      </c>
    </row>
    <row r="1138" spans="1:21" x14ac:dyDescent="0.3">
      <c r="A1138">
        <v>1783</v>
      </c>
      <c r="B1138">
        <v>18</v>
      </c>
      <c r="C1138" s="6" t="s">
        <v>208</v>
      </c>
      <c r="D1138" s="1" t="s">
        <v>19</v>
      </c>
      <c r="E1138" s="5">
        <f t="shared" si="229"/>
        <v>2023</v>
      </c>
      <c r="F1138" s="5">
        <f t="shared" si="230"/>
        <v>4</v>
      </c>
      <c r="G1138" s="5">
        <f t="shared" si="224"/>
        <v>16</v>
      </c>
      <c r="H1138" s="5" t="str">
        <f t="shared" si="231"/>
        <v>spring</v>
      </c>
      <c r="I1138" s="5">
        <f t="shared" si="225"/>
        <v>68</v>
      </c>
      <c r="J1138" s="5">
        <f t="shared" si="232"/>
        <v>48</v>
      </c>
      <c r="K1138" t="str">
        <f t="shared" si="234"/>
        <v>Bajo copa</v>
      </c>
      <c r="L1138" s="1"/>
      <c r="M1138">
        <v>1.4703999999999999</v>
      </c>
      <c r="O1138">
        <v>1.8036000000000001</v>
      </c>
      <c r="P1138">
        <v>0.98261699999999996</v>
      </c>
      <c r="Q1138" t="s">
        <v>23</v>
      </c>
      <c r="R1138" t="s">
        <v>23</v>
      </c>
      <c r="T1138">
        <v>23.311</v>
      </c>
      <c r="U1138">
        <v>85.053600000000003</v>
      </c>
    </row>
  </sheetData>
  <autoFilter ref="A1:U1138" xr:uid="{00000000-0009-0000-0000-000000000000}">
    <filterColumn colId="3">
      <filters>
        <filter val="Oak forest"/>
        <filter val="Oak forest (Finana)"/>
      </filters>
    </filterColumn>
    <sortState xmlns:xlrd2="http://schemas.microsoft.com/office/spreadsheetml/2017/richdata2" ref="A2:U1138">
      <sortCondition ref="A1:A1138"/>
    </sortState>
  </autoFilter>
  <sortState xmlns:xlrd2="http://schemas.microsoft.com/office/spreadsheetml/2017/richdata2" ref="A2:CB845">
    <sortCondition ref="C2:C8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GARCIA-BERRO NAVARRO</cp:lastModifiedBy>
  <dcterms:created xsi:type="dcterms:W3CDTF">2023-03-16T11:34:50Z</dcterms:created>
  <dcterms:modified xsi:type="dcterms:W3CDTF">2024-01-12T00:51:37Z</dcterms:modified>
</cp:coreProperties>
</file>