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\Desktop\TFM\"/>
    </mc:Choice>
  </mc:AlternateContent>
  <xr:revisionPtr revIDLastSave="0" documentId="13_ncr:1_{AAA3AE6F-6DE7-4675-B494-96C0AAF9FF9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D_SN" sheetId="1" r:id="rId1"/>
    <sheet name="BD_SN_NAN" sheetId="7" r:id="rId2"/>
  </sheets>
  <definedNames>
    <definedName name="_xlnm._FilterDatabase" localSheetId="0" hidden="1">BD_SN!$A$1:$T$1785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92" i="1" l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E1652" i="1"/>
  <c r="F1652" i="1"/>
  <c r="G1652" i="1" s="1"/>
  <c r="I1652" i="1"/>
  <c r="E1492" i="1"/>
  <c r="F1492" i="1"/>
  <c r="G1492" i="1" s="1"/>
  <c r="I1492" i="1"/>
  <c r="E1493" i="1"/>
  <c r="F1493" i="1"/>
  <c r="G1493" i="1" s="1"/>
  <c r="I1493" i="1"/>
  <c r="E1494" i="1"/>
  <c r="F1494" i="1"/>
  <c r="G1494" i="1" s="1"/>
  <c r="I1494" i="1"/>
  <c r="E1495" i="1"/>
  <c r="F1495" i="1"/>
  <c r="G1495" i="1" s="1"/>
  <c r="I1495" i="1"/>
  <c r="E1496" i="1"/>
  <c r="F1496" i="1"/>
  <c r="G1496" i="1" s="1"/>
  <c r="I1496" i="1"/>
  <c r="E1497" i="1"/>
  <c r="F1497" i="1"/>
  <c r="G1497" i="1" s="1"/>
  <c r="I1497" i="1"/>
  <c r="E1498" i="1"/>
  <c r="F1498" i="1"/>
  <c r="G1498" i="1" s="1"/>
  <c r="I1498" i="1"/>
  <c r="E1499" i="1"/>
  <c r="F1499" i="1"/>
  <c r="G1499" i="1" s="1"/>
  <c r="I1499" i="1"/>
  <c r="E1500" i="1"/>
  <c r="F1500" i="1"/>
  <c r="H1500" i="1" s="1"/>
  <c r="I1500" i="1"/>
  <c r="E1501" i="1"/>
  <c r="F1501" i="1"/>
  <c r="G1501" i="1" s="1"/>
  <c r="I1501" i="1"/>
  <c r="E1502" i="1"/>
  <c r="F1502" i="1"/>
  <c r="G1502" i="1" s="1"/>
  <c r="I1502" i="1"/>
  <c r="E1503" i="1"/>
  <c r="F1503" i="1"/>
  <c r="G1503" i="1" s="1"/>
  <c r="I1503" i="1"/>
  <c r="E1504" i="1"/>
  <c r="F1504" i="1"/>
  <c r="G1504" i="1" s="1"/>
  <c r="I1504" i="1"/>
  <c r="E1505" i="1"/>
  <c r="F1505" i="1"/>
  <c r="G1505" i="1" s="1"/>
  <c r="I1505" i="1"/>
  <c r="E1506" i="1"/>
  <c r="F1506" i="1"/>
  <c r="G1506" i="1" s="1"/>
  <c r="I1506" i="1"/>
  <c r="E1507" i="1"/>
  <c r="F1507" i="1"/>
  <c r="G1507" i="1" s="1"/>
  <c r="I1507" i="1"/>
  <c r="E1508" i="1"/>
  <c r="F1508" i="1"/>
  <c r="H1508" i="1" s="1"/>
  <c r="I1508" i="1"/>
  <c r="E1509" i="1"/>
  <c r="F1509" i="1"/>
  <c r="H1509" i="1" s="1"/>
  <c r="I1509" i="1"/>
  <c r="E1510" i="1"/>
  <c r="F1510" i="1"/>
  <c r="G1510" i="1" s="1"/>
  <c r="I1510" i="1"/>
  <c r="E1511" i="1"/>
  <c r="F1511" i="1"/>
  <c r="G1511" i="1" s="1"/>
  <c r="I1511" i="1"/>
  <c r="E1512" i="1"/>
  <c r="F1512" i="1"/>
  <c r="G1512" i="1" s="1"/>
  <c r="I1512" i="1"/>
  <c r="E1513" i="1"/>
  <c r="F1513" i="1"/>
  <c r="G1513" i="1" s="1"/>
  <c r="I1513" i="1"/>
  <c r="E1514" i="1"/>
  <c r="F1514" i="1"/>
  <c r="G1514" i="1" s="1"/>
  <c r="I1514" i="1"/>
  <c r="E1515" i="1"/>
  <c r="F1515" i="1"/>
  <c r="G1515" i="1" s="1"/>
  <c r="I1515" i="1"/>
  <c r="E1516" i="1"/>
  <c r="F1516" i="1"/>
  <c r="H1516" i="1" s="1"/>
  <c r="I1516" i="1"/>
  <c r="E1517" i="1"/>
  <c r="F1517" i="1"/>
  <c r="H1517" i="1" s="1"/>
  <c r="I1517" i="1"/>
  <c r="E1518" i="1"/>
  <c r="F1518" i="1"/>
  <c r="G1518" i="1" s="1"/>
  <c r="I1518" i="1"/>
  <c r="E1519" i="1"/>
  <c r="F1519" i="1"/>
  <c r="G1519" i="1" s="1"/>
  <c r="I1519" i="1"/>
  <c r="E1520" i="1"/>
  <c r="F1520" i="1"/>
  <c r="G1520" i="1" s="1"/>
  <c r="I1520" i="1"/>
  <c r="E1521" i="1"/>
  <c r="F1521" i="1"/>
  <c r="G1521" i="1" s="1"/>
  <c r="I1521" i="1"/>
  <c r="E1522" i="1"/>
  <c r="F1522" i="1"/>
  <c r="G1522" i="1" s="1"/>
  <c r="I1522" i="1"/>
  <c r="E1523" i="1"/>
  <c r="F1523" i="1"/>
  <c r="G1523" i="1" s="1"/>
  <c r="I1523" i="1"/>
  <c r="E1524" i="1"/>
  <c r="F1524" i="1"/>
  <c r="H1524" i="1" s="1"/>
  <c r="I1524" i="1"/>
  <c r="E1525" i="1"/>
  <c r="F1525" i="1"/>
  <c r="H1525" i="1" s="1"/>
  <c r="I1525" i="1"/>
  <c r="E1526" i="1"/>
  <c r="F1526" i="1"/>
  <c r="G1526" i="1" s="1"/>
  <c r="I1526" i="1"/>
  <c r="E1527" i="1"/>
  <c r="F1527" i="1"/>
  <c r="G1527" i="1" s="1"/>
  <c r="I1527" i="1"/>
  <c r="E1528" i="1"/>
  <c r="F1528" i="1"/>
  <c r="G1528" i="1" s="1"/>
  <c r="I1528" i="1"/>
  <c r="E1529" i="1"/>
  <c r="F1529" i="1"/>
  <c r="G1529" i="1" s="1"/>
  <c r="I1529" i="1"/>
  <c r="E1530" i="1"/>
  <c r="F1530" i="1"/>
  <c r="G1530" i="1" s="1"/>
  <c r="I1530" i="1"/>
  <c r="E1531" i="1"/>
  <c r="F1531" i="1"/>
  <c r="G1531" i="1" s="1"/>
  <c r="I1531" i="1"/>
  <c r="E1532" i="1"/>
  <c r="F1532" i="1"/>
  <c r="H1532" i="1" s="1"/>
  <c r="I1532" i="1"/>
  <c r="E1533" i="1"/>
  <c r="F1533" i="1"/>
  <c r="G1533" i="1" s="1"/>
  <c r="I1533" i="1"/>
  <c r="E1534" i="1"/>
  <c r="F1534" i="1"/>
  <c r="G1534" i="1" s="1"/>
  <c r="I1534" i="1"/>
  <c r="E1535" i="1"/>
  <c r="F1535" i="1"/>
  <c r="G1535" i="1" s="1"/>
  <c r="I1535" i="1"/>
  <c r="E1536" i="1"/>
  <c r="F1536" i="1"/>
  <c r="G1536" i="1" s="1"/>
  <c r="I1536" i="1"/>
  <c r="E1537" i="1"/>
  <c r="F1537" i="1"/>
  <c r="G1537" i="1" s="1"/>
  <c r="I1537" i="1"/>
  <c r="E1538" i="1"/>
  <c r="F1538" i="1"/>
  <c r="G1538" i="1" s="1"/>
  <c r="I1538" i="1"/>
  <c r="E1539" i="1"/>
  <c r="F1539" i="1"/>
  <c r="G1539" i="1" s="1"/>
  <c r="I1539" i="1"/>
  <c r="E1540" i="1"/>
  <c r="F1540" i="1"/>
  <c r="H1540" i="1" s="1"/>
  <c r="I1540" i="1"/>
  <c r="E1541" i="1"/>
  <c r="F1541" i="1"/>
  <c r="G1541" i="1" s="1"/>
  <c r="I1541" i="1"/>
  <c r="E1542" i="1"/>
  <c r="F1542" i="1"/>
  <c r="G1542" i="1" s="1"/>
  <c r="I1542" i="1"/>
  <c r="E1543" i="1"/>
  <c r="F1543" i="1"/>
  <c r="G1543" i="1" s="1"/>
  <c r="I1543" i="1"/>
  <c r="E1544" i="1"/>
  <c r="F1544" i="1"/>
  <c r="G1544" i="1" s="1"/>
  <c r="I1544" i="1"/>
  <c r="E1545" i="1"/>
  <c r="F1545" i="1"/>
  <c r="G1545" i="1" s="1"/>
  <c r="I1545" i="1"/>
  <c r="E1546" i="1"/>
  <c r="F1546" i="1"/>
  <c r="G1546" i="1" s="1"/>
  <c r="I1546" i="1"/>
  <c r="E1547" i="1"/>
  <c r="F1547" i="1"/>
  <c r="H1547" i="1" s="1"/>
  <c r="I1547" i="1"/>
  <c r="E1548" i="1"/>
  <c r="F1548" i="1"/>
  <c r="H1548" i="1" s="1"/>
  <c r="I1548" i="1"/>
  <c r="E1549" i="1"/>
  <c r="F1549" i="1"/>
  <c r="G1549" i="1" s="1"/>
  <c r="I1549" i="1"/>
  <c r="E1550" i="1"/>
  <c r="F1550" i="1"/>
  <c r="H1550" i="1" s="1"/>
  <c r="I1550" i="1"/>
  <c r="E1551" i="1"/>
  <c r="F1551" i="1"/>
  <c r="G1551" i="1" s="1"/>
  <c r="I1551" i="1"/>
  <c r="E1552" i="1"/>
  <c r="F1552" i="1"/>
  <c r="G1552" i="1" s="1"/>
  <c r="I1552" i="1"/>
  <c r="E1553" i="1"/>
  <c r="F1553" i="1"/>
  <c r="G1553" i="1" s="1"/>
  <c r="I1553" i="1"/>
  <c r="E1554" i="1"/>
  <c r="F1554" i="1"/>
  <c r="G1554" i="1" s="1"/>
  <c r="I1554" i="1"/>
  <c r="E1555" i="1"/>
  <c r="F1555" i="1"/>
  <c r="H1555" i="1" s="1"/>
  <c r="I1555" i="1"/>
  <c r="E1556" i="1"/>
  <c r="F1556" i="1"/>
  <c r="H1556" i="1" s="1"/>
  <c r="I1556" i="1"/>
  <c r="E1557" i="1"/>
  <c r="F1557" i="1"/>
  <c r="H1557" i="1" s="1"/>
  <c r="I1557" i="1"/>
  <c r="E1558" i="1"/>
  <c r="F1558" i="1"/>
  <c r="G1558" i="1" s="1"/>
  <c r="I1558" i="1"/>
  <c r="E1559" i="1"/>
  <c r="F1559" i="1"/>
  <c r="G1559" i="1" s="1"/>
  <c r="I1559" i="1"/>
  <c r="E1560" i="1"/>
  <c r="F1560" i="1"/>
  <c r="G1560" i="1" s="1"/>
  <c r="I1560" i="1"/>
  <c r="E1561" i="1"/>
  <c r="F1561" i="1"/>
  <c r="G1561" i="1" s="1"/>
  <c r="I1561" i="1"/>
  <c r="E1562" i="1"/>
  <c r="F1562" i="1"/>
  <c r="G1562" i="1" s="1"/>
  <c r="I1562" i="1"/>
  <c r="E1563" i="1"/>
  <c r="F1563" i="1"/>
  <c r="H1563" i="1" s="1"/>
  <c r="I1563" i="1"/>
  <c r="E1564" i="1"/>
  <c r="F1564" i="1"/>
  <c r="H1564" i="1" s="1"/>
  <c r="I1564" i="1"/>
  <c r="E1565" i="1"/>
  <c r="F1565" i="1"/>
  <c r="G1565" i="1" s="1"/>
  <c r="I1565" i="1"/>
  <c r="E1566" i="1"/>
  <c r="F1566" i="1"/>
  <c r="G1566" i="1" s="1"/>
  <c r="I1566" i="1"/>
  <c r="E1567" i="1"/>
  <c r="F1567" i="1"/>
  <c r="G1567" i="1" s="1"/>
  <c r="I1567" i="1"/>
  <c r="E1568" i="1"/>
  <c r="F1568" i="1"/>
  <c r="G1568" i="1" s="1"/>
  <c r="I1568" i="1"/>
  <c r="E1569" i="1"/>
  <c r="F1569" i="1"/>
  <c r="G1569" i="1" s="1"/>
  <c r="I1569" i="1"/>
  <c r="E1570" i="1"/>
  <c r="F1570" i="1"/>
  <c r="G1570" i="1" s="1"/>
  <c r="I1570" i="1"/>
  <c r="E1571" i="1"/>
  <c r="F1571" i="1"/>
  <c r="H1571" i="1" s="1"/>
  <c r="I1571" i="1"/>
  <c r="E1572" i="1"/>
  <c r="F1572" i="1"/>
  <c r="H1572" i="1" s="1"/>
  <c r="I1572" i="1"/>
  <c r="E1573" i="1"/>
  <c r="F1573" i="1"/>
  <c r="G1573" i="1" s="1"/>
  <c r="I1573" i="1"/>
  <c r="E1574" i="1"/>
  <c r="F1574" i="1"/>
  <c r="G1574" i="1" s="1"/>
  <c r="I1574" i="1"/>
  <c r="E1575" i="1"/>
  <c r="F1575" i="1"/>
  <c r="G1575" i="1" s="1"/>
  <c r="I1575" i="1"/>
  <c r="E1576" i="1"/>
  <c r="F1576" i="1"/>
  <c r="G1576" i="1" s="1"/>
  <c r="I1576" i="1"/>
  <c r="E1577" i="1"/>
  <c r="F1577" i="1"/>
  <c r="G1577" i="1" s="1"/>
  <c r="I1577" i="1"/>
  <c r="E1578" i="1"/>
  <c r="F1578" i="1"/>
  <c r="G1578" i="1" s="1"/>
  <c r="I1578" i="1"/>
  <c r="E1579" i="1"/>
  <c r="F1579" i="1"/>
  <c r="H1579" i="1" s="1"/>
  <c r="I1579" i="1"/>
  <c r="E1580" i="1"/>
  <c r="F1580" i="1"/>
  <c r="H1580" i="1" s="1"/>
  <c r="I1580" i="1"/>
  <c r="E1581" i="1"/>
  <c r="F1581" i="1"/>
  <c r="G1581" i="1" s="1"/>
  <c r="I1581" i="1"/>
  <c r="E1582" i="1"/>
  <c r="F1582" i="1"/>
  <c r="G1582" i="1" s="1"/>
  <c r="I1582" i="1"/>
  <c r="E1583" i="1"/>
  <c r="F1583" i="1"/>
  <c r="G1583" i="1" s="1"/>
  <c r="I1583" i="1"/>
  <c r="E1584" i="1"/>
  <c r="F1584" i="1"/>
  <c r="G1584" i="1" s="1"/>
  <c r="I1584" i="1"/>
  <c r="E1585" i="1"/>
  <c r="F1585" i="1"/>
  <c r="G1585" i="1" s="1"/>
  <c r="I1585" i="1"/>
  <c r="E1586" i="1"/>
  <c r="F1586" i="1"/>
  <c r="G1586" i="1" s="1"/>
  <c r="I1586" i="1"/>
  <c r="E1587" i="1"/>
  <c r="F1587" i="1"/>
  <c r="H1587" i="1" s="1"/>
  <c r="I1587" i="1"/>
  <c r="E1588" i="1"/>
  <c r="F1588" i="1"/>
  <c r="H1588" i="1" s="1"/>
  <c r="I1588" i="1"/>
  <c r="E1589" i="1"/>
  <c r="F1589" i="1"/>
  <c r="G1589" i="1" s="1"/>
  <c r="I1589" i="1"/>
  <c r="E1590" i="1"/>
  <c r="F1590" i="1"/>
  <c r="G1590" i="1" s="1"/>
  <c r="I1590" i="1"/>
  <c r="E1591" i="1"/>
  <c r="F1591" i="1"/>
  <c r="G1591" i="1" s="1"/>
  <c r="I1591" i="1"/>
  <c r="E1592" i="1"/>
  <c r="F1592" i="1"/>
  <c r="G1592" i="1" s="1"/>
  <c r="I1592" i="1"/>
  <c r="E1593" i="1"/>
  <c r="F1593" i="1"/>
  <c r="G1593" i="1" s="1"/>
  <c r="I1593" i="1"/>
  <c r="E1594" i="1"/>
  <c r="F1594" i="1"/>
  <c r="G1594" i="1" s="1"/>
  <c r="I1594" i="1"/>
  <c r="E1595" i="1"/>
  <c r="F1595" i="1"/>
  <c r="H1595" i="1" s="1"/>
  <c r="I1595" i="1"/>
  <c r="E1596" i="1"/>
  <c r="F1596" i="1"/>
  <c r="H1596" i="1" s="1"/>
  <c r="I1596" i="1"/>
  <c r="E1597" i="1"/>
  <c r="F1597" i="1"/>
  <c r="G1597" i="1" s="1"/>
  <c r="I1597" i="1"/>
  <c r="E1598" i="1"/>
  <c r="F1598" i="1"/>
  <c r="G1598" i="1" s="1"/>
  <c r="I1598" i="1"/>
  <c r="E1599" i="1"/>
  <c r="F1599" i="1"/>
  <c r="G1599" i="1" s="1"/>
  <c r="I1599" i="1"/>
  <c r="E1600" i="1"/>
  <c r="F1600" i="1"/>
  <c r="G1600" i="1" s="1"/>
  <c r="I1600" i="1"/>
  <c r="E1601" i="1"/>
  <c r="F1601" i="1"/>
  <c r="G1601" i="1" s="1"/>
  <c r="I1601" i="1"/>
  <c r="E1602" i="1"/>
  <c r="F1602" i="1"/>
  <c r="G1602" i="1" s="1"/>
  <c r="I1602" i="1"/>
  <c r="E1603" i="1"/>
  <c r="F1603" i="1"/>
  <c r="H1603" i="1" s="1"/>
  <c r="I1603" i="1"/>
  <c r="E1604" i="1"/>
  <c r="F1604" i="1"/>
  <c r="H1604" i="1" s="1"/>
  <c r="I1604" i="1"/>
  <c r="E1605" i="1"/>
  <c r="F1605" i="1"/>
  <c r="G1605" i="1" s="1"/>
  <c r="I1605" i="1"/>
  <c r="E1606" i="1"/>
  <c r="F1606" i="1"/>
  <c r="G1606" i="1" s="1"/>
  <c r="I1606" i="1"/>
  <c r="E1607" i="1"/>
  <c r="F1607" i="1"/>
  <c r="G1607" i="1" s="1"/>
  <c r="I1607" i="1"/>
  <c r="E1608" i="1"/>
  <c r="F1608" i="1"/>
  <c r="G1608" i="1" s="1"/>
  <c r="I1608" i="1"/>
  <c r="E1609" i="1"/>
  <c r="F1609" i="1"/>
  <c r="G1609" i="1" s="1"/>
  <c r="I1609" i="1"/>
  <c r="E1610" i="1"/>
  <c r="F1610" i="1"/>
  <c r="G1610" i="1" s="1"/>
  <c r="I1610" i="1"/>
  <c r="E1611" i="1"/>
  <c r="F1611" i="1"/>
  <c r="H1611" i="1" s="1"/>
  <c r="I1611" i="1"/>
  <c r="E1612" i="1"/>
  <c r="F1612" i="1"/>
  <c r="H1612" i="1" s="1"/>
  <c r="I1612" i="1"/>
  <c r="E1613" i="1"/>
  <c r="F1613" i="1"/>
  <c r="G1613" i="1" s="1"/>
  <c r="I1613" i="1"/>
  <c r="E1614" i="1"/>
  <c r="F1614" i="1"/>
  <c r="G1614" i="1" s="1"/>
  <c r="I1614" i="1"/>
  <c r="E1615" i="1"/>
  <c r="F1615" i="1"/>
  <c r="G1615" i="1" s="1"/>
  <c r="I1615" i="1"/>
  <c r="E1616" i="1"/>
  <c r="F1616" i="1"/>
  <c r="G1616" i="1" s="1"/>
  <c r="I1616" i="1"/>
  <c r="E1617" i="1"/>
  <c r="F1617" i="1"/>
  <c r="G1617" i="1" s="1"/>
  <c r="I1617" i="1"/>
  <c r="E1618" i="1"/>
  <c r="F1618" i="1"/>
  <c r="H1618" i="1" s="1"/>
  <c r="I1618" i="1"/>
  <c r="E1619" i="1"/>
  <c r="F1619" i="1"/>
  <c r="H1619" i="1" s="1"/>
  <c r="I1619" i="1"/>
  <c r="E1620" i="1"/>
  <c r="F1620" i="1"/>
  <c r="G1620" i="1" s="1"/>
  <c r="I1620" i="1"/>
  <c r="E1621" i="1"/>
  <c r="F1621" i="1"/>
  <c r="H1621" i="1" s="1"/>
  <c r="I1621" i="1"/>
  <c r="E1622" i="1"/>
  <c r="F1622" i="1"/>
  <c r="G1622" i="1" s="1"/>
  <c r="I1622" i="1"/>
  <c r="E1623" i="1"/>
  <c r="F1623" i="1"/>
  <c r="G1623" i="1" s="1"/>
  <c r="I1623" i="1"/>
  <c r="E1624" i="1"/>
  <c r="F1624" i="1"/>
  <c r="G1624" i="1" s="1"/>
  <c r="I1624" i="1"/>
  <c r="E1625" i="1"/>
  <c r="F1625" i="1"/>
  <c r="G1625" i="1" s="1"/>
  <c r="I1625" i="1"/>
  <c r="E1626" i="1"/>
  <c r="F1626" i="1"/>
  <c r="H1626" i="1" s="1"/>
  <c r="I1626" i="1"/>
  <c r="E1627" i="1"/>
  <c r="F1627" i="1"/>
  <c r="H1627" i="1" s="1"/>
  <c r="I1627" i="1"/>
  <c r="E1628" i="1"/>
  <c r="F1628" i="1"/>
  <c r="G1628" i="1" s="1"/>
  <c r="I1628" i="1"/>
  <c r="E1629" i="1"/>
  <c r="F1629" i="1"/>
  <c r="G1629" i="1" s="1"/>
  <c r="I1629" i="1"/>
  <c r="E1630" i="1"/>
  <c r="F1630" i="1"/>
  <c r="G1630" i="1" s="1"/>
  <c r="I1630" i="1"/>
  <c r="E1631" i="1"/>
  <c r="F1631" i="1"/>
  <c r="G1631" i="1" s="1"/>
  <c r="I1631" i="1"/>
  <c r="E1632" i="1"/>
  <c r="F1632" i="1"/>
  <c r="G1632" i="1" s="1"/>
  <c r="I1632" i="1"/>
  <c r="E1633" i="1"/>
  <c r="F1633" i="1"/>
  <c r="G1633" i="1" s="1"/>
  <c r="I1633" i="1"/>
  <c r="E1634" i="1"/>
  <c r="F1634" i="1"/>
  <c r="H1634" i="1" s="1"/>
  <c r="I1634" i="1"/>
  <c r="E1635" i="1"/>
  <c r="F1635" i="1"/>
  <c r="H1635" i="1" s="1"/>
  <c r="I1635" i="1"/>
  <c r="E1636" i="1"/>
  <c r="F1636" i="1"/>
  <c r="G1636" i="1" s="1"/>
  <c r="I1636" i="1"/>
  <c r="E1637" i="1"/>
  <c r="F1637" i="1"/>
  <c r="H1637" i="1" s="1"/>
  <c r="I1637" i="1"/>
  <c r="E1638" i="1"/>
  <c r="F1638" i="1"/>
  <c r="G1638" i="1" s="1"/>
  <c r="I1638" i="1"/>
  <c r="E1639" i="1"/>
  <c r="F1639" i="1"/>
  <c r="G1639" i="1" s="1"/>
  <c r="I1639" i="1"/>
  <c r="E1640" i="1"/>
  <c r="F1640" i="1"/>
  <c r="G1640" i="1" s="1"/>
  <c r="I1640" i="1"/>
  <c r="E1641" i="1"/>
  <c r="F1641" i="1"/>
  <c r="G1641" i="1" s="1"/>
  <c r="I1641" i="1"/>
  <c r="E1642" i="1"/>
  <c r="F1642" i="1"/>
  <c r="H1642" i="1" s="1"/>
  <c r="I1642" i="1"/>
  <c r="E1643" i="1"/>
  <c r="F1643" i="1"/>
  <c r="H1643" i="1" s="1"/>
  <c r="I1643" i="1"/>
  <c r="E1644" i="1"/>
  <c r="F1644" i="1"/>
  <c r="G1644" i="1" s="1"/>
  <c r="I1644" i="1"/>
  <c r="E1645" i="1"/>
  <c r="F1645" i="1"/>
  <c r="G1645" i="1" s="1"/>
  <c r="I1645" i="1"/>
  <c r="E1646" i="1"/>
  <c r="F1646" i="1"/>
  <c r="G1646" i="1" s="1"/>
  <c r="I1646" i="1"/>
  <c r="E1647" i="1"/>
  <c r="F1647" i="1"/>
  <c r="G1647" i="1" s="1"/>
  <c r="I1647" i="1"/>
  <c r="E1648" i="1"/>
  <c r="F1648" i="1"/>
  <c r="G1648" i="1" s="1"/>
  <c r="I1648" i="1"/>
  <c r="E1649" i="1"/>
  <c r="F1649" i="1"/>
  <c r="G1649" i="1" s="1"/>
  <c r="I1649" i="1"/>
  <c r="E1650" i="1"/>
  <c r="F1650" i="1"/>
  <c r="H1650" i="1" s="1"/>
  <c r="I1650" i="1"/>
  <c r="E1651" i="1"/>
  <c r="F1651" i="1"/>
  <c r="G1651" i="1" s="1"/>
  <c r="I1651" i="1"/>
  <c r="E1653" i="1"/>
  <c r="F1653" i="1"/>
  <c r="G1653" i="1" s="1"/>
  <c r="I1653" i="1"/>
  <c r="E1654" i="1"/>
  <c r="F1654" i="1"/>
  <c r="G1654" i="1" s="1"/>
  <c r="I1654" i="1"/>
  <c r="E1655" i="1"/>
  <c r="F1655" i="1"/>
  <c r="G1655" i="1" s="1"/>
  <c r="I1655" i="1"/>
  <c r="E1656" i="1"/>
  <c r="F1656" i="1"/>
  <c r="G1656" i="1" s="1"/>
  <c r="I1656" i="1"/>
  <c r="E1657" i="1"/>
  <c r="F1657" i="1"/>
  <c r="G1657" i="1" s="1"/>
  <c r="I1657" i="1"/>
  <c r="E1658" i="1"/>
  <c r="F1658" i="1"/>
  <c r="G1658" i="1" s="1"/>
  <c r="I1658" i="1"/>
  <c r="E1659" i="1"/>
  <c r="F1659" i="1"/>
  <c r="H1659" i="1" s="1"/>
  <c r="I1659" i="1"/>
  <c r="E1660" i="1"/>
  <c r="F1660" i="1"/>
  <c r="G1660" i="1" s="1"/>
  <c r="I1660" i="1"/>
  <c r="E1661" i="1"/>
  <c r="F1661" i="1"/>
  <c r="G1661" i="1" s="1"/>
  <c r="I1661" i="1"/>
  <c r="E1662" i="1"/>
  <c r="F1662" i="1"/>
  <c r="G1662" i="1" s="1"/>
  <c r="I1662" i="1"/>
  <c r="E1663" i="1"/>
  <c r="F1663" i="1"/>
  <c r="G1663" i="1" s="1"/>
  <c r="I1663" i="1"/>
  <c r="E1664" i="1"/>
  <c r="F1664" i="1"/>
  <c r="G1664" i="1" s="1"/>
  <c r="I1664" i="1"/>
  <c r="E1665" i="1"/>
  <c r="F1665" i="1"/>
  <c r="G1665" i="1" s="1"/>
  <c r="I1665" i="1"/>
  <c r="E1666" i="1"/>
  <c r="F1666" i="1"/>
  <c r="G1666" i="1" s="1"/>
  <c r="I1666" i="1"/>
  <c r="E1667" i="1"/>
  <c r="F1667" i="1"/>
  <c r="H1667" i="1" s="1"/>
  <c r="I1667" i="1"/>
  <c r="E1668" i="1"/>
  <c r="F1668" i="1"/>
  <c r="G1668" i="1" s="1"/>
  <c r="I1668" i="1"/>
  <c r="E1669" i="1"/>
  <c r="F1669" i="1"/>
  <c r="G1669" i="1" s="1"/>
  <c r="I1669" i="1"/>
  <c r="E1670" i="1"/>
  <c r="F1670" i="1"/>
  <c r="G1670" i="1" s="1"/>
  <c r="I1670" i="1"/>
  <c r="E1671" i="1"/>
  <c r="F1671" i="1"/>
  <c r="G1671" i="1" s="1"/>
  <c r="I1671" i="1"/>
  <c r="E1672" i="1"/>
  <c r="F1672" i="1"/>
  <c r="G1672" i="1" s="1"/>
  <c r="I1672" i="1"/>
  <c r="E1673" i="1"/>
  <c r="F1673" i="1"/>
  <c r="G1673" i="1" s="1"/>
  <c r="I1673" i="1"/>
  <c r="E1674" i="1"/>
  <c r="F1674" i="1"/>
  <c r="G1674" i="1" s="1"/>
  <c r="I1674" i="1"/>
  <c r="E1675" i="1"/>
  <c r="F1675" i="1"/>
  <c r="H1675" i="1" s="1"/>
  <c r="I1675" i="1"/>
  <c r="E1676" i="1"/>
  <c r="F1676" i="1"/>
  <c r="G1676" i="1" s="1"/>
  <c r="I1676" i="1"/>
  <c r="E1677" i="1"/>
  <c r="F1677" i="1"/>
  <c r="G1677" i="1" s="1"/>
  <c r="I1677" i="1"/>
  <c r="E1678" i="1"/>
  <c r="F1678" i="1"/>
  <c r="G1678" i="1" s="1"/>
  <c r="I1678" i="1"/>
  <c r="E1679" i="1"/>
  <c r="F1679" i="1"/>
  <c r="G1679" i="1" s="1"/>
  <c r="I1679" i="1"/>
  <c r="E1680" i="1"/>
  <c r="F1680" i="1"/>
  <c r="G1680" i="1" s="1"/>
  <c r="I1680" i="1"/>
  <c r="E1681" i="1"/>
  <c r="F1681" i="1"/>
  <c r="G1681" i="1" s="1"/>
  <c r="I1681" i="1"/>
  <c r="E1682" i="1"/>
  <c r="F1682" i="1"/>
  <c r="G1682" i="1" s="1"/>
  <c r="I1682" i="1"/>
  <c r="E1683" i="1"/>
  <c r="F1683" i="1"/>
  <c r="H1683" i="1" s="1"/>
  <c r="I1683" i="1"/>
  <c r="E1684" i="1"/>
  <c r="F1684" i="1"/>
  <c r="G1684" i="1" s="1"/>
  <c r="I1684" i="1"/>
  <c r="E1685" i="1"/>
  <c r="F1685" i="1"/>
  <c r="G1685" i="1" s="1"/>
  <c r="I1685" i="1"/>
  <c r="E1686" i="1"/>
  <c r="F1686" i="1"/>
  <c r="G1686" i="1" s="1"/>
  <c r="I1686" i="1"/>
  <c r="E1687" i="1"/>
  <c r="F1687" i="1"/>
  <c r="G1687" i="1" s="1"/>
  <c r="I1687" i="1"/>
  <c r="E1688" i="1"/>
  <c r="F1688" i="1"/>
  <c r="G1688" i="1" s="1"/>
  <c r="I1688" i="1"/>
  <c r="E1689" i="1"/>
  <c r="F1689" i="1"/>
  <c r="G1689" i="1" s="1"/>
  <c r="I1689" i="1"/>
  <c r="E1690" i="1"/>
  <c r="F1690" i="1"/>
  <c r="G1690" i="1" s="1"/>
  <c r="I1690" i="1"/>
  <c r="E1691" i="1"/>
  <c r="F1691" i="1"/>
  <c r="H1691" i="1" s="1"/>
  <c r="I1691" i="1"/>
  <c r="E1692" i="1"/>
  <c r="F1692" i="1"/>
  <c r="H1692" i="1" s="1"/>
  <c r="I1692" i="1"/>
  <c r="E1693" i="1"/>
  <c r="F1693" i="1"/>
  <c r="G1693" i="1" s="1"/>
  <c r="I1693" i="1"/>
  <c r="E1694" i="1"/>
  <c r="F1694" i="1"/>
  <c r="G1694" i="1" s="1"/>
  <c r="I1694" i="1"/>
  <c r="E1695" i="1"/>
  <c r="F1695" i="1"/>
  <c r="G1695" i="1" s="1"/>
  <c r="I1695" i="1"/>
  <c r="E1696" i="1"/>
  <c r="F1696" i="1"/>
  <c r="G1696" i="1" s="1"/>
  <c r="I1696" i="1"/>
  <c r="E1697" i="1"/>
  <c r="F1697" i="1"/>
  <c r="G1697" i="1" s="1"/>
  <c r="I1697" i="1"/>
  <c r="E1698" i="1"/>
  <c r="F1698" i="1"/>
  <c r="G1698" i="1" s="1"/>
  <c r="I1698" i="1"/>
  <c r="E1699" i="1"/>
  <c r="F1699" i="1"/>
  <c r="H1699" i="1" s="1"/>
  <c r="I1699" i="1"/>
  <c r="E1700" i="1"/>
  <c r="F1700" i="1"/>
  <c r="G1700" i="1" s="1"/>
  <c r="I1700" i="1"/>
  <c r="E1701" i="1"/>
  <c r="F1701" i="1"/>
  <c r="G1701" i="1" s="1"/>
  <c r="I1701" i="1"/>
  <c r="E1702" i="1"/>
  <c r="F1702" i="1"/>
  <c r="G1702" i="1" s="1"/>
  <c r="I1702" i="1"/>
  <c r="E1703" i="1"/>
  <c r="F1703" i="1"/>
  <c r="G1703" i="1" s="1"/>
  <c r="I1703" i="1"/>
  <c r="E1704" i="1"/>
  <c r="F1704" i="1"/>
  <c r="G1704" i="1" s="1"/>
  <c r="I1704" i="1"/>
  <c r="E1705" i="1"/>
  <c r="F1705" i="1"/>
  <c r="G1705" i="1" s="1"/>
  <c r="I1705" i="1"/>
  <c r="E1706" i="1"/>
  <c r="F1706" i="1"/>
  <c r="G1706" i="1" s="1"/>
  <c r="I1706" i="1"/>
  <c r="E1707" i="1"/>
  <c r="F1707" i="1"/>
  <c r="G1707" i="1" s="1"/>
  <c r="I1707" i="1"/>
  <c r="E1708" i="1"/>
  <c r="F1708" i="1"/>
  <c r="G1708" i="1" s="1"/>
  <c r="I1708" i="1"/>
  <c r="E1709" i="1"/>
  <c r="F1709" i="1"/>
  <c r="G1709" i="1" s="1"/>
  <c r="I1709" i="1"/>
  <c r="E1710" i="1"/>
  <c r="F1710" i="1"/>
  <c r="G1710" i="1" s="1"/>
  <c r="I1710" i="1"/>
  <c r="E1711" i="1"/>
  <c r="F1711" i="1"/>
  <c r="G1711" i="1" s="1"/>
  <c r="I1711" i="1"/>
  <c r="E1712" i="1"/>
  <c r="F1712" i="1"/>
  <c r="G1712" i="1" s="1"/>
  <c r="I1712" i="1"/>
  <c r="E1713" i="1"/>
  <c r="F1713" i="1"/>
  <c r="G1713" i="1" s="1"/>
  <c r="I1713" i="1"/>
  <c r="E1714" i="1"/>
  <c r="F1714" i="1"/>
  <c r="G1714" i="1" s="1"/>
  <c r="I1714" i="1"/>
  <c r="E1715" i="1"/>
  <c r="F1715" i="1"/>
  <c r="G1715" i="1" s="1"/>
  <c r="I1715" i="1"/>
  <c r="E1716" i="1"/>
  <c r="F1716" i="1"/>
  <c r="G1716" i="1" s="1"/>
  <c r="I1716" i="1"/>
  <c r="E1717" i="1"/>
  <c r="F1717" i="1"/>
  <c r="G1717" i="1" s="1"/>
  <c r="I1717" i="1"/>
  <c r="E1718" i="1"/>
  <c r="F1718" i="1"/>
  <c r="G1718" i="1" s="1"/>
  <c r="I1718" i="1"/>
  <c r="E1719" i="1"/>
  <c r="F1719" i="1"/>
  <c r="G1719" i="1" s="1"/>
  <c r="I1719" i="1"/>
  <c r="E1720" i="1"/>
  <c r="F1720" i="1"/>
  <c r="G1720" i="1" s="1"/>
  <c r="I1720" i="1"/>
  <c r="E1721" i="1"/>
  <c r="F1721" i="1"/>
  <c r="G1721" i="1" s="1"/>
  <c r="I1721" i="1"/>
  <c r="E1722" i="1"/>
  <c r="F1722" i="1"/>
  <c r="G1722" i="1" s="1"/>
  <c r="I1722" i="1"/>
  <c r="E1723" i="1"/>
  <c r="F1723" i="1"/>
  <c r="G1723" i="1" s="1"/>
  <c r="I1723" i="1"/>
  <c r="E1724" i="1"/>
  <c r="F1724" i="1"/>
  <c r="G1724" i="1" s="1"/>
  <c r="I1724" i="1"/>
  <c r="E1725" i="1"/>
  <c r="F1725" i="1"/>
  <c r="G1725" i="1" s="1"/>
  <c r="I1725" i="1"/>
  <c r="E1726" i="1"/>
  <c r="F1726" i="1"/>
  <c r="G1726" i="1" s="1"/>
  <c r="I1726" i="1"/>
  <c r="E1727" i="1"/>
  <c r="F1727" i="1"/>
  <c r="G1727" i="1" s="1"/>
  <c r="I1727" i="1"/>
  <c r="E1728" i="1"/>
  <c r="F1728" i="1"/>
  <c r="G1728" i="1" s="1"/>
  <c r="I1728" i="1"/>
  <c r="E1729" i="1"/>
  <c r="F1729" i="1"/>
  <c r="G1729" i="1" s="1"/>
  <c r="I1729" i="1"/>
  <c r="E1730" i="1"/>
  <c r="F1730" i="1"/>
  <c r="G1730" i="1" s="1"/>
  <c r="I1730" i="1"/>
  <c r="E1731" i="1"/>
  <c r="F1731" i="1"/>
  <c r="G1731" i="1" s="1"/>
  <c r="I1731" i="1"/>
  <c r="E1732" i="1"/>
  <c r="F1732" i="1"/>
  <c r="G1732" i="1" s="1"/>
  <c r="I1732" i="1"/>
  <c r="E1733" i="1"/>
  <c r="F1733" i="1"/>
  <c r="G1733" i="1" s="1"/>
  <c r="I1733" i="1"/>
  <c r="E1734" i="1"/>
  <c r="F1734" i="1"/>
  <c r="H1734" i="1" s="1"/>
  <c r="I1734" i="1"/>
  <c r="E1735" i="1"/>
  <c r="F1735" i="1"/>
  <c r="G1735" i="1" s="1"/>
  <c r="I1735" i="1"/>
  <c r="E1736" i="1"/>
  <c r="F1736" i="1"/>
  <c r="G1736" i="1" s="1"/>
  <c r="I1736" i="1"/>
  <c r="E1737" i="1"/>
  <c r="F1737" i="1"/>
  <c r="G1737" i="1" s="1"/>
  <c r="I1737" i="1"/>
  <c r="E1738" i="1"/>
  <c r="F1738" i="1"/>
  <c r="G1738" i="1" s="1"/>
  <c r="I1738" i="1"/>
  <c r="E1739" i="1"/>
  <c r="F1739" i="1"/>
  <c r="G1739" i="1" s="1"/>
  <c r="I1739" i="1"/>
  <c r="E1740" i="1"/>
  <c r="F1740" i="1"/>
  <c r="G1740" i="1" s="1"/>
  <c r="I1740" i="1"/>
  <c r="E1741" i="1"/>
  <c r="F1741" i="1"/>
  <c r="G1741" i="1" s="1"/>
  <c r="I1741" i="1"/>
  <c r="E1742" i="1"/>
  <c r="F1742" i="1"/>
  <c r="H1742" i="1" s="1"/>
  <c r="I1742" i="1"/>
  <c r="E1743" i="1"/>
  <c r="F1743" i="1"/>
  <c r="G1743" i="1" s="1"/>
  <c r="I1743" i="1"/>
  <c r="E1744" i="1"/>
  <c r="F1744" i="1"/>
  <c r="G1744" i="1" s="1"/>
  <c r="I1744" i="1"/>
  <c r="E1745" i="1"/>
  <c r="F1745" i="1"/>
  <c r="G1745" i="1" s="1"/>
  <c r="I1745" i="1"/>
  <c r="E1746" i="1"/>
  <c r="F1746" i="1"/>
  <c r="G1746" i="1" s="1"/>
  <c r="I1746" i="1"/>
  <c r="E1747" i="1"/>
  <c r="F1747" i="1"/>
  <c r="G1747" i="1" s="1"/>
  <c r="I1747" i="1"/>
  <c r="E1748" i="1"/>
  <c r="F1748" i="1"/>
  <c r="G1748" i="1" s="1"/>
  <c r="I1748" i="1"/>
  <c r="E1749" i="1"/>
  <c r="F1749" i="1"/>
  <c r="G1749" i="1" s="1"/>
  <c r="I1749" i="1"/>
  <c r="E1750" i="1"/>
  <c r="F1750" i="1"/>
  <c r="H1750" i="1" s="1"/>
  <c r="I1750" i="1"/>
  <c r="E1751" i="1"/>
  <c r="F1751" i="1"/>
  <c r="G1751" i="1" s="1"/>
  <c r="I1751" i="1"/>
  <c r="E1752" i="1"/>
  <c r="F1752" i="1"/>
  <c r="G1752" i="1" s="1"/>
  <c r="I1752" i="1"/>
  <c r="E1753" i="1"/>
  <c r="F1753" i="1"/>
  <c r="G1753" i="1" s="1"/>
  <c r="I1753" i="1"/>
  <c r="E1754" i="1"/>
  <c r="F1754" i="1"/>
  <c r="G1754" i="1" s="1"/>
  <c r="I1754" i="1"/>
  <c r="E1755" i="1"/>
  <c r="F1755" i="1"/>
  <c r="G1755" i="1" s="1"/>
  <c r="I1755" i="1"/>
  <c r="E1756" i="1"/>
  <c r="F1756" i="1"/>
  <c r="G1756" i="1" s="1"/>
  <c r="I1756" i="1"/>
  <c r="E1757" i="1"/>
  <c r="F1757" i="1"/>
  <c r="G1757" i="1" s="1"/>
  <c r="I1757" i="1"/>
  <c r="E1758" i="1"/>
  <c r="F1758" i="1"/>
  <c r="H1758" i="1" s="1"/>
  <c r="I1758" i="1"/>
  <c r="E1759" i="1"/>
  <c r="F1759" i="1"/>
  <c r="G1759" i="1" s="1"/>
  <c r="I1759" i="1"/>
  <c r="E1760" i="1"/>
  <c r="F1760" i="1"/>
  <c r="G1760" i="1" s="1"/>
  <c r="I1760" i="1"/>
  <c r="E1761" i="1"/>
  <c r="F1761" i="1"/>
  <c r="G1761" i="1" s="1"/>
  <c r="I1761" i="1"/>
  <c r="E1762" i="1"/>
  <c r="F1762" i="1"/>
  <c r="G1762" i="1" s="1"/>
  <c r="I1762" i="1"/>
  <c r="E1763" i="1"/>
  <c r="F1763" i="1"/>
  <c r="G1763" i="1" s="1"/>
  <c r="I1763" i="1"/>
  <c r="E1764" i="1"/>
  <c r="F1764" i="1"/>
  <c r="G1764" i="1" s="1"/>
  <c r="I1764" i="1"/>
  <c r="E1765" i="1"/>
  <c r="F1765" i="1"/>
  <c r="G1765" i="1" s="1"/>
  <c r="I1765" i="1"/>
  <c r="E1766" i="1"/>
  <c r="F1766" i="1"/>
  <c r="H1766" i="1" s="1"/>
  <c r="I1766" i="1"/>
  <c r="E1767" i="1"/>
  <c r="F1767" i="1"/>
  <c r="G1767" i="1" s="1"/>
  <c r="I1767" i="1"/>
  <c r="E1768" i="1"/>
  <c r="F1768" i="1"/>
  <c r="G1768" i="1" s="1"/>
  <c r="I1768" i="1"/>
  <c r="E1769" i="1"/>
  <c r="F1769" i="1"/>
  <c r="G1769" i="1" s="1"/>
  <c r="I1769" i="1"/>
  <c r="E1770" i="1"/>
  <c r="F1770" i="1"/>
  <c r="G1770" i="1" s="1"/>
  <c r="I1770" i="1"/>
  <c r="E1771" i="1"/>
  <c r="F1771" i="1"/>
  <c r="G1771" i="1" s="1"/>
  <c r="I1771" i="1"/>
  <c r="E1772" i="1"/>
  <c r="F1772" i="1"/>
  <c r="G1772" i="1" s="1"/>
  <c r="I1772" i="1"/>
  <c r="E1773" i="1"/>
  <c r="F1773" i="1"/>
  <c r="H1773" i="1" s="1"/>
  <c r="I1773" i="1"/>
  <c r="E1774" i="1"/>
  <c r="F1774" i="1"/>
  <c r="H1774" i="1" s="1"/>
  <c r="I1774" i="1"/>
  <c r="E1775" i="1"/>
  <c r="F1775" i="1"/>
  <c r="G1775" i="1" s="1"/>
  <c r="I1775" i="1"/>
  <c r="E1776" i="1"/>
  <c r="F1776" i="1"/>
  <c r="G1776" i="1" s="1"/>
  <c r="I1776" i="1"/>
  <c r="E1777" i="1"/>
  <c r="F1777" i="1"/>
  <c r="H1777" i="1" s="1"/>
  <c r="I1777" i="1"/>
  <c r="E1778" i="1"/>
  <c r="F1778" i="1"/>
  <c r="G1778" i="1" s="1"/>
  <c r="I1778" i="1"/>
  <c r="E1779" i="1"/>
  <c r="F1779" i="1"/>
  <c r="G1779" i="1" s="1"/>
  <c r="I1779" i="1"/>
  <c r="E1780" i="1"/>
  <c r="F1780" i="1"/>
  <c r="G1780" i="1" s="1"/>
  <c r="I1780" i="1"/>
  <c r="E1781" i="1"/>
  <c r="F1781" i="1"/>
  <c r="G1781" i="1" s="1"/>
  <c r="I1781" i="1"/>
  <c r="E1782" i="1"/>
  <c r="F1782" i="1"/>
  <c r="H1782" i="1" s="1"/>
  <c r="I1782" i="1"/>
  <c r="E1783" i="1"/>
  <c r="F1783" i="1"/>
  <c r="G1783" i="1" s="1"/>
  <c r="I1783" i="1"/>
  <c r="E1784" i="1"/>
  <c r="F1784" i="1"/>
  <c r="G1784" i="1" s="1"/>
  <c r="I1784" i="1"/>
  <c r="E1785" i="1"/>
  <c r="F1785" i="1"/>
  <c r="G1785" i="1" s="1"/>
  <c r="I1785" i="1"/>
  <c r="G1773" i="1" l="1"/>
  <c r="H1752" i="1"/>
  <c r="H1669" i="1"/>
  <c r="H1748" i="1"/>
  <c r="H1652" i="1"/>
  <c r="H1684" i="1"/>
  <c r="H1518" i="1"/>
  <c r="H1639" i="1"/>
  <c r="G1572" i="1"/>
  <c r="G1508" i="1"/>
  <c r="G1525" i="1"/>
  <c r="G1596" i="1"/>
  <c r="G1509" i="1"/>
  <c r="H1701" i="1"/>
  <c r="G1524" i="1"/>
  <c r="H1781" i="1"/>
  <c r="G1750" i="1"/>
  <c r="H1740" i="1"/>
  <c r="H1785" i="1"/>
  <c r="H1688" i="1"/>
  <c r="H1653" i="1"/>
  <c r="G1637" i="1"/>
  <c r="H1744" i="1"/>
  <c r="H1718" i="1"/>
  <c r="H1713" i="1"/>
  <c r="H1678" i="1"/>
  <c r="G1621" i="1"/>
  <c r="H1520" i="1"/>
  <c r="G1692" i="1"/>
  <c r="H1680" i="1"/>
  <c r="H1670" i="1"/>
  <c r="H1623" i="1"/>
  <c r="G1555" i="1"/>
  <c r="G1550" i="1"/>
  <c r="G1540" i="1"/>
  <c r="H1784" i="1"/>
  <c r="H1651" i="1"/>
  <c r="H1542" i="1"/>
  <c r="H1761" i="1"/>
  <c r="G1557" i="1"/>
  <c r="H1497" i="1"/>
  <c r="H1673" i="1"/>
  <c r="H1629" i="1"/>
  <c r="G1604" i="1"/>
  <c r="G1571" i="1"/>
  <c r="G1758" i="1"/>
  <c r="H1710" i="1"/>
  <c r="H1705" i="1"/>
  <c r="H1631" i="1"/>
  <c r="H1753" i="1"/>
  <c r="H1749" i="1"/>
  <c r="H1681" i="1"/>
  <c r="H1677" i="1"/>
  <c r="H1645" i="1"/>
  <c r="G1588" i="1"/>
  <c r="H1558" i="1"/>
  <c r="G1532" i="1"/>
  <c r="H1780" i="1"/>
  <c r="H1729" i="1"/>
  <c r="H1702" i="1"/>
  <c r="G1683" i="1"/>
  <c r="H1647" i="1"/>
  <c r="G1580" i="1"/>
  <c r="H1565" i="1"/>
  <c r="H1560" i="1"/>
  <c r="H1510" i="1"/>
  <c r="H1657" i="1"/>
  <c r="H1541" i="1"/>
  <c r="G1777" i="1"/>
  <c r="H1757" i="1"/>
  <c r="H1726" i="1"/>
  <c r="H1721" i="1"/>
  <c r="G1659" i="1"/>
  <c r="G1548" i="1"/>
  <c r="G1517" i="1"/>
  <c r="G1500" i="1"/>
  <c r="H1769" i="1"/>
  <c r="H1765" i="1"/>
  <c r="G1734" i="1"/>
  <c r="H1728" i="1"/>
  <c r="H1720" i="1"/>
  <c r="H1712" i="1"/>
  <c r="H1704" i="1"/>
  <c r="H1700" i="1"/>
  <c r="H1694" i="1"/>
  <c r="G1675" i="1"/>
  <c r="H1665" i="1"/>
  <c r="H1661" i="1"/>
  <c r="G1643" i="1"/>
  <c r="G1635" i="1"/>
  <c r="G1627" i="1"/>
  <c r="G1619" i="1"/>
  <c r="H1617" i="1"/>
  <c r="H1613" i="1"/>
  <c r="H1609" i="1"/>
  <c r="H1605" i="1"/>
  <c r="H1601" i="1"/>
  <c r="H1597" i="1"/>
  <c r="H1593" i="1"/>
  <c r="H1589" i="1"/>
  <c r="H1585" i="1"/>
  <c r="H1581" i="1"/>
  <c r="H1577" i="1"/>
  <c r="H1573" i="1"/>
  <c r="G1563" i="1"/>
  <c r="H1544" i="1"/>
  <c r="H1512" i="1"/>
  <c r="G1742" i="1"/>
  <c r="H1736" i="1"/>
  <c r="H1732" i="1"/>
  <c r="H1724" i="1"/>
  <c r="H1716" i="1"/>
  <c r="H1708" i="1"/>
  <c r="H1696" i="1"/>
  <c r="H1686" i="1"/>
  <c r="G1667" i="1"/>
  <c r="G1611" i="1"/>
  <c r="G1603" i="1"/>
  <c r="G1595" i="1"/>
  <c r="G1587" i="1"/>
  <c r="G1579" i="1"/>
  <c r="H1552" i="1"/>
  <c r="H1566" i="1"/>
  <c r="H1533" i="1"/>
  <c r="H1501" i="1"/>
  <c r="H1676" i="1"/>
  <c r="H1648" i="1"/>
  <c r="H1644" i="1"/>
  <c r="H1640" i="1"/>
  <c r="H1636" i="1"/>
  <c r="H1632" i="1"/>
  <c r="H1628" i="1"/>
  <c r="H1624" i="1"/>
  <c r="H1620" i="1"/>
  <c r="H1614" i="1"/>
  <c r="H1606" i="1"/>
  <c r="H1598" i="1"/>
  <c r="H1590" i="1"/>
  <c r="H1582" i="1"/>
  <c r="H1574" i="1"/>
  <c r="H1568" i="1"/>
  <c r="G1556" i="1"/>
  <c r="H1526" i="1"/>
  <c r="G1516" i="1"/>
  <c r="G1766" i="1"/>
  <c r="H1760" i="1"/>
  <c r="H1756" i="1"/>
  <c r="H1737" i="1"/>
  <c r="H1733" i="1"/>
  <c r="H1725" i="1"/>
  <c r="H1717" i="1"/>
  <c r="H1709" i="1"/>
  <c r="H1697" i="1"/>
  <c r="H1693" i="1"/>
  <c r="H1672" i="1"/>
  <c r="H1668" i="1"/>
  <c r="H1662" i="1"/>
  <c r="G1650" i="1"/>
  <c r="G1642" i="1"/>
  <c r="G1634" i="1"/>
  <c r="G1626" i="1"/>
  <c r="G1618" i="1"/>
  <c r="H1616" i="1"/>
  <c r="H1608" i="1"/>
  <c r="H1600" i="1"/>
  <c r="H1592" i="1"/>
  <c r="H1584" i="1"/>
  <c r="H1576" i="1"/>
  <c r="G1564" i="1"/>
  <c r="H1528" i="1"/>
  <c r="G1774" i="1"/>
  <c r="H1768" i="1"/>
  <c r="H1764" i="1"/>
  <c r="H1745" i="1"/>
  <c r="H1741" i="1"/>
  <c r="G1699" i="1"/>
  <c r="H1689" i="1"/>
  <c r="H1685" i="1"/>
  <c r="H1664" i="1"/>
  <c r="H1660" i="1"/>
  <c r="H1654" i="1"/>
  <c r="G1612" i="1"/>
  <c r="H1549" i="1"/>
  <c r="H1534" i="1"/>
  <c r="H1502" i="1"/>
  <c r="H1494" i="1"/>
  <c r="G1782" i="1"/>
  <c r="H1776" i="1"/>
  <c r="H1772" i="1"/>
  <c r="G1691" i="1"/>
  <c r="H1656" i="1"/>
  <c r="G1547" i="1"/>
  <c r="H1536" i="1"/>
  <c r="H1504" i="1"/>
  <c r="H1496" i="1"/>
  <c r="H1493" i="1"/>
  <c r="H1779" i="1"/>
  <c r="H1771" i="1"/>
  <c r="H1763" i="1"/>
  <c r="H1755" i="1"/>
  <c r="H1747" i="1"/>
  <c r="H1739" i="1"/>
  <c r="H1731" i="1"/>
  <c r="H1723" i="1"/>
  <c r="H1715" i="1"/>
  <c r="H1707" i="1"/>
  <c r="H1539" i="1"/>
  <c r="H1531" i="1"/>
  <c r="H1523" i="1"/>
  <c r="H1515" i="1"/>
  <c r="H1507" i="1"/>
  <c r="H1499" i="1"/>
  <c r="H1569" i="1"/>
  <c r="H1561" i="1"/>
  <c r="H1553" i="1"/>
  <c r="H1545" i="1"/>
  <c r="H1537" i="1"/>
  <c r="H1529" i="1"/>
  <c r="H1521" i="1"/>
  <c r="H1513" i="1"/>
  <c r="H1505" i="1"/>
  <c r="H1492" i="1"/>
  <c r="H1783" i="1"/>
  <c r="H1775" i="1"/>
  <c r="H1767" i="1"/>
  <c r="H1759" i="1"/>
  <c r="H1751" i="1"/>
  <c r="H1743" i="1"/>
  <c r="H1735" i="1"/>
  <c r="H1727" i="1"/>
  <c r="H1719" i="1"/>
  <c r="H1711" i="1"/>
  <c r="H1703" i="1"/>
  <c r="H1695" i="1"/>
  <c r="H1687" i="1"/>
  <c r="H1679" i="1"/>
  <c r="H1671" i="1"/>
  <c r="H1663" i="1"/>
  <c r="H1655" i="1"/>
  <c r="H1646" i="1"/>
  <c r="H1638" i="1"/>
  <c r="H1630" i="1"/>
  <c r="H1622" i="1"/>
  <c r="H1615" i="1"/>
  <c r="H1607" i="1"/>
  <c r="H1599" i="1"/>
  <c r="H1591" i="1"/>
  <c r="H1583" i="1"/>
  <c r="H1575" i="1"/>
  <c r="H1567" i="1"/>
  <c r="H1559" i="1"/>
  <c r="H1551" i="1"/>
  <c r="H1543" i="1"/>
  <c r="H1535" i="1"/>
  <c r="H1527" i="1"/>
  <c r="H1519" i="1"/>
  <c r="H1511" i="1"/>
  <c r="H1503" i="1"/>
  <c r="H1495" i="1"/>
  <c r="H1778" i="1"/>
  <c r="H1770" i="1"/>
  <c r="H1762" i="1"/>
  <c r="H1754" i="1"/>
  <c r="H1746" i="1"/>
  <c r="H1738" i="1"/>
  <c r="H1730" i="1"/>
  <c r="H1722" i="1"/>
  <c r="H1714" i="1"/>
  <c r="H1706" i="1"/>
  <c r="H1698" i="1"/>
  <c r="H1690" i="1"/>
  <c r="H1682" i="1"/>
  <c r="H1674" i="1"/>
  <c r="H1666" i="1"/>
  <c r="H1658" i="1"/>
  <c r="H1649" i="1"/>
  <c r="H1641" i="1"/>
  <c r="H1633" i="1"/>
  <c r="H1625" i="1"/>
  <c r="H1610" i="1"/>
  <c r="H1602" i="1"/>
  <c r="H1594" i="1"/>
  <c r="H1586" i="1"/>
  <c r="H1578" i="1"/>
  <c r="H1570" i="1"/>
  <c r="H1562" i="1"/>
  <c r="H1554" i="1"/>
  <c r="H1546" i="1"/>
  <c r="H1538" i="1"/>
  <c r="H1530" i="1"/>
  <c r="H1522" i="1"/>
  <c r="H1514" i="1"/>
  <c r="H1506" i="1"/>
  <c r="H1498" i="1"/>
  <c r="M1491" i="1"/>
  <c r="J1491" i="1"/>
  <c r="I1491" i="1"/>
  <c r="F1491" i="1"/>
  <c r="H1491" i="1" s="1"/>
  <c r="E1491" i="1"/>
  <c r="M1490" i="1"/>
  <c r="J1490" i="1"/>
  <c r="I1490" i="1"/>
  <c r="F1490" i="1"/>
  <c r="H1490" i="1" s="1"/>
  <c r="E1490" i="1"/>
  <c r="M1489" i="1"/>
  <c r="J1489" i="1"/>
  <c r="I1489" i="1"/>
  <c r="F1489" i="1"/>
  <c r="H1489" i="1" s="1"/>
  <c r="E1489" i="1"/>
  <c r="M1488" i="1"/>
  <c r="J1488" i="1"/>
  <c r="I1488" i="1"/>
  <c r="F1488" i="1"/>
  <c r="H1488" i="1" s="1"/>
  <c r="E1488" i="1"/>
  <c r="M1487" i="1"/>
  <c r="J1487" i="1"/>
  <c r="I1487" i="1"/>
  <c r="F1487" i="1"/>
  <c r="H1487" i="1" s="1"/>
  <c r="E1487" i="1"/>
  <c r="M1486" i="1"/>
  <c r="J1486" i="1"/>
  <c r="I1486" i="1"/>
  <c r="F1486" i="1"/>
  <c r="H1486" i="1" s="1"/>
  <c r="E1486" i="1"/>
  <c r="M1485" i="1"/>
  <c r="J1485" i="1"/>
  <c r="I1485" i="1"/>
  <c r="F1485" i="1"/>
  <c r="H1485" i="1" s="1"/>
  <c r="E1485" i="1"/>
  <c r="M1484" i="1"/>
  <c r="J1484" i="1"/>
  <c r="I1484" i="1"/>
  <c r="F1484" i="1"/>
  <c r="H1484" i="1" s="1"/>
  <c r="E1484" i="1"/>
  <c r="M1483" i="1"/>
  <c r="J1483" i="1"/>
  <c r="I1483" i="1"/>
  <c r="F1483" i="1"/>
  <c r="H1483" i="1" s="1"/>
  <c r="E1483" i="1"/>
  <c r="M1482" i="1"/>
  <c r="J1482" i="1"/>
  <c r="I1482" i="1"/>
  <c r="F1482" i="1"/>
  <c r="H1482" i="1" s="1"/>
  <c r="E1482" i="1"/>
  <c r="M1481" i="1"/>
  <c r="J1481" i="1"/>
  <c r="I1481" i="1"/>
  <c r="F1481" i="1"/>
  <c r="H1481" i="1" s="1"/>
  <c r="E1481" i="1"/>
  <c r="M1480" i="1"/>
  <c r="J1480" i="1"/>
  <c r="I1480" i="1"/>
  <c r="F1480" i="1"/>
  <c r="H1480" i="1" s="1"/>
  <c r="E1480" i="1"/>
  <c r="M1479" i="1"/>
  <c r="J1479" i="1"/>
  <c r="I1479" i="1"/>
  <c r="F1479" i="1"/>
  <c r="H1479" i="1" s="1"/>
  <c r="E1479" i="1"/>
  <c r="M1478" i="1"/>
  <c r="J1478" i="1"/>
  <c r="I1478" i="1"/>
  <c r="F1478" i="1"/>
  <c r="H1478" i="1" s="1"/>
  <c r="E1478" i="1"/>
  <c r="M1477" i="1"/>
  <c r="J1477" i="1"/>
  <c r="I1477" i="1"/>
  <c r="F1477" i="1"/>
  <c r="H1477" i="1" s="1"/>
  <c r="E1477" i="1"/>
  <c r="M1476" i="1"/>
  <c r="J1476" i="1"/>
  <c r="I1476" i="1"/>
  <c r="F1476" i="1"/>
  <c r="H1476" i="1" s="1"/>
  <c r="E1476" i="1"/>
  <c r="M1475" i="1"/>
  <c r="J1475" i="1"/>
  <c r="I1475" i="1"/>
  <c r="F1475" i="1"/>
  <c r="H1475" i="1" s="1"/>
  <c r="E1475" i="1"/>
  <c r="M1474" i="1"/>
  <c r="J1474" i="1"/>
  <c r="I1474" i="1"/>
  <c r="F1474" i="1"/>
  <c r="H1474" i="1" s="1"/>
  <c r="E1474" i="1"/>
  <c r="M1473" i="1"/>
  <c r="K1473" i="1"/>
  <c r="J1473" i="1"/>
  <c r="I1473" i="1"/>
  <c r="F1473" i="1"/>
  <c r="E1473" i="1"/>
  <c r="M1472" i="1"/>
  <c r="K1472" i="1"/>
  <c r="J1472" i="1"/>
  <c r="I1472" i="1"/>
  <c r="F1472" i="1"/>
  <c r="H1472" i="1" s="1"/>
  <c r="E1472" i="1"/>
  <c r="M1471" i="1"/>
  <c r="K1471" i="1"/>
  <c r="J1471" i="1"/>
  <c r="I1471" i="1"/>
  <c r="F1471" i="1"/>
  <c r="H1471" i="1" s="1"/>
  <c r="E1471" i="1"/>
  <c r="M1470" i="1"/>
  <c r="K1470" i="1"/>
  <c r="J1470" i="1"/>
  <c r="I1470" i="1"/>
  <c r="F1470" i="1"/>
  <c r="H1470" i="1" s="1"/>
  <c r="E1470" i="1"/>
  <c r="M1469" i="1"/>
  <c r="K1469" i="1"/>
  <c r="J1469" i="1"/>
  <c r="I1469" i="1"/>
  <c r="F1469" i="1"/>
  <c r="H1469" i="1" s="1"/>
  <c r="E1469" i="1"/>
  <c r="M1468" i="1"/>
  <c r="K1468" i="1"/>
  <c r="J1468" i="1"/>
  <c r="I1468" i="1"/>
  <c r="F1468" i="1"/>
  <c r="H1468" i="1" s="1"/>
  <c r="E1468" i="1"/>
  <c r="M1467" i="1"/>
  <c r="K1467" i="1"/>
  <c r="J1467" i="1"/>
  <c r="I1467" i="1"/>
  <c r="F1467" i="1"/>
  <c r="E1467" i="1"/>
  <c r="M1466" i="1"/>
  <c r="K1466" i="1"/>
  <c r="J1466" i="1"/>
  <c r="I1466" i="1"/>
  <c r="F1466" i="1"/>
  <c r="H1466" i="1" s="1"/>
  <c r="E1466" i="1"/>
  <c r="M1465" i="1"/>
  <c r="K1465" i="1"/>
  <c r="J1465" i="1"/>
  <c r="I1465" i="1"/>
  <c r="F1465" i="1"/>
  <c r="H1465" i="1" s="1"/>
  <c r="E1465" i="1"/>
  <c r="M1464" i="1"/>
  <c r="K1464" i="1"/>
  <c r="J1464" i="1"/>
  <c r="I1464" i="1"/>
  <c r="F1464" i="1"/>
  <c r="H1464" i="1" s="1"/>
  <c r="E1464" i="1"/>
  <c r="M1463" i="1"/>
  <c r="K1463" i="1"/>
  <c r="J1463" i="1"/>
  <c r="I1463" i="1"/>
  <c r="F1463" i="1"/>
  <c r="H1463" i="1" s="1"/>
  <c r="E1463" i="1"/>
  <c r="M1462" i="1"/>
  <c r="K1462" i="1"/>
  <c r="J1462" i="1"/>
  <c r="I1462" i="1"/>
  <c r="F1462" i="1"/>
  <c r="H1462" i="1" s="1"/>
  <c r="E1462" i="1"/>
  <c r="M1461" i="1"/>
  <c r="K1461" i="1"/>
  <c r="J1461" i="1"/>
  <c r="I1461" i="1"/>
  <c r="F1461" i="1"/>
  <c r="H1461" i="1" s="1"/>
  <c r="E1461" i="1"/>
  <c r="M1460" i="1"/>
  <c r="K1460" i="1"/>
  <c r="J1460" i="1"/>
  <c r="I1460" i="1"/>
  <c r="F1460" i="1"/>
  <c r="H1460" i="1" s="1"/>
  <c r="E1460" i="1"/>
  <c r="M1459" i="1"/>
  <c r="K1459" i="1"/>
  <c r="J1459" i="1"/>
  <c r="I1459" i="1"/>
  <c r="F1459" i="1"/>
  <c r="H1459" i="1" s="1"/>
  <c r="E1459" i="1"/>
  <c r="M1458" i="1"/>
  <c r="K1458" i="1"/>
  <c r="J1458" i="1"/>
  <c r="I1458" i="1"/>
  <c r="F1458" i="1"/>
  <c r="H1458" i="1" s="1"/>
  <c r="E1458" i="1"/>
  <c r="M1457" i="1"/>
  <c r="K1457" i="1"/>
  <c r="J1457" i="1"/>
  <c r="I1457" i="1"/>
  <c r="F1457" i="1"/>
  <c r="H1457" i="1" s="1"/>
  <c r="E1457" i="1"/>
  <c r="M1456" i="1"/>
  <c r="K1456" i="1"/>
  <c r="J1456" i="1"/>
  <c r="I1456" i="1"/>
  <c r="F1456" i="1"/>
  <c r="H1456" i="1" s="1"/>
  <c r="E1456" i="1"/>
  <c r="M1455" i="1"/>
  <c r="K1455" i="1"/>
  <c r="J1455" i="1"/>
  <c r="I1455" i="1"/>
  <c r="F1455" i="1"/>
  <c r="H1455" i="1" s="1"/>
  <c r="E1455" i="1"/>
  <c r="M1454" i="1"/>
  <c r="K1454" i="1"/>
  <c r="J1454" i="1"/>
  <c r="I1454" i="1"/>
  <c r="F1454" i="1"/>
  <c r="H1454" i="1" s="1"/>
  <c r="E1454" i="1"/>
  <c r="M1453" i="1"/>
  <c r="K1453" i="1"/>
  <c r="J1453" i="1"/>
  <c r="I1453" i="1"/>
  <c r="F1453" i="1"/>
  <c r="H1453" i="1" s="1"/>
  <c r="E1453" i="1"/>
  <c r="M1452" i="1"/>
  <c r="K1452" i="1"/>
  <c r="J1452" i="1"/>
  <c r="I1452" i="1"/>
  <c r="F1452" i="1"/>
  <c r="H1452" i="1" s="1"/>
  <c r="E1452" i="1"/>
  <c r="M1451" i="1"/>
  <c r="K1451" i="1"/>
  <c r="J1451" i="1"/>
  <c r="I1451" i="1"/>
  <c r="F1451" i="1"/>
  <c r="E1451" i="1"/>
  <c r="M1450" i="1"/>
  <c r="K1450" i="1"/>
  <c r="J1450" i="1"/>
  <c r="I1450" i="1"/>
  <c r="F1450" i="1"/>
  <c r="H1450" i="1" s="1"/>
  <c r="E1450" i="1"/>
  <c r="M1449" i="1"/>
  <c r="J1449" i="1"/>
  <c r="I1449" i="1"/>
  <c r="F1449" i="1"/>
  <c r="H1449" i="1" s="1"/>
  <c r="E1449" i="1"/>
  <c r="M1448" i="1"/>
  <c r="J1448" i="1"/>
  <c r="I1448" i="1"/>
  <c r="F1448" i="1"/>
  <c r="H1448" i="1" s="1"/>
  <c r="E1448" i="1"/>
  <c r="M1447" i="1"/>
  <c r="J1447" i="1"/>
  <c r="I1447" i="1"/>
  <c r="F1447" i="1"/>
  <c r="H1447" i="1" s="1"/>
  <c r="E1447" i="1"/>
  <c r="M1446" i="1"/>
  <c r="J1446" i="1"/>
  <c r="I1446" i="1"/>
  <c r="F1446" i="1"/>
  <c r="H1446" i="1" s="1"/>
  <c r="E1446" i="1"/>
  <c r="M1445" i="1"/>
  <c r="J1445" i="1"/>
  <c r="I1445" i="1"/>
  <c r="F1445" i="1"/>
  <c r="H1445" i="1" s="1"/>
  <c r="E1445" i="1"/>
  <c r="M1444" i="1"/>
  <c r="J1444" i="1"/>
  <c r="I1444" i="1"/>
  <c r="F1444" i="1"/>
  <c r="H1444" i="1" s="1"/>
  <c r="E1444" i="1"/>
  <c r="M1443" i="1"/>
  <c r="J1443" i="1"/>
  <c r="I1443" i="1"/>
  <c r="F1443" i="1"/>
  <c r="H1443" i="1" s="1"/>
  <c r="E1443" i="1"/>
  <c r="M1442" i="1"/>
  <c r="J1442" i="1"/>
  <c r="I1442" i="1"/>
  <c r="F1442" i="1"/>
  <c r="H1442" i="1" s="1"/>
  <c r="E1442" i="1"/>
  <c r="M1441" i="1"/>
  <c r="J1441" i="1"/>
  <c r="I1441" i="1"/>
  <c r="F1441" i="1"/>
  <c r="H1441" i="1" s="1"/>
  <c r="E1441" i="1"/>
  <c r="M1440" i="1"/>
  <c r="J1440" i="1"/>
  <c r="I1440" i="1"/>
  <c r="F1440" i="1"/>
  <c r="H1440" i="1" s="1"/>
  <c r="E1440" i="1"/>
  <c r="M1439" i="1"/>
  <c r="J1439" i="1"/>
  <c r="I1439" i="1"/>
  <c r="F1439" i="1"/>
  <c r="H1439" i="1" s="1"/>
  <c r="E1439" i="1"/>
  <c r="M1438" i="1"/>
  <c r="J1438" i="1"/>
  <c r="I1438" i="1"/>
  <c r="F1438" i="1"/>
  <c r="H1438" i="1" s="1"/>
  <c r="E1438" i="1"/>
  <c r="M1437" i="1"/>
  <c r="J1437" i="1"/>
  <c r="I1437" i="1"/>
  <c r="F1437" i="1"/>
  <c r="H1437" i="1" s="1"/>
  <c r="E1437" i="1"/>
  <c r="M1436" i="1"/>
  <c r="J1436" i="1"/>
  <c r="I1436" i="1"/>
  <c r="F1436" i="1"/>
  <c r="H1436" i="1" s="1"/>
  <c r="E1436" i="1"/>
  <c r="M1435" i="1"/>
  <c r="J1435" i="1"/>
  <c r="I1435" i="1"/>
  <c r="F1435" i="1"/>
  <c r="H1435" i="1" s="1"/>
  <c r="E1435" i="1"/>
  <c r="M1434" i="1"/>
  <c r="J1434" i="1"/>
  <c r="I1434" i="1"/>
  <c r="F1434" i="1"/>
  <c r="H1434" i="1" s="1"/>
  <c r="E1434" i="1"/>
  <c r="M1433" i="1"/>
  <c r="J1433" i="1"/>
  <c r="I1433" i="1"/>
  <c r="F1433" i="1"/>
  <c r="H1433" i="1" s="1"/>
  <c r="E1433" i="1"/>
  <c r="M1432" i="1"/>
  <c r="J1432" i="1"/>
  <c r="I1432" i="1"/>
  <c r="F1432" i="1"/>
  <c r="H1432" i="1" s="1"/>
  <c r="E1432" i="1"/>
  <c r="M1431" i="1"/>
  <c r="K1431" i="1"/>
  <c r="J1431" i="1"/>
  <c r="I1431" i="1"/>
  <c r="F1431" i="1"/>
  <c r="H1431" i="1" s="1"/>
  <c r="E1431" i="1"/>
  <c r="M1430" i="1"/>
  <c r="K1430" i="1"/>
  <c r="J1430" i="1"/>
  <c r="I1430" i="1"/>
  <c r="F1430" i="1"/>
  <c r="H1430" i="1" s="1"/>
  <c r="E1430" i="1"/>
  <c r="M1429" i="1"/>
  <c r="K1429" i="1"/>
  <c r="J1429" i="1"/>
  <c r="I1429" i="1"/>
  <c r="F1429" i="1"/>
  <c r="H1429" i="1" s="1"/>
  <c r="E1429" i="1"/>
  <c r="M1428" i="1"/>
  <c r="K1428" i="1"/>
  <c r="J1428" i="1"/>
  <c r="I1428" i="1"/>
  <c r="F1428" i="1"/>
  <c r="H1428" i="1" s="1"/>
  <c r="E1428" i="1"/>
  <c r="M1427" i="1"/>
  <c r="K1427" i="1"/>
  <c r="J1427" i="1"/>
  <c r="I1427" i="1"/>
  <c r="F1427" i="1"/>
  <c r="H1427" i="1" s="1"/>
  <c r="E1427" i="1"/>
  <c r="M1426" i="1"/>
  <c r="K1426" i="1"/>
  <c r="J1426" i="1"/>
  <c r="I1426" i="1"/>
  <c r="F1426" i="1"/>
  <c r="H1426" i="1" s="1"/>
  <c r="E1426" i="1"/>
  <c r="M1425" i="1"/>
  <c r="K1425" i="1"/>
  <c r="J1425" i="1"/>
  <c r="I1425" i="1"/>
  <c r="F1425" i="1"/>
  <c r="H1425" i="1" s="1"/>
  <c r="E1425" i="1"/>
  <c r="M1424" i="1"/>
  <c r="K1424" i="1"/>
  <c r="J1424" i="1"/>
  <c r="I1424" i="1"/>
  <c r="F1424" i="1"/>
  <c r="H1424" i="1" s="1"/>
  <c r="E1424" i="1"/>
  <c r="M1423" i="1"/>
  <c r="K1423" i="1"/>
  <c r="J1423" i="1"/>
  <c r="I1423" i="1"/>
  <c r="F1423" i="1"/>
  <c r="H1423" i="1" s="1"/>
  <c r="E1423" i="1"/>
  <c r="M1422" i="1"/>
  <c r="K1422" i="1"/>
  <c r="J1422" i="1"/>
  <c r="I1422" i="1"/>
  <c r="F1422" i="1"/>
  <c r="H1422" i="1" s="1"/>
  <c r="E1422" i="1"/>
  <c r="M1421" i="1"/>
  <c r="K1421" i="1"/>
  <c r="J1421" i="1"/>
  <c r="I1421" i="1"/>
  <c r="F1421" i="1"/>
  <c r="H1421" i="1" s="1"/>
  <c r="E1421" i="1"/>
  <c r="M1420" i="1"/>
  <c r="K1420" i="1"/>
  <c r="J1420" i="1"/>
  <c r="I1420" i="1"/>
  <c r="F1420" i="1"/>
  <c r="H1420" i="1" s="1"/>
  <c r="E1420" i="1"/>
  <c r="M1419" i="1"/>
  <c r="K1419" i="1"/>
  <c r="J1419" i="1"/>
  <c r="I1419" i="1"/>
  <c r="F1419" i="1"/>
  <c r="H1419" i="1" s="1"/>
  <c r="E1419" i="1"/>
  <c r="M1418" i="1"/>
  <c r="K1418" i="1"/>
  <c r="J1418" i="1"/>
  <c r="I1418" i="1"/>
  <c r="F1418" i="1"/>
  <c r="H1418" i="1" s="1"/>
  <c r="E1418" i="1"/>
  <c r="M1417" i="1"/>
  <c r="K1417" i="1"/>
  <c r="J1417" i="1"/>
  <c r="I1417" i="1"/>
  <c r="F1417" i="1"/>
  <c r="H1417" i="1" s="1"/>
  <c r="E1417" i="1"/>
  <c r="M1416" i="1"/>
  <c r="K1416" i="1"/>
  <c r="J1416" i="1"/>
  <c r="I1416" i="1"/>
  <c r="F1416" i="1"/>
  <c r="H1416" i="1" s="1"/>
  <c r="E1416" i="1"/>
  <c r="M1415" i="1"/>
  <c r="K1415" i="1"/>
  <c r="J1415" i="1"/>
  <c r="I1415" i="1"/>
  <c r="F1415" i="1"/>
  <c r="H1415" i="1" s="1"/>
  <c r="E1415" i="1"/>
  <c r="M1414" i="1"/>
  <c r="K1414" i="1"/>
  <c r="J1414" i="1"/>
  <c r="I1414" i="1"/>
  <c r="F1414" i="1"/>
  <c r="E1414" i="1"/>
  <c r="M1413" i="1"/>
  <c r="K1413" i="1"/>
  <c r="J1413" i="1"/>
  <c r="I1413" i="1"/>
  <c r="F1413" i="1"/>
  <c r="H1413" i="1" s="1"/>
  <c r="E1413" i="1"/>
  <c r="M1412" i="1"/>
  <c r="K1412" i="1"/>
  <c r="J1412" i="1"/>
  <c r="I1412" i="1"/>
  <c r="F1412" i="1"/>
  <c r="H1412" i="1" s="1"/>
  <c r="E1412" i="1"/>
  <c r="M1411" i="1"/>
  <c r="K1411" i="1"/>
  <c r="J1411" i="1"/>
  <c r="I1411" i="1"/>
  <c r="F1411" i="1"/>
  <c r="H1411" i="1" s="1"/>
  <c r="E1411" i="1"/>
  <c r="M1410" i="1"/>
  <c r="K1410" i="1"/>
  <c r="J1410" i="1"/>
  <c r="I1410" i="1"/>
  <c r="F1410" i="1"/>
  <c r="H1410" i="1" s="1"/>
  <c r="E1410" i="1"/>
  <c r="M1409" i="1"/>
  <c r="K1409" i="1"/>
  <c r="J1409" i="1"/>
  <c r="I1409" i="1"/>
  <c r="F1409" i="1"/>
  <c r="H1409" i="1" s="1"/>
  <c r="E1409" i="1"/>
  <c r="M1408" i="1"/>
  <c r="K1408" i="1"/>
  <c r="J1408" i="1"/>
  <c r="I1408" i="1"/>
  <c r="F1408" i="1"/>
  <c r="E1408" i="1"/>
  <c r="M1407" i="1"/>
  <c r="J1407" i="1"/>
  <c r="I1407" i="1"/>
  <c r="F1407" i="1"/>
  <c r="H1407" i="1" s="1"/>
  <c r="E1407" i="1"/>
  <c r="M1406" i="1"/>
  <c r="J1406" i="1"/>
  <c r="I1406" i="1"/>
  <c r="F1406" i="1"/>
  <c r="H1406" i="1" s="1"/>
  <c r="E1406" i="1"/>
  <c r="M1405" i="1"/>
  <c r="J1405" i="1"/>
  <c r="I1405" i="1"/>
  <c r="F1405" i="1"/>
  <c r="H1405" i="1" s="1"/>
  <c r="E1405" i="1"/>
  <c r="M1404" i="1"/>
  <c r="J1404" i="1"/>
  <c r="I1404" i="1"/>
  <c r="F1404" i="1"/>
  <c r="H1404" i="1" s="1"/>
  <c r="E1404" i="1"/>
  <c r="M1403" i="1"/>
  <c r="J1403" i="1"/>
  <c r="I1403" i="1"/>
  <c r="F1403" i="1"/>
  <c r="H1403" i="1" s="1"/>
  <c r="E1403" i="1"/>
  <c r="M1402" i="1"/>
  <c r="J1402" i="1"/>
  <c r="I1402" i="1"/>
  <c r="F1402" i="1"/>
  <c r="H1402" i="1" s="1"/>
  <c r="E1402" i="1"/>
  <c r="M1401" i="1"/>
  <c r="J1401" i="1"/>
  <c r="I1401" i="1"/>
  <c r="F1401" i="1"/>
  <c r="H1401" i="1" s="1"/>
  <c r="E1401" i="1"/>
  <c r="M1400" i="1"/>
  <c r="J1400" i="1"/>
  <c r="I1400" i="1"/>
  <c r="F1400" i="1"/>
  <c r="H1400" i="1" s="1"/>
  <c r="E1400" i="1"/>
  <c r="M1399" i="1"/>
  <c r="J1399" i="1"/>
  <c r="I1399" i="1"/>
  <c r="F1399" i="1"/>
  <c r="H1399" i="1" s="1"/>
  <c r="E1399" i="1"/>
  <c r="M1398" i="1"/>
  <c r="J1398" i="1"/>
  <c r="I1398" i="1"/>
  <c r="F1398" i="1"/>
  <c r="H1398" i="1" s="1"/>
  <c r="E1398" i="1"/>
  <c r="M1397" i="1"/>
  <c r="J1397" i="1"/>
  <c r="I1397" i="1"/>
  <c r="F1397" i="1"/>
  <c r="H1397" i="1" s="1"/>
  <c r="E1397" i="1"/>
  <c r="M1396" i="1"/>
  <c r="J1396" i="1"/>
  <c r="I1396" i="1"/>
  <c r="F1396" i="1"/>
  <c r="H1396" i="1" s="1"/>
  <c r="E1396" i="1"/>
  <c r="M1395" i="1"/>
  <c r="J1395" i="1"/>
  <c r="I1395" i="1"/>
  <c r="F1395" i="1"/>
  <c r="E1395" i="1"/>
  <c r="M1394" i="1"/>
  <c r="J1394" i="1"/>
  <c r="I1394" i="1"/>
  <c r="F1394" i="1"/>
  <c r="H1394" i="1" s="1"/>
  <c r="E1394" i="1"/>
  <c r="M1393" i="1"/>
  <c r="J1393" i="1"/>
  <c r="I1393" i="1"/>
  <c r="F1393" i="1"/>
  <c r="H1393" i="1" s="1"/>
  <c r="E1393" i="1"/>
  <c r="M1392" i="1"/>
  <c r="J1392" i="1"/>
  <c r="I1392" i="1"/>
  <c r="F1392" i="1"/>
  <c r="E1392" i="1"/>
  <c r="M1391" i="1"/>
  <c r="J1391" i="1"/>
  <c r="I1391" i="1"/>
  <c r="F1391" i="1"/>
  <c r="H1391" i="1" s="1"/>
  <c r="E1391" i="1"/>
  <c r="M1390" i="1"/>
  <c r="J1390" i="1"/>
  <c r="I1390" i="1"/>
  <c r="F1390" i="1"/>
  <c r="H1390" i="1" s="1"/>
  <c r="E1390" i="1"/>
  <c r="M1389" i="1"/>
  <c r="K1389" i="1"/>
  <c r="J1389" i="1"/>
  <c r="I1389" i="1"/>
  <c r="F1389" i="1"/>
  <c r="H1389" i="1" s="1"/>
  <c r="E1389" i="1"/>
  <c r="M1388" i="1"/>
  <c r="K1388" i="1"/>
  <c r="J1388" i="1"/>
  <c r="I1388" i="1"/>
  <c r="F1388" i="1"/>
  <c r="H1388" i="1" s="1"/>
  <c r="E1388" i="1"/>
  <c r="M1387" i="1"/>
  <c r="K1387" i="1"/>
  <c r="J1387" i="1"/>
  <c r="I1387" i="1"/>
  <c r="F1387" i="1"/>
  <c r="H1387" i="1" s="1"/>
  <c r="E1387" i="1"/>
  <c r="M1386" i="1"/>
  <c r="K1386" i="1"/>
  <c r="J1386" i="1"/>
  <c r="I1386" i="1"/>
  <c r="F1386" i="1"/>
  <c r="E1386" i="1"/>
  <c r="M1385" i="1"/>
  <c r="K1385" i="1"/>
  <c r="J1385" i="1"/>
  <c r="I1385" i="1"/>
  <c r="F1385" i="1"/>
  <c r="H1385" i="1" s="1"/>
  <c r="E1385" i="1"/>
  <c r="M1384" i="1"/>
  <c r="K1384" i="1"/>
  <c r="J1384" i="1"/>
  <c r="I1384" i="1"/>
  <c r="F1384" i="1"/>
  <c r="H1384" i="1" s="1"/>
  <c r="E1384" i="1"/>
  <c r="M1383" i="1"/>
  <c r="K1383" i="1"/>
  <c r="J1383" i="1"/>
  <c r="I1383" i="1"/>
  <c r="F1383" i="1"/>
  <c r="H1383" i="1" s="1"/>
  <c r="E1383" i="1"/>
  <c r="M1382" i="1"/>
  <c r="K1382" i="1"/>
  <c r="J1382" i="1"/>
  <c r="I1382" i="1"/>
  <c r="F1382" i="1"/>
  <c r="H1382" i="1" s="1"/>
  <c r="E1382" i="1"/>
  <c r="M1381" i="1"/>
  <c r="K1381" i="1"/>
  <c r="J1381" i="1"/>
  <c r="I1381" i="1"/>
  <c r="F1381" i="1"/>
  <c r="H1381" i="1" s="1"/>
  <c r="E1381" i="1"/>
  <c r="M1380" i="1"/>
  <c r="K1380" i="1"/>
  <c r="J1380" i="1"/>
  <c r="I1380" i="1"/>
  <c r="F1380" i="1"/>
  <c r="H1380" i="1" s="1"/>
  <c r="E1380" i="1"/>
  <c r="M1379" i="1"/>
  <c r="K1379" i="1"/>
  <c r="J1379" i="1"/>
  <c r="I1379" i="1"/>
  <c r="F1379" i="1"/>
  <c r="H1379" i="1" s="1"/>
  <c r="E1379" i="1"/>
  <c r="M1378" i="1"/>
  <c r="K1378" i="1"/>
  <c r="J1378" i="1"/>
  <c r="I1378" i="1"/>
  <c r="F1378" i="1"/>
  <c r="H1378" i="1" s="1"/>
  <c r="E1378" i="1"/>
  <c r="M1377" i="1"/>
  <c r="K1377" i="1"/>
  <c r="J1377" i="1"/>
  <c r="I1377" i="1"/>
  <c r="F1377" i="1"/>
  <c r="H1377" i="1" s="1"/>
  <c r="E1377" i="1"/>
  <c r="M1376" i="1"/>
  <c r="K1376" i="1"/>
  <c r="J1376" i="1"/>
  <c r="I1376" i="1"/>
  <c r="F1376" i="1"/>
  <c r="E1376" i="1"/>
  <c r="M1375" i="1"/>
  <c r="K1375" i="1"/>
  <c r="J1375" i="1"/>
  <c r="I1375" i="1"/>
  <c r="F1375" i="1"/>
  <c r="H1375" i="1" s="1"/>
  <c r="E1375" i="1"/>
  <c r="M1374" i="1"/>
  <c r="K1374" i="1"/>
  <c r="J1374" i="1"/>
  <c r="I1374" i="1"/>
  <c r="F1374" i="1"/>
  <c r="H1374" i="1" s="1"/>
  <c r="E1374" i="1"/>
  <c r="M1373" i="1"/>
  <c r="K1373" i="1"/>
  <c r="J1373" i="1"/>
  <c r="I1373" i="1"/>
  <c r="F1373" i="1"/>
  <c r="H1373" i="1" s="1"/>
  <c r="E1373" i="1"/>
  <c r="M1372" i="1"/>
  <c r="K1372" i="1"/>
  <c r="J1372" i="1"/>
  <c r="I1372" i="1"/>
  <c r="F1372" i="1"/>
  <c r="H1372" i="1" s="1"/>
  <c r="E1372" i="1"/>
  <c r="M1371" i="1"/>
  <c r="K1371" i="1"/>
  <c r="J1371" i="1"/>
  <c r="I1371" i="1"/>
  <c r="F1371" i="1"/>
  <c r="H1371" i="1" s="1"/>
  <c r="E1371" i="1"/>
  <c r="M1370" i="1"/>
  <c r="K1370" i="1"/>
  <c r="J1370" i="1"/>
  <c r="I1370" i="1"/>
  <c r="F1370" i="1"/>
  <c r="E1370" i="1"/>
  <c r="M1369" i="1"/>
  <c r="K1369" i="1"/>
  <c r="J1369" i="1"/>
  <c r="I1369" i="1"/>
  <c r="F1369" i="1"/>
  <c r="H1369" i="1" s="1"/>
  <c r="E1369" i="1"/>
  <c r="M1368" i="1"/>
  <c r="K1368" i="1"/>
  <c r="J1368" i="1"/>
  <c r="I1368" i="1"/>
  <c r="F1368" i="1"/>
  <c r="H1368" i="1" s="1"/>
  <c r="E1368" i="1"/>
  <c r="M1367" i="1"/>
  <c r="K1367" i="1"/>
  <c r="J1367" i="1"/>
  <c r="I1367" i="1"/>
  <c r="F1367" i="1"/>
  <c r="H1367" i="1" s="1"/>
  <c r="E1367" i="1"/>
  <c r="M1366" i="1"/>
  <c r="K1366" i="1"/>
  <c r="J1366" i="1"/>
  <c r="I1366" i="1"/>
  <c r="F1366" i="1"/>
  <c r="H1366" i="1" s="1"/>
  <c r="E1366" i="1"/>
  <c r="M1365" i="1"/>
  <c r="J1365" i="1"/>
  <c r="I1365" i="1"/>
  <c r="F1365" i="1"/>
  <c r="H1365" i="1" s="1"/>
  <c r="E1365" i="1"/>
  <c r="M1364" i="1"/>
  <c r="J1364" i="1"/>
  <c r="I1364" i="1"/>
  <c r="F1364" i="1"/>
  <c r="H1364" i="1" s="1"/>
  <c r="E1364" i="1"/>
  <c r="M1363" i="1"/>
  <c r="J1363" i="1"/>
  <c r="I1363" i="1"/>
  <c r="F1363" i="1"/>
  <c r="H1363" i="1" s="1"/>
  <c r="E1363" i="1"/>
  <c r="M1362" i="1"/>
  <c r="J1362" i="1"/>
  <c r="I1362" i="1"/>
  <c r="F1362" i="1"/>
  <c r="H1362" i="1" s="1"/>
  <c r="E1362" i="1"/>
  <c r="M1361" i="1"/>
  <c r="J1361" i="1"/>
  <c r="I1361" i="1"/>
  <c r="F1361" i="1"/>
  <c r="H1361" i="1" s="1"/>
  <c r="E1361" i="1"/>
  <c r="M1360" i="1"/>
  <c r="J1360" i="1"/>
  <c r="I1360" i="1"/>
  <c r="F1360" i="1"/>
  <c r="H1360" i="1" s="1"/>
  <c r="E1360" i="1"/>
  <c r="M1359" i="1"/>
  <c r="J1359" i="1"/>
  <c r="I1359" i="1"/>
  <c r="F1359" i="1"/>
  <c r="H1359" i="1" s="1"/>
  <c r="E1359" i="1"/>
  <c r="M1358" i="1"/>
  <c r="J1358" i="1"/>
  <c r="I1358" i="1"/>
  <c r="F1358" i="1"/>
  <c r="H1358" i="1" s="1"/>
  <c r="E1358" i="1"/>
  <c r="M1357" i="1"/>
  <c r="J1357" i="1"/>
  <c r="I1357" i="1"/>
  <c r="F1357" i="1"/>
  <c r="H1357" i="1" s="1"/>
  <c r="E1357" i="1"/>
  <c r="M1356" i="1"/>
  <c r="J1356" i="1"/>
  <c r="I1356" i="1"/>
  <c r="F1356" i="1"/>
  <c r="H1356" i="1" s="1"/>
  <c r="E1356" i="1"/>
  <c r="M1355" i="1"/>
  <c r="J1355" i="1"/>
  <c r="I1355" i="1"/>
  <c r="F1355" i="1"/>
  <c r="H1355" i="1" s="1"/>
  <c r="E1355" i="1"/>
  <c r="M1354" i="1"/>
  <c r="J1354" i="1"/>
  <c r="I1354" i="1"/>
  <c r="F1354" i="1"/>
  <c r="H1354" i="1" s="1"/>
  <c r="E1354" i="1"/>
  <c r="M1353" i="1"/>
  <c r="J1353" i="1"/>
  <c r="I1353" i="1"/>
  <c r="F1353" i="1"/>
  <c r="H1353" i="1" s="1"/>
  <c r="E1353" i="1"/>
  <c r="M1352" i="1"/>
  <c r="J1352" i="1"/>
  <c r="I1352" i="1"/>
  <c r="F1352" i="1"/>
  <c r="H1352" i="1" s="1"/>
  <c r="E1352" i="1"/>
  <c r="M1351" i="1"/>
  <c r="J1351" i="1"/>
  <c r="I1351" i="1"/>
  <c r="F1351" i="1"/>
  <c r="H1351" i="1" s="1"/>
  <c r="E1351" i="1"/>
  <c r="M1350" i="1"/>
  <c r="J1350" i="1"/>
  <c r="I1350" i="1"/>
  <c r="F1350" i="1"/>
  <c r="H1350" i="1" s="1"/>
  <c r="E1350" i="1"/>
  <c r="M1349" i="1"/>
  <c r="J1349" i="1"/>
  <c r="I1349" i="1"/>
  <c r="F1349" i="1"/>
  <c r="H1349" i="1" s="1"/>
  <c r="E1349" i="1"/>
  <c r="M1348" i="1"/>
  <c r="J1348" i="1"/>
  <c r="I1348" i="1"/>
  <c r="F1348" i="1"/>
  <c r="H1348" i="1" s="1"/>
  <c r="E1348" i="1"/>
  <c r="M1347" i="1"/>
  <c r="K1347" i="1"/>
  <c r="J1347" i="1"/>
  <c r="I1347" i="1"/>
  <c r="F1347" i="1"/>
  <c r="H1347" i="1" s="1"/>
  <c r="E1347" i="1"/>
  <c r="M1346" i="1"/>
  <c r="K1346" i="1"/>
  <c r="J1346" i="1"/>
  <c r="I1346" i="1"/>
  <c r="F1346" i="1"/>
  <c r="H1346" i="1" s="1"/>
  <c r="E1346" i="1"/>
  <c r="M1345" i="1"/>
  <c r="K1345" i="1"/>
  <c r="J1345" i="1"/>
  <c r="I1345" i="1"/>
  <c r="F1345" i="1"/>
  <c r="H1345" i="1" s="1"/>
  <c r="E1345" i="1"/>
  <c r="M1344" i="1"/>
  <c r="K1344" i="1"/>
  <c r="J1344" i="1"/>
  <c r="I1344" i="1"/>
  <c r="F1344" i="1"/>
  <c r="H1344" i="1" s="1"/>
  <c r="E1344" i="1"/>
  <c r="M1343" i="1"/>
  <c r="K1343" i="1"/>
  <c r="J1343" i="1"/>
  <c r="I1343" i="1"/>
  <c r="F1343" i="1"/>
  <c r="E1343" i="1"/>
  <c r="M1342" i="1"/>
  <c r="K1342" i="1"/>
  <c r="J1342" i="1"/>
  <c r="I1342" i="1"/>
  <c r="F1342" i="1"/>
  <c r="H1342" i="1" s="1"/>
  <c r="E1342" i="1"/>
  <c r="M1341" i="1"/>
  <c r="K1341" i="1"/>
  <c r="J1341" i="1"/>
  <c r="I1341" i="1"/>
  <c r="F1341" i="1"/>
  <c r="H1341" i="1" s="1"/>
  <c r="E1341" i="1"/>
  <c r="M1340" i="1"/>
  <c r="K1340" i="1"/>
  <c r="J1340" i="1"/>
  <c r="I1340" i="1"/>
  <c r="F1340" i="1"/>
  <c r="H1340" i="1" s="1"/>
  <c r="E1340" i="1"/>
  <c r="M1339" i="1"/>
  <c r="K1339" i="1"/>
  <c r="J1339" i="1"/>
  <c r="I1339" i="1"/>
  <c r="F1339" i="1"/>
  <c r="H1339" i="1" s="1"/>
  <c r="E1339" i="1"/>
  <c r="M1338" i="1"/>
  <c r="K1338" i="1"/>
  <c r="J1338" i="1"/>
  <c r="I1338" i="1"/>
  <c r="F1338" i="1"/>
  <c r="H1338" i="1" s="1"/>
  <c r="E1338" i="1"/>
  <c r="M1337" i="1"/>
  <c r="K1337" i="1"/>
  <c r="J1337" i="1"/>
  <c r="I1337" i="1"/>
  <c r="F1337" i="1"/>
  <c r="E1337" i="1"/>
  <c r="M1336" i="1"/>
  <c r="K1336" i="1"/>
  <c r="J1336" i="1"/>
  <c r="I1336" i="1"/>
  <c r="F1336" i="1"/>
  <c r="H1336" i="1" s="1"/>
  <c r="E1336" i="1"/>
  <c r="M1335" i="1"/>
  <c r="K1335" i="1"/>
  <c r="J1335" i="1"/>
  <c r="I1335" i="1"/>
  <c r="F1335" i="1"/>
  <c r="H1335" i="1" s="1"/>
  <c r="E1335" i="1"/>
  <c r="M1334" i="1"/>
  <c r="K1334" i="1"/>
  <c r="J1334" i="1"/>
  <c r="I1334" i="1"/>
  <c r="F1334" i="1"/>
  <c r="H1334" i="1" s="1"/>
  <c r="E1334" i="1"/>
  <c r="M1333" i="1"/>
  <c r="K1333" i="1"/>
  <c r="J1333" i="1"/>
  <c r="I1333" i="1"/>
  <c r="F1333" i="1"/>
  <c r="E1333" i="1"/>
  <c r="M1332" i="1"/>
  <c r="K1332" i="1"/>
  <c r="J1332" i="1"/>
  <c r="I1332" i="1"/>
  <c r="F1332" i="1"/>
  <c r="H1332" i="1" s="1"/>
  <c r="E1332" i="1"/>
  <c r="M1331" i="1"/>
  <c r="K1331" i="1"/>
  <c r="J1331" i="1"/>
  <c r="I1331" i="1"/>
  <c r="F1331" i="1"/>
  <c r="H1331" i="1" s="1"/>
  <c r="E1331" i="1"/>
  <c r="M1330" i="1"/>
  <c r="K1330" i="1"/>
  <c r="J1330" i="1"/>
  <c r="I1330" i="1"/>
  <c r="F1330" i="1"/>
  <c r="H1330" i="1" s="1"/>
  <c r="E1330" i="1"/>
  <c r="M1329" i="1"/>
  <c r="K1329" i="1"/>
  <c r="J1329" i="1"/>
  <c r="I1329" i="1"/>
  <c r="F1329" i="1"/>
  <c r="H1329" i="1" s="1"/>
  <c r="E1329" i="1"/>
  <c r="M1328" i="1"/>
  <c r="K1328" i="1"/>
  <c r="J1328" i="1"/>
  <c r="I1328" i="1"/>
  <c r="F1328" i="1"/>
  <c r="H1328" i="1" s="1"/>
  <c r="E1328" i="1"/>
  <c r="M1327" i="1"/>
  <c r="K1327" i="1"/>
  <c r="J1327" i="1"/>
  <c r="I1327" i="1"/>
  <c r="F1327" i="1"/>
  <c r="E1327" i="1"/>
  <c r="M1326" i="1"/>
  <c r="K1326" i="1"/>
  <c r="J1326" i="1"/>
  <c r="I1326" i="1"/>
  <c r="F1326" i="1"/>
  <c r="H1326" i="1" s="1"/>
  <c r="E1326" i="1"/>
  <c r="M1325" i="1"/>
  <c r="K1325" i="1"/>
  <c r="J1325" i="1"/>
  <c r="I1325" i="1"/>
  <c r="F1325" i="1"/>
  <c r="H1325" i="1" s="1"/>
  <c r="E1325" i="1"/>
  <c r="M1324" i="1"/>
  <c r="K1324" i="1"/>
  <c r="J1324" i="1"/>
  <c r="I1324" i="1"/>
  <c r="F1324" i="1"/>
  <c r="H1324" i="1" s="1"/>
  <c r="E1324" i="1"/>
  <c r="M1323" i="1"/>
  <c r="J1323" i="1"/>
  <c r="I1323" i="1"/>
  <c r="F1323" i="1"/>
  <c r="H1323" i="1" s="1"/>
  <c r="E1323" i="1"/>
  <c r="M1322" i="1"/>
  <c r="J1322" i="1"/>
  <c r="I1322" i="1"/>
  <c r="F1322" i="1"/>
  <c r="H1322" i="1" s="1"/>
  <c r="E1322" i="1"/>
  <c r="M1321" i="1"/>
  <c r="J1321" i="1"/>
  <c r="I1321" i="1"/>
  <c r="F1321" i="1"/>
  <c r="H1321" i="1" s="1"/>
  <c r="E1321" i="1"/>
  <c r="M1320" i="1"/>
  <c r="J1320" i="1"/>
  <c r="I1320" i="1"/>
  <c r="F1320" i="1"/>
  <c r="H1320" i="1" s="1"/>
  <c r="E1320" i="1"/>
  <c r="M1319" i="1"/>
  <c r="J1319" i="1"/>
  <c r="I1319" i="1"/>
  <c r="F1319" i="1"/>
  <c r="E1319" i="1"/>
  <c r="M1318" i="1"/>
  <c r="J1318" i="1"/>
  <c r="I1318" i="1"/>
  <c r="F1318" i="1"/>
  <c r="H1318" i="1" s="1"/>
  <c r="E1318" i="1"/>
  <c r="M1317" i="1"/>
  <c r="J1317" i="1"/>
  <c r="I1317" i="1"/>
  <c r="F1317" i="1"/>
  <c r="H1317" i="1" s="1"/>
  <c r="E1317" i="1"/>
  <c r="M1316" i="1"/>
  <c r="J1316" i="1"/>
  <c r="I1316" i="1"/>
  <c r="F1316" i="1"/>
  <c r="E1316" i="1"/>
  <c r="M1315" i="1"/>
  <c r="J1315" i="1"/>
  <c r="I1315" i="1"/>
  <c r="F1315" i="1"/>
  <c r="E1315" i="1"/>
  <c r="M1314" i="1"/>
  <c r="J1314" i="1"/>
  <c r="I1314" i="1"/>
  <c r="F1314" i="1"/>
  <c r="H1314" i="1" s="1"/>
  <c r="E1314" i="1"/>
  <c r="M1313" i="1"/>
  <c r="J1313" i="1"/>
  <c r="I1313" i="1"/>
  <c r="F1313" i="1"/>
  <c r="H1313" i="1" s="1"/>
  <c r="E1313" i="1"/>
  <c r="M1312" i="1"/>
  <c r="J1312" i="1"/>
  <c r="I1312" i="1"/>
  <c r="F1312" i="1"/>
  <c r="E1312" i="1"/>
  <c r="M1311" i="1"/>
  <c r="J1311" i="1"/>
  <c r="I1311" i="1"/>
  <c r="F1311" i="1"/>
  <c r="H1311" i="1" s="1"/>
  <c r="E1311" i="1"/>
  <c r="M1310" i="1"/>
  <c r="J1310" i="1"/>
  <c r="I1310" i="1"/>
  <c r="F1310" i="1"/>
  <c r="H1310" i="1" s="1"/>
  <c r="E1310" i="1"/>
  <c r="M1309" i="1"/>
  <c r="J1309" i="1"/>
  <c r="I1309" i="1"/>
  <c r="F1309" i="1"/>
  <c r="H1309" i="1" s="1"/>
  <c r="E1309" i="1"/>
  <c r="M1308" i="1"/>
  <c r="J1308" i="1"/>
  <c r="I1308" i="1"/>
  <c r="F1308" i="1"/>
  <c r="H1308" i="1" s="1"/>
  <c r="E1308" i="1"/>
  <c r="M1307" i="1"/>
  <c r="J1307" i="1"/>
  <c r="I1307" i="1"/>
  <c r="F1307" i="1"/>
  <c r="H1307" i="1" s="1"/>
  <c r="E1307" i="1"/>
  <c r="M1306" i="1"/>
  <c r="J1306" i="1"/>
  <c r="I1306" i="1"/>
  <c r="F1306" i="1"/>
  <c r="H1306" i="1" s="1"/>
  <c r="E1306" i="1"/>
  <c r="M1305" i="1"/>
  <c r="K1305" i="1"/>
  <c r="J1305" i="1"/>
  <c r="I1305" i="1"/>
  <c r="F1305" i="1"/>
  <c r="H1305" i="1" s="1"/>
  <c r="E1305" i="1"/>
  <c r="M1304" i="1"/>
  <c r="K1304" i="1"/>
  <c r="J1304" i="1"/>
  <c r="I1304" i="1"/>
  <c r="F1304" i="1"/>
  <c r="H1304" i="1" s="1"/>
  <c r="E1304" i="1"/>
  <c r="M1303" i="1"/>
  <c r="K1303" i="1"/>
  <c r="J1303" i="1"/>
  <c r="I1303" i="1"/>
  <c r="F1303" i="1"/>
  <c r="H1303" i="1" s="1"/>
  <c r="E1303" i="1"/>
  <c r="M1302" i="1"/>
  <c r="K1302" i="1"/>
  <c r="J1302" i="1"/>
  <c r="I1302" i="1"/>
  <c r="F1302" i="1"/>
  <c r="H1302" i="1" s="1"/>
  <c r="E1302" i="1"/>
  <c r="M1301" i="1"/>
  <c r="K1301" i="1"/>
  <c r="J1301" i="1"/>
  <c r="I1301" i="1"/>
  <c r="F1301" i="1"/>
  <c r="H1301" i="1" s="1"/>
  <c r="E1301" i="1"/>
  <c r="M1300" i="1"/>
  <c r="K1300" i="1"/>
  <c r="J1300" i="1"/>
  <c r="I1300" i="1"/>
  <c r="F1300" i="1"/>
  <c r="E1300" i="1"/>
  <c r="M1299" i="1"/>
  <c r="K1299" i="1"/>
  <c r="J1299" i="1"/>
  <c r="I1299" i="1"/>
  <c r="F1299" i="1"/>
  <c r="H1299" i="1" s="1"/>
  <c r="E1299" i="1"/>
  <c r="M1298" i="1"/>
  <c r="K1298" i="1"/>
  <c r="J1298" i="1"/>
  <c r="I1298" i="1"/>
  <c r="F1298" i="1"/>
  <c r="H1298" i="1" s="1"/>
  <c r="E1298" i="1"/>
  <c r="M1297" i="1"/>
  <c r="K1297" i="1"/>
  <c r="J1297" i="1"/>
  <c r="I1297" i="1"/>
  <c r="F1297" i="1"/>
  <c r="H1297" i="1" s="1"/>
  <c r="E1297" i="1"/>
  <c r="M1296" i="1"/>
  <c r="K1296" i="1"/>
  <c r="J1296" i="1"/>
  <c r="I1296" i="1"/>
  <c r="F1296" i="1"/>
  <c r="H1296" i="1" s="1"/>
  <c r="E1296" i="1"/>
  <c r="M1295" i="1"/>
  <c r="K1295" i="1"/>
  <c r="J1295" i="1"/>
  <c r="I1295" i="1"/>
  <c r="F1295" i="1"/>
  <c r="E1295" i="1"/>
  <c r="M1294" i="1"/>
  <c r="K1294" i="1"/>
  <c r="J1294" i="1"/>
  <c r="I1294" i="1"/>
  <c r="F1294" i="1"/>
  <c r="H1294" i="1" s="1"/>
  <c r="E1294" i="1"/>
  <c r="M1293" i="1"/>
  <c r="K1293" i="1"/>
  <c r="J1293" i="1"/>
  <c r="I1293" i="1"/>
  <c r="F1293" i="1"/>
  <c r="H1293" i="1" s="1"/>
  <c r="E1293" i="1"/>
  <c r="M1292" i="1"/>
  <c r="K1292" i="1"/>
  <c r="J1292" i="1"/>
  <c r="I1292" i="1"/>
  <c r="F1292" i="1"/>
  <c r="H1292" i="1" s="1"/>
  <c r="E1292" i="1"/>
  <c r="M1291" i="1"/>
  <c r="K1291" i="1"/>
  <c r="J1291" i="1"/>
  <c r="I1291" i="1"/>
  <c r="F1291" i="1"/>
  <c r="H1291" i="1" s="1"/>
  <c r="E1291" i="1"/>
  <c r="M1290" i="1"/>
  <c r="K1290" i="1"/>
  <c r="J1290" i="1"/>
  <c r="I1290" i="1"/>
  <c r="F1290" i="1"/>
  <c r="H1290" i="1" s="1"/>
  <c r="E1290" i="1"/>
  <c r="M1289" i="1"/>
  <c r="K1289" i="1"/>
  <c r="J1289" i="1"/>
  <c r="I1289" i="1"/>
  <c r="F1289" i="1"/>
  <c r="H1289" i="1" s="1"/>
  <c r="E1289" i="1"/>
  <c r="M1288" i="1"/>
  <c r="K1288" i="1"/>
  <c r="J1288" i="1"/>
  <c r="I1288" i="1"/>
  <c r="F1288" i="1"/>
  <c r="H1288" i="1" s="1"/>
  <c r="E1288" i="1"/>
  <c r="M1287" i="1"/>
  <c r="K1287" i="1"/>
  <c r="J1287" i="1"/>
  <c r="I1287" i="1"/>
  <c r="F1287" i="1"/>
  <c r="H1287" i="1" s="1"/>
  <c r="E1287" i="1"/>
  <c r="M1286" i="1"/>
  <c r="K1286" i="1"/>
  <c r="J1286" i="1"/>
  <c r="I1286" i="1"/>
  <c r="F1286" i="1"/>
  <c r="H1286" i="1" s="1"/>
  <c r="E1286" i="1"/>
  <c r="M1285" i="1"/>
  <c r="K1285" i="1"/>
  <c r="J1285" i="1"/>
  <c r="I1285" i="1"/>
  <c r="F1285" i="1"/>
  <c r="H1285" i="1" s="1"/>
  <c r="E1285" i="1"/>
  <c r="M1284" i="1"/>
  <c r="K1284" i="1"/>
  <c r="J1284" i="1"/>
  <c r="I1284" i="1"/>
  <c r="F1284" i="1"/>
  <c r="E1284" i="1"/>
  <c r="M1283" i="1"/>
  <c r="K1283" i="1"/>
  <c r="J1283" i="1"/>
  <c r="I1283" i="1"/>
  <c r="F1283" i="1"/>
  <c r="H1283" i="1" s="1"/>
  <c r="E1283" i="1"/>
  <c r="M1282" i="1"/>
  <c r="K1282" i="1"/>
  <c r="J1282" i="1"/>
  <c r="I1282" i="1"/>
  <c r="F1282" i="1"/>
  <c r="H1282" i="1" s="1"/>
  <c r="E1282" i="1"/>
  <c r="M1281" i="1"/>
  <c r="J1281" i="1"/>
  <c r="I1281" i="1"/>
  <c r="F1281" i="1"/>
  <c r="H1281" i="1" s="1"/>
  <c r="E1281" i="1"/>
  <c r="M1280" i="1"/>
  <c r="J1280" i="1"/>
  <c r="I1280" i="1"/>
  <c r="F1280" i="1"/>
  <c r="E1280" i="1"/>
  <c r="M1279" i="1"/>
  <c r="J1279" i="1"/>
  <c r="I1279" i="1"/>
  <c r="F1279" i="1"/>
  <c r="H1279" i="1" s="1"/>
  <c r="E1279" i="1"/>
  <c r="M1278" i="1"/>
  <c r="J1278" i="1"/>
  <c r="I1278" i="1"/>
  <c r="F1278" i="1"/>
  <c r="H1278" i="1" s="1"/>
  <c r="E1278" i="1"/>
  <c r="M1277" i="1"/>
  <c r="J1277" i="1"/>
  <c r="I1277" i="1"/>
  <c r="F1277" i="1"/>
  <c r="H1277" i="1" s="1"/>
  <c r="E1277" i="1"/>
  <c r="M1276" i="1"/>
  <c r="J1276" i="1"/>
  <c r="I1276" i="1"/>
  <c r="F1276" i="1"/>
  <c r="H1276" i="1" s="1"/>
  <c r="E1276" i="1"/>
  <c r="M1275" i="1"/>
  <c r="J1275" i="1"/>
  <c r="I1275" i="1"/>
  <c r="F1275" i="1"/>
  <c r="H1275" i="1" s="1"/>
  <c r="E1275" i="1"/>
  <c r="M1274" i="1"/>
  <c r="J1274" i="1"/>
  <c r="I1274" i="1"/>
  <c r="F1274" i="1"/>
  <c r="H1274" i="1" s="1"/>
  <c r="E1274" i="1"/>
  <c r="M1273" i="1"/>
  <c r="J1273" i="1"/>
  <c r="I1273" i="1"/>
  <c r="F1273" i="1"/>
  <c r="H1273" i="1" s="1"/>
  <c r="E1273" i="1"/>
  <c r="M1272" i="1"/>
  <c r="J1272" i="1"/>
  <c r="I1272" i="1"/>
  <c r="F1272" i="1"/>
  <c r="H1272" i="1" s="1"/>
  <c r="E1272" i="1"/>
  <c r="M1271" i="1"/>
  <c r="J1271" i="1"/>
  <c r="I1271" i="1"/>
  <c r="F1271" i="1"/>
  <c r="E1271" i="1"/>
  <c r="M1270" i="1"/>
  <c r="J1270" i="1"/>
  <c r="I1270" i="1"/>
  <c r="F1270" i="1"/>
  <c r="H1270" i="1" s="1"/>
  <c r="E1270" i="1"/>
  <c r="M1269" i="1"/>
  <c r="J1269" i="1"/>
  <c r="I1269" i="1"/>
  <c r="F1269" i="1"/>
  <c r="H1269" i="1" s="1"/>
  <c r="E1269" i="1"/>
  <c r="M1268" i="1"/>
  <c r="J1268" i="1"/>
  <c r="I1268" i="1"/>
  <c r="F1268" i="1"/>
  <c r="E1268" i="1"/>
  <c r="M1267" i="1"/>
  <c r="J1267" i="1"/>
  <c r="I1267" i="1"/>
  <c r="F1267" i="1"/>
  <c r="E1267" i="1"/>
  <c r="M1266" i="1"/>
  <c r="J1266" i="1"/>
  <c r="I1266" i="1"/>
  <c r="F1266" i="1"/>
  <c r="H1266" i="1" s="1"/>
  <c r="E1266" i="1"/>
  <c r="M1265" i="1"/>
  <c r="J1265" i="1"/>
  <c r="I1265" i="1"/>
  <c r="F1265" i="1"/>
  <c r="H1265" i="1" s="1"/>
  <c r="E1265" i="1"/>
  <c r="M1264" i="1"/>
  <c r="K1264" i="1"/>
  <c r="J1264" i="1"/>
  <c r="I1264" i="1"/>
  <c r="F1264" i="1"/>
  <c r="H1264" i="1" s="1"/>
  <c r="E1264" i="1"/>
  <c r="M1263" i="1"/>
  <c r="K1263" i="1"/>
  <c r="J1263" i="1"/>
  <c r="I1263" i="1"/>
  <c r="F1263" i="1"/>
  <c r="E1263" i="1"/>
  <c r="M1262" i="1"/>
  <c r="K1262" i="1"/>
  <c r="J1262" i="1"/>
  <c r="I1262" i="1"/>
  <c r="F1262" i="1"/>
  <c r="H1262" i="1" s="1"/>
  <c r="E1262" i="1"/>
  <c r="M1261" i="1"/>
  <c r="K1261" i="1"/>
  <c r="J1261" i="1"/>
  <c r="I1261" i="1"/>
  <c r="F1261" i="1"/>
  <c r="H1261" i="1" s="1"/>
  <c r="E1261" i="1"/>
  <c r="M1260" i="1"/>
  <c r="K1260" i="1"/>
  <c r="J1260" i="1"/>
  <c r="I1260" i="1"/>
  <c r="F1260" i="1"/>
  <c r="H1260" i="1" s="1"/>
  <c r="E1260" i="1"/>
  <c r="M1259" i="1"/>
  <c r="K1259" i="1"/>
  <c r="J1259" i="1"/>
  <c r="I1259" i="1"/>
  <c r="F1259" i="1"/>
  <c r="H1259" i="1" s="1"/>
  <c r="E1259" i="1"/>
  <c r="M1258" i="1"/>
  <c r="K1258" i="1"/>
  <c r="J1258" i="1"/>
  <c r="I1258" i="1"/>
  <c r="F1258" i="1"/>
  <c r="H1258" i="1" s="1"/>
  <c r="E1258" i="1"/>
  <c r="M1257" i="1"/>
  <c r="K1257" i="1"/>
  <c r="J1257" i="1"/>
  <c r="I1257" i="1"/>
  <c r="F1257" i="1"/>
  <c r="H1257" i="1" s="1"/>
  <c r="E1257" i="1"/>
  <c r="M1256" i="1"/>
  <c r="K1256" i="1"/>
  <c r="J1256" i="1"/>
  <c r="I1256" i="1"/>
  <c r="F1256" i="1"/>
  <c r="H1256" i="1" s="1"/>
  <c r="E1256" i="1"/>
  <c r="M1255" i="1"/>
  <c r="K1255" i="1"/>
  <c r="J1255" i="1"/>
  <c r="I1255" i="1"/>
  <c r="F1255" i="1"/>
  <c r="H1255" i="1" s="1"/>
  <c r="E1255" i="1"/>
  <c r="M1254" i="1"/>
  <c r="K1254" i="1"/>
  <c r="J1254" i="1"/>
  <c r="I1254" i="1"/>
  <c r="F1254" i="1"/>
  <c r="H1254" i="1" s="1"/>
  <c r="E1254" i="1"/>
  <c r="M1253" i="1"/>
  <c r="K1253" i="1"/>
  <c r="J1253" i="1"/>
  <c r="I1253" i="1"/>
  <c r="F1253" i="1"/>
  <c r="H1253" i="1" s="1"/>
  <c r="E1253" i="1"/>
  <c r="M1252" i="1"/>
  <c r="K1252" i="1"/>
  <c r="J1252" i="1"/>
  <c r="I1252" i="1"/>
  <c r="F1252" i="1"/>
  <c r="E1252" i="1"/>
  <c r="M1251" i="1"/>
  <c r="K1251" i="1"/>
  <c r="J1251" i="1"/>
  <c r="I1251" i="1"/>
  <c r="F1251" i="1"/>
  <c r="H1251" i="1" s="1"/>
  <c r="E1251" i="1"/>
  <c r="M1250" i="1"/>
  <c r="K1250" i="1"/>
  <c r="J1250" i="1"/>
  <c r="I1250" i="1"/>
  <c r="F1250" i="1"/>
  <c r="H1250" i="1" s="1"/>
  <c r="E1250" i="1"/>
  <c r="M1249" i="1"/>
  <c r="K1249" i="1"/>
  <c r="J1249" i="1"/>
  <c r="I1249" i="1"/>
  <c r="F1249" i="1"/>
  <c r="H1249" i="1" s="1"/>
  <c r="E1249" i="1"/>
  <c r="M1248" i="1"/>
  <c r="K1248" i="1"/>
  <c r="J1248" i="1"/>
  <c r="I1248" i="1"/>
  <c r="F1248" i="1"/>
  <c r="H1248" i="1" s="1"/>
  <c r="E1248" i="1"/>
  <c r="M1247" i="1"/>
  <c r="K1247" i="1"/>
  <c r="J1247" i="1"/>
  <c r="I1247" i="1"/>
  <c r="F1247" i="1"/>
  <c r="E1247" i="1"/>
  <c r="M1246" i="1"/>
  <c r="K1246" i="1"/>
  <c r="J1246" i="1"/>
  <c r="I1246" i="1"/>
  <c r="F1246" i="1"/>
  <c r="H1246" i="1" s="1"/>
  <c r="E1246" i="1"/>
  <c r="M1245" i="1"/>
  <c r="K1245" i="1"/>
  <c r="J1245" i="1"/>
  <c r="I1245" i="1"/>
  <c r="F1245" i="1"/>
  <c r="H1245" i="1" s="1"/>
  <c r="E1245" i="1"/>
  <c r="M1244" i="1"/>
  <c r="K1244" i="1"/>
  <c r="J1244" i="1"/>
  <c r="I1244" i="1"/>
  <c r="F1244" i="1"/>
  <c r="H1244" i="1" s="1"/>
  <c r="E1244" i="1"/>
  <c r="M1243" i="1"/>
  <c r="K1243" i="1"/>
  <c r="J1243" i="1"/>
  <c r="I1243" i="1"/>
  <c r="F1243" i="1"/>
  <c r="H1243" i="1" s="1"/>
  <c r="E1243" i="1"/>
  <c r="M1242" i="1"/>
  <c r="K1242" i="1"/>
  <c r="J1242" i="1"/>
  <c r="I1242" i="1"/>
  <c r="F1242" i="1"/>
  <c r="H1242" i="1" s="1"/>
  <c r="E1242" i="1"/>
  <c r="M1241" i="1"/>
  <c r="K1241" i="1"/>
  <c r="J1241" i="1"/>
  <c r="I1241" i="1"/>
  <c r="F1241" i="1"/>
  <c r="H1241" i="1" s="1"/>
  <c r="E1241" i="1"/>
  <c r="M1240" i="1"/>
  <c r="J1240" i="1"/>
  <c r="I1240" i="1"/>
  <c r="F1240" i="1"/>
  <c r="H1240" i="1" s="1"/>
  <c r="E1240" i="1"/>
  <c r="M1239" i="1"/>
  <c r="J1239" i="1"/>
  <c r="I1239" i="1"/>
  <c r="F1239" i="1"/>
  <c r="E1239" i="1"/>
  <c r="M1238" i="1"/>
  <c r="J1238" i="1"/>
  <c r="I1238" i="1"/>
  <c r="F1238" i="1"/>
  <c r="H1238" i="1" s="1"/>
  <c r="E1238" i="1"/>
  <c r="M1237" i="1"/>
  <c r="J1237" i="1"/>
  <c r="I1237" i="1"/>
  <c r="F1237" i="1"/>
  <c r="H1237" i="1" s="1"/>
  <c r="E1237" i="1"/>
  <c r="M1236" i="1"/>
  <c r="J1236" i="1"/>
  <c r="I1236" i="1"/>
  <c r="F1236" i="1"/>
  <c r="E1236" i="1"/>
  <c r="M1235" i="1"/>
  <c r="J1235" i="1"/>
  <c r="I1235" i="1"/>
  <c r="F1235" i="1"/>
  <c r="E1235" i="1"/>
  <c r="M1234" i="1"/>
  <c r="J1234" i="1"/>
  <c r="I1234" i="1"/>
  <c r="F1234" i="1"/>
  <c r="H1234" i="1" s="1"/>
  <c r="E1234" i="1"/>
  <c r="M1233" i="1"/>
  <c r="J1233" i="1"/>
  <c r="I1233" i="1"/>
  <c r="F1233" i="1"/>
  <c r="H1233" i="1" s="1"/>
  <c r="E1233" i="1"/>
  <c r="M1232" i="1"/>
  <c r="J1232" i="1"/>
  <c r="I1232" i="1"/>
  <c r="F1232" i="1"/>
  <c r="E1232" i="1"/>
  <c r="M1231" i="1"/>
  <c r="J1231" i="1"/>
  <c r="I1231" i="1"/>
  <c r="F1231" i="1"/>
  <c r="H1231" i="1" s="1"/>
  <c r="E1231" i="1"/>
  <c r="M1230" i="1"/>
  <c r="J1230" i="1"/>
  <c r="I1230" i="1"/>
  <c r="F1230" i="1"/>
  <c r="H1230" i="1" s="1"/>
  <c r="E1230" i="1"/>
  <c r="M1229" i="1"/>
  <c r="J1229" i="1"/>
  <c r="I1229" i="1"/>
  <c r="F1229" i="1"/>
  <c r="H1229" i="1" s="1"/>
  <c r="E1229" i="1"/>
  <c r="M1228" i="1"/>
  <c r="J1228" i="1"/>
  <c r="I1228" i="1"/>
  <c r="F1228" i="1"/>
  <c r="H1228" i="1" s="1"/>
  <c r="E1228" i="1"/>
  <c r="M1227" i="1"/>
  <c r="J1227" i="1"/>
  <c r="I1227" i="1"/>
  <c r="F1227" i="1"/>
  <c r="H1227" i="1" s="1"/>
  <c r="E1227" i="1"/>
  <c r="M1226" i="1"/>
  <c r="J1226" i="1"/>
  <c r="I1226" i="1"/>
  <c r="F1226" i="1"/>
  <c r="H1226" i="1" s="1"/>
  <c r="E1226" i="1"/>
  <c r="M1225" i="1"/>
  <c r="J1225" i="1"/>
  <c r="I1225" i="1"/>
  <c r="F1225" i="1"/>
  <c r="H1225" i="1" s="1"/>
  <c r="E1225" i="1"/>
  <c r="M1224" i="1"/>
  <c r="J1224" i="1"/>
  <c r="I1224" i="1"/>
  <c r="F1224" i="1"/>
  <c r="H1224" i="1" s="1"/>
  <c r="E1224" i="1"/>
  <c r="M1223" i="1"/>
  <c r="J1223" i="1"/>
  <c r="I1223" i="1"/>
  <c r="F1223" i="1"/>
  <c r="E1223" i="1"/>
  <c r="M1222" i="1"/>
  <c r="K1222" i="1"/>
  <c r="J1222" i="1"/>
  <c r="I1222" i="1"/>
  <c r="F1222" i="1"/>
  <c r="H1222" i="1" s="1"/>
  <c r="E1222" i="1"/>
  <c r="M1221" i="1"/>
  <c r="K1221" i="1"/>
  <c r="J1221" i="1"/>
  <c r="I1221" i="1"/>
  <c r="F1221" i="1"/>
  <c r="H1221" i="1" s="1"/>
  <c r="E1221" i="1"/>
  <c r="M1220" i="1"/>
  <c r="K1220" i="1"/>
  <c r="J1220" i="1"/>
  <c r="I1220" i="1"/>
  <c r="F1220" i="1"/>
  <c r="H1220" i="1" s="1"/>
  <c r="E1220" i="1"/>
  <c r="M1219" i="1"/>
  <c r="K1219" i="1"/>
  <c r="J1219" i="1"/>
  <c r="I1219" i="1"/>
  <c r="F1219" i="1"/>
  <c r="H1219" i="1" s="1"/>
  <c r="E1219" i="1"/>
  <c r="M1218" i="1"/>
  <c r="K1218" i="1"/>
  <c r="J1218" i="1"/>
  <c r="I1218" i="1"/>
  <c r="F1218" i="1"/>
  <c r="E1218" i="1"/>
  <c r="M1217" i="1"/>
  <c r="K1217" i="1"/>
  <c r="J1217" i="1"/>
  <c r="I1217" i="1"/>
  <c r="F1217" i="1"/>
  <c r="H1217" i="1" s="1"/>
  <c r="E1217" i="1"/>
  <c r="M1216" i="1"/>
  <c r="K1216" i="1"/>
  <c r="J1216" i="1"/>
  <c r="I1216" i="1"/>
  <c r="F1216" i="1"/>
  <c r="H1216" i="1" s="1"/>
  <c r="E1216" i="1"/>
  <c r="M1215" i="1"/>
  <c r="K1215" i="1"/>
  <c r="J1215" i="1"/>
  <c r="I1215" i="1"/>
  <c r="F1215" i="1"/>
  <c r="H1215" i="1" s="1"/>
  <c r="E1215" i="1"/>
  <c r="M1214" i="1"/>
  <c r="K1214" i="1"/>
  <c r="J1214" i="1"/>
  <c r="I1214" i="1"/>
  <c r="F1214" i="1"/>
  <c r="H1214" i="1" s="1"/>
  <c r="E1214" i="1"/>
  <c r="M1213" i="1"/>
  <c r="K1213" i="1"/>
  <c r="J1213" i="1"/>
  <c r="I1213" i="1"/>
  <c r="F1213" i="1"/>
  <c r="H1213" i="1" s="1"/>
  <c r="E1213" i="1"/>
  <c r="M1212" i="1"/>
  <c r="K1212" i="1"/>
  <c r="J1212" i="1"/>
  <c r="I1212" i="1"/>
  <c r="F1212" i="1"/>
  <c r="H1212" i="1" s="1"/>
  <c r="E1212" i="1"/>
  <c r="M1211" i="1"/>
  <c r="K1211" i="1"/>
  <c r="J1211" i="1"/>
  <c r="I1211" i="1"/>
  <c r="F1211" i="1"/>
  <c r="H1211" i="1" s="1"/>
  <c r="E1211" i="1"/>
  <c r="M1210" i="1"/>
  <c r="K1210" i="1"/>
  <c r="J1210" i="1"/>
  <c r="I1210" i="1"/>
  <c r="F1210" i="1"/>
  <c r="H1210" i="1" s="1"/>
  <c r="E1210" i="1"/>
  <c r="M1209" i="1"/>
  <c r="K1209" i="1"/>
  <c r="J1209" i="1"/>
  <c r="I1209" i="1"/>
  <c r="F1209" i="1"/>
  <c r="H1209" i="1" s="1"/>
  <c r="E1209" i="1"/>
  <c r="M1208" i="1"/>
  <c r="K1208" i="1"/>
  <c r="J1208" i="1"/>
  <c r="I1208" i="1"/>
  <c r="F1208" i="1"/>
  <c r="H1208" i="1" s="1"/>
  <c r="E1208" i="1"/>
  <c r="M1207" i="1"/>
  <c r="K1207" i="1"/>
  <c r="J1207" i="1"/>
  <c r="I1207" i="1"/>
  <c r="F1207" i="1"/>
  <c r="E1207" i="1"/>
  <c r="M1206" i="1"/>
  <c r="K1206" i="1"/>
  <c r="J1206" i="1"/>
  <c r="I1206" i="1"/>
  <c r="F1206" i="1"/>
  <c r="H1206" i="1" s="1"/>
  <c r="E1206" i="1"/>
  <c r="M1205" i="1"/>
  <c r="K1205" i="1"/>
  <c r="J1205" i="1"/>
  <c r="I1205" i="1"/>
  <c r="F1205" i="1"/>
  <c r="H1205" i="1" s="1"/>
  <c r="E1205" i="1"/>
  <c r="M1204" i="1"/>
  <c r="K1204" i="1"/>
  <c r="J1204" i="1"/>
  <c r="I1204" i="1"/>
  <c r="F1204" i="1"/>
  <c r="H1204" i="1" s="1"/>
  <c r="E1204" i="1"/>
  <c r="M1203" i="1"/>
  <c r="K1203" i="1"/>
  <c r="J1203" i="1"/>
  <c r="I1203" i="1"/>
  <c r="F1203" i="1"/>
  <c r="H1203" i="1" s="1"/>
  <c r="E1203" i="1"/>
  <c r="M1202" i="1"/>
  <c r="K1202" i="1"/>
  <c r="J1202" i="1"/>
  <c r="I1202" i="1"/>
  <c r="F1202" i="1"/>
  <c r="E1202" i="1"/>
  <c r="M1201" i="1"/>
  <c r="K1201" i="1"/>
  <c r="J1201" i="1"/>
  <c r="I1201" i="1"/>
  <c r="F1201" i="1"/>
  <c r="H1201" i="1" s="1"/>
  <c r="E1201" i="1"/>
  <c r="M1200" i="1"/>
  <c r="K1200" i="1"/>
  <c r="J1200" i="1"/>
  <c r="I1200" i="1"/>
  <c r="F1200" i="1"/>
  <c r="H1200" i="1" s="1"/>
  <c r="E1200" i="1"/>
  <c r="M1199" i="1"/>
  <c r="K1199" i="1"/>
  <c r="J1199" i="1"/>
  <c r="I1199" i="1"/>
  <c r="F1199" i="1"/>
  <c r="H1199" i="1" s="1"/>
  <c r="E1199" i="1"/>
  <c r="M1198" i="1"/>
  <c r="J1198" i="1"/>
  <c r="I1198" i="1"/>
  <c r="F1198" i="1"/>
  <c r="H1198" i="1" s="1"/>
  <c r="E1198" i="1"/>
  <c r="M1197" i="1"/>
  <c r="J1197" i="1"/>
  <c r="I1197" i="1"/>
  <c r="F1197" i="1"/>
  <c r="H1197" i="1" s="1"/>
  <c r="E1197" i="1"/>
  <c r="M1196" i="1"/>
  <c r="J1196" i="1"/>
  <c r="I1196" i="1"/>
  <c r="F1196" i="1"/>
  <c r="H1196" i="1" s="1"/>
  <c r="E1196" i="1"/>
  <c r="M1195" i="1"/>
  <c r="J1195" i="1"/>
  <c r="I1195" i="1"/>
  <c r="F1195" i="1"/>
  <c r="H1195" i="1" s="1"/>
  <c r="E1195" i="1"/>
  <c r="M1194" i="1"/>
  <c r="J1194" i="1"/>
  <c r="I1194" i="1"/>
  <c r="F1194" i="1"/>
  <c r="H1194" i="1" s="1"/>
  <c r="E1194" i="1"/>
  <c r="M1193" i="1"/>
  <c r="J1193" i="1"/>
  <c r="I1193" i="1"/>
  <c r="F1193" i="1"/>
  <c r="H1193" i="1" s="1"/>
  <c r="E1193" i="1"/>
  <c r="M1192" i="1"/>
  <c r="J1192" i="1"/>
  <c r="I1192" i="1"/>
  <c r="F1192" i="1"/>
  <c r="H1192" i="1" s="1"/>
  <c r="E1192" i="1"/>
  <c r="M1191" i="1"/>
  <c r="J1191" i="1"/>
  <c r="I1191" i="1"/>
  <c r="F1191" i="1"/>
  <c r="E1191" i="1"/>
  <c r="M1190" i="1"/>
  <c r="J1190" i="1"/>
  <c r="I1190" i="1"/>
  <c r="F1190" i="1"/>
  <c r="H1190" i="1" s="1"/>
  <c r="E1190" i="1"/>
  <c r="M1189" i="1"/>
  <c r="J1189" i="1"/>
  <c r="I1189" i="1"/>
  <c r="F1189" i="1"/>
  <c r="H1189" i="1" s="1"/>
  <c r="E1189" i="1"/>
  <c r="M1188" i="1"/>
  <c r="J1188" i="1"/>
  <c r="I1188" i="1"/>
  <c r="F1188" i="1"/>
  <c r="E1188" i="1"/>
  <c r="M1187" i="1"/>
  <c r="J1187" i="1"/>
  <c r="I1187" i="1"/>
  <c r="F1187" i="1"/>
  <c r="E1187" i="1"/>
  <c r="M1186" i="1"/>
  <c r="J1186" i="1"/>
  <c r="I1186" i="1"/>
  <c r="F1186" i="1"/>
  <c r="H1186" i="1" s="1"/>
  <c r="E1186" i="1"/>
  <c r="M1185" i="1"/>
  <c r="J1185" i="1"/>
  <c r="I1185" i="1"/>
  <c r="F1185" i="1"/>
  <c r="H1185" i="1" s="1"/>
  <c r="E1185" i="1"/>
  <c r="M1184" i="1"/>
  <c r="J1184" i="1"/>
  <c r="I1184" i="1"/>
  <c r="F1184" i="1"/>
  <c r="E1184" i="1"/>
  <c r="M1183" i="1"/>
  <c r="J1183" i="1"/>
  <c r="I1183" i="1"/>
  <c r="F1183" i="1"/>
  <c r="H1183" i="1" s="1"/>
  <c r="E1183" i="1"/>
  <c r="M1182" i="1"/>
  <c r="J1182" i="1"/>
  <c r="I1182" i="1"/>
  <c r="F1182" i="1"/>
  <c r="H1182" i="1" s="1"/>
  <c r="E1182" i="1"/>
  <c r="M1181" i="1"/>
  <c r="J1181" i="1"/>
  <c r="I1181" i="1"/>
  <c r="F1181" i="1"/>
  <c r="H1181" i="1" s="1"/>
  <c r="E1181" i="1"/>
  <c r="M1180" i="1"/>
  <c r="K1180" i="1"/>
  <c r="J1180" i="1"/>
  <c r="I1180" i="1"/>
  <c r="F1180" i="1"/>
  <c r="H1180" i="1" s="1"/>
  <c r="E1180" i="1"/>
  <c r="M1179" i="1"/>
  <c r="K1179" i="1"/>
  <c r="J1179" i="1"/>
  <c r="I1179" i="1"/>
  <c r="F1179" i="1"/>
  <c r="H1179" i="1" s="1"/>
  <c r="E1179" i="1"/>
  <c r="M1178" i="1"/>
  <c r="K1178" i="1"/>
  <c r="J1178" i="1"/>
  <c r="I1178" i="1"/>
  <c r="F1178" i="1"/>
  <c r="H1178" i="1" s="1"/>
  <c r="E1178" i="1"/>
  <c r="M1177" i="1"/>
  <c r="K1177" i="1"/>
  <c r="J1177" i="1"/>
  <c r="I1177" i="1"/>
  <c r="F1177" i="1"/>
  <c r="H1177" i="1" s="1"/>
  <c r="E1177" i="1"/>
  <c r="M1176" i="1"/>
  <c r="K1176" i="1"/>
  <c r="J1176" i="1"/>
  <c r="I1176" i="1"/>
  <c r="F1176" i="1"/>
  <c r="E1176" i="1"/>
  <c r="M1175" i="1"/>
  <c r="K1175" i="1"/>
  <c r="J1175" i="1"/>
  <c r="I1175" i="1"/>
  <c r="F1175" i="1"/>
  <c r="H1175" i="1" s="1"/>
  <c r="E1175" i="1"/>
  <c r="M1174" i="1"/>
  <c r="K1174" i="1"/>
  <c r="J1174" i="1"/>
  <c r="I1174" i="1"/>
  <c r="F1174" i="1"/>
  <c r="H1174" i="1" s="1"/>
  <c r="E1174" i="1"/>
  <c r="M1173" i="1"/>
  <c r="K1173" i="1"/>
  <c r="J1173" i="1"/>
  <c r="I1173" i="1"/>
  <c r="F1173" i="1"/>
  <c r="H1173" i="1" s="1"/>
  <c r="E1173" i="1"/>
  <c r="M1172" i="1"/>
  <c r="K1172" i="1"/>
  <c r="J1172" i="1"/>
  <c r="I1172" i="1"/>
  <c r="F1172" i="1"/>
  <c r="H1172" i="1" s="1"/>
  <c r="E1172" i="1"/>
  <c r="M1171" i="1"/>
  <c r="K1171" i="1"/>
  <c r="J1171" i="1"/>
  <c r="I1171" i="1"/>
  <c r="F1171" i="1"/>
  <c r="E1171" i="1"/>
  <c r="M1170" i="1"/>
  <c r="K1170" i="1"/>
  <c r="J1170" i="1"/>
  <c r="I1170" i="1"/>
  <c r="F1170" i="1"/>
  <c r="H1170" i="1" s="1"/>
  <c r="E1170" i="1"/>
  <c r="M1169" i="1"/>
  <c r="K1169" i="1"/>
  <c r="J1169" i="1"/>
  <c r="I1169" i="1"/>
  <c r="F1169" i="1"/>
  <c r="H1169" i="1" s="1"/>
  <c r="E1169" i="1"/>
  <c r="M1168" i="1"/>
  <c r="K1168" i="1"/>
  <c r="J1168" i="1"/>
  <c r="I1168" i="1"/>
  <c r="F1168" i="1"/>
  <c r="H1168" i="1" s="1"/>
  <c r="E1168" i="1"/>
  <c r="M1167" i="1"/>
  <c r="K1167" i="1"/>
  <c r="J1167" i="1"/>
  <c r="I1167" i="1"/>
  <c r="F1167" i="1"/>
  <c r="H1167" i="1" s="1"/>
  <c r="E1167" i="1"/>
  <c r="M1166" i="1"/>
  <c r="K1166" i="1"/>
  <c r="J1166" i="1"/>
  <c r="I1166" i="1"/>
  <c r="F1166" i="1"/>
  <c r="H1166" i="1" s="1"/>
  <c r="E1166" i="1"/>
  <c r="M1165" i="1"/>
  <c r="K1165" i="1"/>
  <c r="J1165" i="1"/>
  <c r="I1165" i="1"/>
  <c r="F1165" i="1"/>
  <c r="H1165" i="1" s="1"/>
  <c r="E1165" i="1"/>
  <c r="M1164" i="1"/>
  <c r="K1164" i="1"/>
  <c r="J1164" i="1"/>
  <c r="I1164" i="1"/>
  <c r="F1164" i="1"/>
  <c r="H1164" i="1" s="1"/>
  <c r="E1164" i="1"/>
  <c r="M1163" i="1"/>
  <c r="K1163" i="1"/>
  <c r="J1163" i="1"/>
  <c r="I1163" i="1"/>
  <c r="F1163" i="1"/>
  <c r="H1163" i="1" s="1"/>
  <c r="E1163" i="1"/>
  <c r="M1162" i="1"/>
  <c r="K1162" i="1"/>
  <c r="J1162" i="1"/>
  <c r="I1162" i="1"/>
  <c r="F1162" i="1"/>
  <c r="H1162" i="1" s="1"/>
  <c r="E1162" i="1"/>
  <c r="M1161" i="1"/>
  <c r="K1161" i="1"/>
  <c r="J1161" i="1"/>
  <c r="I1161" i="1"/>
  <c r="F1161" i="1"/>
  <c r="H1161" i="1" s="1"/>
  <c r="E1161" i="1"/>
  <c r="M1160" i="1"/>
  <c r="K1160" i="1"/>
  <c r="J1160" i="1"/>
  <c r="I1160" i="1"/>
  <c r="F1160" i="1"/>
  <c r="E1160" i="1"/>
  <c r="M1159" i="1"/>
  <c r="K1159" i="1"/>
  <c r="J1159" i="1"/>
  <c r="I1159" i="1"/>
  <c r="F1159" i="1"/>
  <c r="H1159" i="1" s="1"/>
  <c r="E1159" i="1"/>
  <c r="M1158" i="1"/>
  <c r="K1158" i="1"/>
  <c r="J1158" i="1"/>
  <c r="I1158" i="1"/>
  <c r="F1158" i="1"/>
  <c r="H1158" i="1" s="1"/>
  <c r="E1158" i="1"/>
  <c r="M1157" i="1"/>
  <c r="J1157" i="1"/>
  <c r="I1157" i="1"/>
  <c r="F1157" i="1"/>
  <c r="H1157" i="1" s="1"/>
  <c r="E1157" i="1"/>
  <c r="M1156" i="1"/>
  <c r="J1156" i="1"/>
  <c r="I1156" i="1"/>
  <c r="F1156" i="1"/>
  <c r="H1156" i="1" s="1"/>
  <c r="E1156" i="1"/>
  <c r="M1155" i="1"/>
  <c r="J1155" i="1"/>
  <c r="I1155" i="1"/>
  <c r="F1155" i="1"/>
  <c r="H1155" i="1" s="1"/>
  <c r="E1155" i="1"/>
  <c r="M1154" i="1"/>
  <c r="J1154" i="1"/>
  <c r="I1154" i="1"/>
  <c r="F1154" i="1"/>
  <c r="H1154" i="1" s="1"/>
  <c r="E1154" i="1"/>
  <c r="M1153" i="1"/>
  <c r="J1153" i="1"/>
  <c r="I1153" i="1"/>
  <c r="F1153" i="1"/>
  <c r="E1153" i="1"/>
  <c r="M1152" i="1"/>
  <c r="J1152" i="1"/>
  <c r="I1152" i="1"/>
  <c r="F1152" i="1"/>
  <c r="H1152" i="1" s="1"/>
  <c r="E1152" i="1"/>
  <c r="M1151" i="1"/>
  <c r="J1151" i="1"/>
  <c r="I1151" i="1"/>
  <c r="F1151" i="1"/>
  <c r="H1151" i="1" s="1"/>
  <c r="E1151" i="1"/>
  <c r="M1150" i="1"/>
  <c r="J1150" i="1"/>
  <c r="I1150" i="1"/>
  <c r="F1150" i="1"/>
  <c r="H1150" i="1" s="1"/>
  <c r="E1150" i="1"/>
  <c r="M1149" i="1"/>
  <c r="J1149" i="1"/>
  <c r="I1149" i="1"/>
  <c r="F1149" i="1"/>
  <c r="E1149" i="1"/>
  <c r="M1148" i="1"/>
  <c r="J1148" i="1"/>
  <c r="I1148" i="1"/>
  <c r="F1148" i="1"/>
  <c r="H1148" i="1" s="1"/>
  <c r="E1148" i="1"/>
  <c r="M1147" i="1"/>
  <c r="J1147" i="1"/>
  <c r="I1147" i="1"/>
  <c r="F1147" i="1"/>
  <c r="H1147" i="1" s="1"/>
  <c r="E1147" i="1"/>
  <c r="M1146" i="1"/>
  <c r="J1146" i="1"/>
  <c r="I1146" i="1"/>
  <c r="F1146" i="1"/>
  <c r="H1146" i="1" s="1"/>
  <c r="E1146" i="1"/>
  <c r="M1145" i="1"/>
  <c r="J1145" i="1"/>
  <c r="I1145" i="1"/>
  <c r="F1145" i="1"/>
  <c r="H1145" i="1" s="1"/>
  <c r="E1145" i="1"/>
  <c r="M1144" i="1"/>
  <c r="J1144" i="1"/>
  <c r="I1144" i="1"/>
  <c r="F1144" i="1"/>
  <c r="H1144" i="1" s="1"/>
  <c r="E1144" i="1"/>
  <c r="M1143" i="1"/>
  <c r="J1143" i="1"/>
  <c r="I1143" i="1"/>
  <c r="F1143" i="1"/>
  <c r="H1143" i="1" s="1"/>
  <c r="E1143" i="1"/>
  <c r="M1142" i="1"/>
  <c r="J1142" i="1"/>
  <c r="I1142" i="1"/>
  <c r="F1142" i="1"/>
  <c r="H1142" i="1" s="1"/>
  <c r="E1142" i="1"/>
  <c r="M1141" i="1"/>
  <c r="J1141" i="1"/>
  <c r="I1141" i="1"/>
  <c r="F1141" i="1"/>
  <c r="H1141" i="1" s="1"/>
  <c r="E1141" i="1"/>
  <c r="M1140" i="1"/>
  <c r="J1140" i="1"/>
  <c r="I1140" i="1"/>
  <c r="F1140" i="1"/>
  <c r="H1140" i="1" s="1"/>
  <c r="E1140" i="1"/>
  <c r="M1139" i="1"/>
  <c r="K1139" i="1"/>
  <c r="J1139" i="1"/>
  <c r="I1139" i="1"/>
  <c r="F1139" i="1"/>
  <c r="E1139" i="1"/>
  <c r="M1138" i="1"/>
  <c r="K1138" i="1"/>
  <c r="J1138" i="1"/>
  <c r="I1138" i="1"/>
  <c r="F1138" i="1"/>
  <c r="H1138" i="1" s="1"/>
  <c r="E1138" i="1"/>
  <c r="M1137" i="1"/>
  <c r="K1137" i="1"/>
  <c r="J1137" i="1"/>
  <c r="I1137" i="1"/>
  <c r="F1137" i="1"/>
  <c r="H1137" i="1" s="1"/>
  <c r="E1137" i="1"/>
  <c r="M1136" i="1"/>
  <c r="K1136" i="1"/>
  <c r="J1136" i="1"/>
  <c r="I1136" i="1"/>
  <c r="F1136" i="1"/>
  <c r="H1136" i="1" s="1"/>
  <c r="E1136" i="1"/>
  <c r="M1135" i="1"/>
  <c r="K1135" i="1"/>
  <c r="J1135" i="1"/>
  <c r="I1135" i="1"/>
  <c r="F1135" i="1"/>
  <c r="H1135" i="1" s="1"/>
  <c r="E1135" i="1"/>
  <c r="M1134" i="1"/>
  <c r="K1134" i="1"/>
  <c r="J1134" i="1"/>
  <c r="I1134" i="1"/>
  <c r="F1134" i="1"/>
  <c r="E1134" i="1"/>
  <c r="M1133" i="1"/>
  <c r="K1133" i="1"/>
  <c r="J1133" i="1"/>
  <c r="I1133" i="1"/>
  <c r="F1133" i="1"/>
  <c r="H1133" i="1" s="1"/>
  <c r="E1133" i="1"/>
  <c r="M1132" i="1"/>
  <c r="K1132" i="1"/>
  <c r="J1132" i="1"/>
  <c r="I1132" i="1"/>
  <c r="F1132" i="1"/>
  <c r="H1132" i="1" s="1"/>
  <c r="E1132" i="1"/>
  <c r="M1131" i="1"/>
  <c r="K1131" i="1"/>
  <c r="J1131" i="1"/>
  <c r="I1131" i="1"/>
  <c r="F1131" i="1"/>
  <c r="H1131" i="1" s="1"/>
  <c r="E1131" i="1"/>
  <c r="M1130" i="1"/>
  <c r="K1130" i="1"/>
  <c r="J1130" i="1"/>
  <c r="I1130" i="1"/>
  <c r="F1130" i="1"/>
  <c r="H1130" i="1" s="1"/>
  <c r="E1130" i="1"/>
  <c r="M1129" i="1"/>
  <c r="K1129" i="1"/>
  <c r="J1129" i="1"/>
  <c r="I1129" i="1"/>
  <c r="F1129" i="1"/>
  <c r="H1129" i="1" s="1"/>
  <c r="E1129" i="1"/>
  <c r="M1128" i="1"/>
  <c r="K1128" i="1"/>
  <c r="J1128" i="1"/>
  <c r="I1128" i="1"/>
  <c r="F1128" i="1"/>
  <c r="H1128" i="1" s="1"/>
  <c r="E1128" i="1"/>
  <c r="M1127" i="1"/>
  <c r="K1127" i="1"/>
  <c r="J1127" i="1"/>
  <c r="I1127" i="1"/>
  <c r="F1127" i="1"/>
  <c r="H1127" i="1" s="1"/>
  <c r="E1127" i="1"/>
  <c r="M1126" i="1"/>
  <c r="K1126" i="1"/>
  <c r="J1126" i="1"/>
  <c r="I1126" i="1"/>
  <c r="F1126" i="1"/>
  <c r="H1126" i="1" s="1"/>
  <c r="E1126" i="1"/>
  <c r="M1125" i="1"/>
  <c r="K1125" i="1"/>
  <c r="J1125" i="1"/>
  <c r="I1125" i="1"/>
  <c r="F1125" i="1"/>
  <c r="H1125" i="1" s="1"/>
  <c r="E1125" i="1"/>
  <c r="M1124" i="1"/>
  <c r="K1124" i="1"/>
  <c r="J1124" i="1"/>
  <c r="I1124" i="1"/>
  <c r="F1124" i="1"/>
  <c r="H1124" i="1" s="1"/>
  <c r="E1124" i="1"/>
  <c r="M1123" i="1"/>
  <c r="K1123" i="1"/>
  <c r="J1123" i="1"/>
  <c r="I1123" i="1"/>
  <c r="F1123" i="1"/>
  <c r="E1123" i="1"/>
  <c r="M1122" i="1"/>
  <c r="K1122" i="1"/>
  <c r="J1122" i="1"/>
  <c r="I1122" i="1"/>
  <c r="F1122" i="1"/>
  <c r="H1122" i="1" s="1"/>
  <c r="E1122" i="1"/>
  <c r="M1121" i="1"/>
  <c r="K1121" i="1"/>
  <c r="J1121" i="1"/>
  <c r="I1121" i="1"/>
  <c r="F1121" i="1"/>
  <c r="H1121" i="1" s="1"/>
  <c r="E1121" i="1"/>
  <c r="M1120" i="1"/>
  <c r="K1120" i="1"/>
  <c r="J1120" i="1"/>
  <c r="I1120" i="1"/>
  <c r="F1120" i="1"/>
  <c r="H1120" i="1" s="1"/>
  <c r="E1120" i="1"/>
  <c r="M1119" i="1"/>
  <c r="K1119" i="1"/>
  <c r="J1119" i="1"/>
  <c r="I1119" i="1"/>
  <c r="F1119" i="1"/>
  <c r="H1119" i="1" s="1"/>
  <c r="E1119" i="1"/>
  <c r="M1118" i="1"/>
  <c r="K1118" i="1"/>
  <c r="J1118" i="1"/>
  <c r="I1118" i="1"/>
  <c r="F1118" i="1"/>
  <c r="E1118" i="1"/>
  <c r="M1117" i="1"/>
  <c r="K1117" i="1"/>
  <c r="J1117" i="1"/>
  <c r="I1117" i="1"/>
  <c r="F1117" i="1"/>
  <c r="H1117" i="1" s="1"/>
  <c r="E1117" i="1"/>
  <c r="M1116" i="1"/>
  <c r="K1116" i="1"/>
  <c r="J1116" i="1"/>
  <c r="I1116" i="1"/>
  <c r="F1116" i="1"/>
  <c r="H1116" i="1" s="1"/>
  <c r="E1116" i="1"/>
  <c r="M1115" i="1"/>
  <c r="J1115" i="1"/>
  <c r="I1115" i="1"/>
  <c r="F1115" i="1"/>
  <c r="H1115" i="1" s="1"/>
  <c r="E1115" i="1"/>
  <c r="M1114" i="1"/>
  <c r="J1114" i="1"/>
  <c r="I1114" i="1"/>
  <c r="F1114" i="1"/>
  <c r="H1114" i="1" s="1"/>
  <c r="E1114" i="1"/>
  <c r="M1113" i="1"/>
  <c r="J1113" i="1"/>
  <c r="I1113" i="1"/>
  <c r="F1113" i="1"/>
  <c r="H1113" i="1" s="1"/>
  <c r="E1113" i="1"/>
  <c r="M1112" i="1"/>
  <c r="J1112" i="1"/>
  <c r="I1112" i="1"/>
  <c r="F1112" i="1"/>
  <c r="H1112" i="1" s="1"/>
  <c r="E1112" i="1"/>
  <c r="M1111" i="1"/>
  <c r="J1111" i="1"/>
  <c r="I1111" i="1"/>
  <c r="F1111" i="1"/>
  <c r="H1111" i="1" s="1"/>
  <c r="E1111" i="1"/>
  <c r="M1110" i="1"/>
  <c r="J1110" i="1"/>
  <c r="I1110" i="1"/>
  <c r="F1110" i="1"/>
  <c r="H1110" i="1" s="1"/>
  <c r="E1110" i="1"/>
  <c r="M1109" i="1"/>
  <c r="J1109" i="1"/>
  <c r="I1109" i="1"/>
  <c r="F1109" i="1"/>
  <c r="H1109" i="1" s="1"/>
  <c r="E1109" i="1"/>
  <c r="M1108" i="1"/>
  <c r="J1108" i="1"/>
  <c r="I1108" i="1"/>
  <c r="F1108" i="1"/>
  <c r="H1108" i="1" s="1"/>
  <c r="E1108" i="1"/>
  <c r="M1107" i="1"/>
  <c r="J1107" i="1"/>
  <c r="I1107" i="1"/>
  <c r="F1107" i="1"/>
  <c r="H1107" i="1" s="1"/>
  <c r="E1107" i="1"/>
  <c r="M1106" i="1"/>
  <c r="J1106" i="1"/>
  <c r="I1106" i="1"/>
  <c r="F1106" i="1"/>
  <c r="H1106" i="1" s="1"/>
  <c r="E1106" i="1"/>
  <c r="M1105" i="1"/>
  <c r="J1105" i="1"/>
  <c r="I1105" i="1"/>
  <c r="F1105" i="1"/>
  <c r="E1105" i="1"/>
  <c r="M1104" i="1"/>
  <c r="J1104" i="1"/>
  <c r="I1104" i="1"/>
  <c r="F1104" i="1"/>
  <c r="H1104" i="1" s="1"/>
  <c r="E1104" i="1"/>
  <c r="M1103" i="1"/>
  <c r="J1103" i="1"/>
  <c r="I1103" i="1"/>
  <c r="F1103" i="1"/>
  <c r="H1103" i="1" s="1"/>
  <c r="E1103" i="1"/>
  <c r="M1102" i="1"/>
  <c r="J1102" i="1"/>
  <c r="I1102" i="1"/>
  <c r="F1102" i="1"/>
  <c r="H1102" i="1" s="1"/>
  <c r="E1102" i="1"/>
  <c r="M1101" i="1"/>
  <c r="J1101" i="1"/>
  <c r="I1101" i="1"/>
  <c r="F1101" i="1"/>
  <c r="E1101" i="1"/>
  <c r="M1100" i="1"/>
  <c r="J1100" i="1"/>
  <c r="I1100" i="1"/>
  <c r="F1100" i="1"/>
  <c r="H1100" i="1" s="1"/>
  <c r="E1100" i="1"/>
  <c r="M1099" i="1"/>
  <c r="J1099" i="1"/>
  <c r="I1099" i="1"/>
  <c r="F1099" i="1"/>
  <c r="H1099" i="1" s="1"/>
  <c r="E1099" i="1"/>
  <c r="M1098" i="1"/>
  <c r="J1098" i="1"/>
  <c r="I1098" i="1"/>
  <c r="F1098" i="1"/>
  <c r="H1098" i="1" s="1"/>
  <c r="E1098" i="1"/>
  <c r="M1097" i="1"/>
  <c r="K1097" i="1"/>
  <c r="J1097" i="1"/>
  <c r="I1097" i="1"/>
  <c r="F1097" i="1"/>
  <c r="H1097" i="1" s="1"/>
  <c r="E1097" i="1"/>
  <c r="M1096" i="1"/>
  <c r="K1096" i="1"/>
  <c r="J1096" i="1"/>
  <c r="I1096" i="1"/>
  <c r="F1096" i="1"/>
  <c r="H1096" i="1" s="1"/>
  <c r="E1096" i="1"/>
  <c r="M1095" i="1"/>
  <c r="K1095" i="1"/>
  <c r="J1095" i="1"/>
  <c r="I1095" i="1"/>
  <c r="F1095" i="1"/>
  <c r="H1095" i="1" s="1"/>
  <c r="E1095" i="1"/>
  <c r="M1094" i="1"/>
  <c r="K1094" i="1"/>
  <c r="J1094" i="1"/>
  <c r="I1094" i="1"/>
  <c r="F1094" i="1"/>
  <c r="H1094" i="1" s="1"/>
  <c r="E1094" i="1"/>
  <c r="M1093" i="1"/>
  <c r="K1093" i="1"/>
  <c r="J1093" i="1"/>
  <c r="I1093" i="1"/>
  <c r="F1093" i="1"/>
  <c r="H1093" i="1" s="1"/>
  <c r="E1093" i="1"/>
  <c r="M1092" i="1"/>
  <c r="K1092" i="1"/>
  <c r="J1092" i="1"/>
  <c r="I1092" i="1"/>
  <c r="F1092" i="1"/>
  <c r="E1092" i="1"/>
  <c r="M1091" i="1"/>
  <c r="K1091" i="1"/>
  <c r="J1091" i="1"/>
  <c r="I1091" i="1"/>
  <c r="F1091" i="1"/>
  <c r="H1091" i="1" s="1"/>
  <c r="E1091" i="1"/>
  <c r="M1090" i="1"/>
  <c r="K1090" i="1"/>
  <c r="J1090" i="1"/>
  <c r="I1090" i="1"/>
  <c r="F1090" i="1"/>
  <c r="H1090" i="1" s="1"/>
  <c r="E1090" i="1"/>
  <c r="M1089" i="1"/>
  <c r="K1089" i="1"/>
  <c r="J1089" i="1"/>
  <c r="I1089" i="1"/>
  <c r="F1089" i="1"/>
  <c r="H1089" i="1" s="1"/>
  <c r="E1089" i="1"/>
  <c r="M1088" i="1"/>
  <c r="K1088" i="1"/>
  <c r="J1088" i="1"/>
  <c r="I1088" i="1"/>
  <c r="F1088" i="1"/>
  <c r="H1088" i="1" s="1"/>
  <c r="E1088" i="1"/>
  <c r="M1087" i="1"/>
  <c r="K1087" i="1"/>
  <c r="J1087" i="1"/>
  <c r="I1087" i="1"/>
  <c r="F1087" i="1"/>
  <c r="E1087" i="1"/>
  <c r="M1086" i="1"/>
  <c r="K1086" i="1"/>
  <c r="J1086" i="1"/>
  <c r="I1086" i="1"/>
  <c r="F1086" i="1"/>
  <c r="H1086" i="1" s="1"/>
  <c r="E1086" i="1"/>
  <c r="M1085" i="1"/>
  <c r="K1085" i="1"/>
  <c r="J1085" i="1"/>
  <c r="I1085" i="1"/>
  <c r="F1085" i="1"/>
  <c r="H1085" i="1" s="1"/>
  <c r="E1085" i="1"/>
  <c r="M1084" i="1"/>
  <c r="K1084" i="1"/>
  <c r="J1084" i="1"/>
  <c r="I1084" i="1"/>
  <c r="F1084" i="1"/>
  <c r="H1084" i="1" s="1"/>
  <c r="E1084" i="1"/>
  <c r="M1083" i="1"/>
  <c r="K1083" i="1"/>
  <c r="J1083" i="1"/>
  <c r="I1083" i="1"/>
  <c r="F1083" i="1"/>
  <c r="H1083" i="1" s="1"/>
  <c r="E1083" i="1"/>
  <c r="M1082" i="1"/>
  <c r="K1082" i="1"/>
  <c r="J1082" i="1"/>
  <c r="I1082" i="1"/>
  <c r="F1082" i="1"/>
  <c r="H1082" i="1" s="1"/>
  <c r="E1082" i="1"/>
  <c r="M1081" i="1"/>
  <c r="K1081" i="1"/>
  <c r="J1081" i="1"/>
  <c r="I1081" i="1"/>
  <c r="F1081" i="1"/>
  <c r="H1081" i="1" s="1"/>
  <c r="E1081" i="1"/>
  <c r="M1080" i="1"/>
  <c r="K1080" i="1"/>
  <c r="J1080" i="1"/>
  <c r="I1080" i="1"/>
  <c r="F1080" i="1"/>
  <c r="H1080" i="1" s="1"/>
  <c r="E1080" i="1"/>
  <c r="M1079" i="1"/>
  <c r="K1079" i="1"/>
  <c r="J1079" i="1"/>
  <c r="I1079" i="1"/>
  <c r="F1079" i="1"/>
  <c r="H1079" i="1" s="1"/>
  <c r="E1079" i="1"/>
  <c r="M1078" i="1"/>
  <c r="K1078" i="1"/>
  <c r="J1078" i="1"/>
  <c r="I1078" i="1"/>
  <c r="F1078" i="1"/>
  <c r="H1078" i="1" s="1"/>
  <c r="E1078" i="1"/>
  <c r="M1077" i="1"/>
  <c r="K1077" i="1"/>
  <c r="J1077" i="1"/>
  <c r="I1077" i="1"/>
  <c r="F1077" i="1"/>
  <c r="H1077" i="1" s="1"/>
  <c r="E1077" i="1"/>
  <c r="M1076" i="1"/>
  <c r="K1076" i="1"/>
  <c r="J1076" i="1"/>
  <c r="I1076" i="1"/>
  <c r="F1076" i="1"/>
  <c r="E1076" i="1"/>
  <c r="M1075" i="1"/>
  <c r="K1075" i="1"/>
  <c r="J1075" i="1"/>
  <c r="I1075" i="1"/>
  <c r="F1075" i="1"/>
  <c r="H1075" i="1" s="1"/>
  <c r="E1075" i="1"/>
  <c r="M1074" i="1"/>
  <c r="K1074" i="1"/>
  <c r="J1074" i="1"/>
  <c r="I1074" i="1"/>
  <c r="F1074" i="1"/>
  <c r="H1074" i="1" s="1"/>
  <c r="E1074" i="1"/>
  <c r="M1073" i="1"/>
  <c r="J1073" i="1"/>
  <c r="I1073" i="1"/>
  <c r="F1073" i="1"/>
  <c r="E1073" i="1"/>
  <c r="M1072" i="1"/>
  <c r="J1072" i="1"/>
  <c r="I1072" i="1"/>
  <c r="F1072" i="1"/>
  <c r="H1072" i="1" s="1"/>
  <c r="E1072" i="1"/>
  <c r="M1071" i="1"/>
  <c r="J1071" i="1"/>
  <c r="I1071" i="1"/>
  <c r="F1071" i="1"/>
  <c r="H1071" i="1" s="1"/>
  <c r="E1071" i="1"/>
  <c r="M1070" i="1"/>
  <c r="J1070" i="1"/>
  <c r="I1070" i="1"/>
  <c r="F1070" i="1"/>
  <c r="H1070" i="1" s="1"/>
  <c r="E1070" i="1"/>
  <c r="M1069" i="1"/>
  <c r="J1069" i="1"/>
  <c r="I1069" i="1"/>
  <c r="F1069" i="1"/>
  <c r="E1069" i="1"/>
  <c r="M1068" i="1"/>
  <c r="J1068" i="1"/>
  <c r="I1068" i="1"/>
  <c r="F1068" i="1"/>
  <c r="H1068" i="1" s="1"/>
  <c r="E1068" i="1"/>
  <c r="M1067" i="1"/>
  <c r="J1067" i="1"/>
  <c r="I1067" i="1"/>
  <c r="F1067" i="1"/>
  <c r="H1067" i="1" s="1"/>
  <c r="E1067" i="1"/>
  <c r="M1066" i="1"/>
  <c r="J1066" i="1"/>
  <c r="I1066" i="1"/>
  <c r="F1066" i="1"/>
  <c r="H1066" i="1" s="1"/>
  <c r="E1066" i="1"/>
  <c r="M1065" i="1"/>
  <c r="J1065" i="1"/>
  <c r="I1065" i="1"/>
  <c r="F1065" i="1"/>
  <c r="H1065" i="1" s="1"/>
  <c r="E1065" i="1"/>
  <c r="M1064" i="1"/>
  <c r="J1064" i="1"/>
  <c r="I1064" i="1"/>
  <c r="F1064" i="1"/>
  <c r="H1064" i="1" s="1"/>
  <c r="E1064" i="1"/>
  <c r="M1063" i="1"/>
  <c r="J1063" i="1"/>
  <c r="I1063" i="1"/>
  <c r="F1063" i="1"/>
  <c r="H1063" i="1" s="1"/>
  <c r="E1063" i="1"/>
  <c r="M1062" i="1"/>
  <c r="J1062" i="1"/>
  <c r="I1062" i="1"/>
  <c r="F1062" i="1"/>
  <c r="H1062" i="1" s="1"/>
  <c r="E1062" i="1"/>
  <c r="M1061" i="1"/>
  <c r="J1061" i="1"/>
  <c r="I1061" i="1"/>
  <c r="F1061" i="1"/>
  <c r="H1061" i="1" s="1"/>
  <c r="E1061" i="1"/>
  <c r="M1060" i="1"/>
  <c r="J1060" i="1"/>
  <c r="I1060" i="1"/>
  <c r="F1060" i="1"/>
  <c r="H1060" i="1" s="1"/>
  <c r="E1060" i="1"/>
  <c r="M1059" i="1"/>
  <c r="J1059" i="1"/>
  <c r="I1059" i="1"/>
  <c r="F1059" i="1"/>
  <c r="H1059" i="1" s="1"/>
  <c r="E1059" i="1"/>
  <c r="M1058" i="1"/>
  <c r="J1058" i="1"/>
  <c r="I1058" i="1"/>
  <c r="F1058" i="1"/>
  <c r="H1058" i="1" s="1"/>
  <c r="E1058" i="1"/>
  <c r="M1057" i="1"/>
  <c r="J1057" i="1"/>
  <c r="I1057" i="1"/>
  <c r="F1057" i="1"/>
  <c r="E1057" i="1"/>
  <c r="M1056" i="1"/>
  <c r="J1056" i="1"/>
  <c r="I1056" i="1"/>
  <c r="F1056" i="1"/>
  <c r="H1056" i="1" s="1"/>
  <c r="E1056" i="1"/>
  <c r="M1055" i="1"/>
  <c r="K1055" i="1"/>
  <c r="J1055" i="1"/>
  <c r="I1055" i="1"/>
  <c r="F1055" i="1"/>
  <c r="H1055" i="1" s="1"/>
  <c r="E1055" i="1"/>
  <c r="M1054" i="1"/>
  <c r="K1054" i="1"/>
  <c r="J1054" i="1"/>
  <c r="I1054" i="1"/>
  <c r="F1054" i="1"/>
  <c r="H1054" i="1" s="1"/>
  <c r="E1054" i="1"/>
  <c r="M1053" i="1"/>
  <c r="K1053" i="1"/>
  <c r="J1053" i="1"/>
  <c r="I1053" i="1"/>
  <c r="F1053" i="1"/>
  <c r="H1053" i="1" s="1"/>
  <c r="E1053" i="1"/>
  <c r="M1052" i="1"/>
  <c r="K1052" i="1"/>
  <c r="J1052" i="1"/>
  <c r="I1052" i="1"/>
  <c r="F1052" i="1"/>
  <c r="H1052" i="1" s="1"/>
  <c r="E1052" i="1"/>
  <c r="M1051" i="1"/>
  <c r="K1051" i="1"/>
  <c r="J1051" i="1"/>
  <c r="I1051" i="1"/>
  <c r="F1051" i="1"/>
  <c r="H1051" i="1" s="1"/>
  <c r="E1051" i="1"/>
  <c r="M1050" i="1"/>
  <c r="K1050" i="1"/>
  <c r="J1050" i="1"/>
  <c r="I1050" i="1"/>
  <c r="F1050" i="1"/>
  <c r="H1050" i="1" s="1"/>
  <c r="E1050" i="1"/>
  <c r="M1049" i="1"/>
  <c r="K1049" i="1"/>
  <c r="J1049" i="1"/>
  <c r="I1049" i="1"/>
  <c r="F1049" i="1"/>
  <c r="H1049" i="1" s="1"/>
  <c r="E1049" i="1"/>
  <c r="M1048" i="1"/>
  <c r="K1048" i="1"/>
  <c r="J1048" i="1"/>
  <c r="I1048" i="1"/>
  <c r="F1048" i="1"/>
  <c r="H1048" i="1" s="1"/>
  <c r="E1048" i="1"/>
  <c r="M1047" i="1"/>
  <c r="K1047" i="1"/>
  <c r="J1047" i="1"/>
  <c r="I1047" i="1"/>
  <c r="F1047" i="1"/>
  <c r="E1047" i="1"/>
  <c r="M1046" i="1"/>
  <c r="K1046" i="1"/>
  <c r="J1046" i="1"/>
  <c r="I1046" i="1"/>
  <c r="F1046" i="1"/>
  <c r="H1046" i="1" s="1"/>
  <c r="E1046" i="1"/>
  <c r="M1045" i="1"/>
  <c r="K1045" i="1"/>
  <c r="J1045" i="1"/>
  <c r="I1045" i="1"/>
  <c r="F1045" i="1"/>
  <c r="H1045" i="1" s="1"/>
  <c r="E1045" i="1"/>
  <c r="M1044" i="1"/>
  <c r="K1044" i="1"/>
  <c r="J1044" i="1"/>
  <c r="I1044" i="1"/>
  <c r="F1044" i="1"/>
  <c r="H1044" i="1" s="1"/>
  <c r="E1044" i="1"/>
  <c r="M1043" i="1"/>
  <c r="K1043" i="1"/>
  <c r="J1043" i="1"/>
  <c r="I1043" i="1"/>
  <c r="F1043" i="1"/>
  <c r="H1043" i="1" s="1"/>
  <c r="E1043" i="1"/>
  <c r="M1042" i="1"/>
  <c r="K1042" i="1"/>
  <c r="J1042" i="1"/>
  <c r="I1042" i="1"/>
  <c r="F1042" i="1"/>
  <c r="E1042" i="1"/>
  <c r="M1041" i="1"/>
  <c r="K1041" i="1"/>
  <c r="J1041" i="1"/>
  <c r="I1041" i="1"/>
  <c r="F1041" i="1"/>
  <c r="H1041" i="1" s="1"/>
  <c r="E1041" i="1"/>
  <c r="M1040" i="1"/>
  <c r="K1040" i="1"/>
  <c r="J1040" i="1"/>
  <c r="I1040" i="1"/>
  <c r="F1040" i="1"/>
  <c r="H1040" i="1" s="1"/>
  <c r="E1040" i="1"/>
  <c r="M1039" i="1"/>
  <c r="K1039" i="1"/>
  <c r="J1039" i="1"/>
  <c r="I1039" i="1"/>
  <c r="F1039" i="1"/>
  <c r="H1039" i="1" s="1"/>
  <c r="E1039" i="1"/>
  <c r="M1038" i="1"/>
  <c r="K1038" i="1"/>
  <c r="J1038" i="1"/>
  <c r="I1038" i="1"/>
  <c r="F1038" i="1"/>
  <c r="H1038" i="1" s="1"/>
  <c r="E1038" i="1"/>
  <c r="M1037" i="1"/>
  <c r="K1037" i="1"/>
  <c r="J1037" i="1"/>
  <c r="I1037" i="1"/>
  <c r="F1037" i="1"/>
  <c r="H1037" i="1" s="1"/>
  <c r="E1037" i="1"/>
  <c r="M1036" i="1"/>
  <c r="K1036" i="1"/>
  <c r="J1036" i="1"/>
  <c r="I1036" i="1"/>
  <c r="F1036" i="1"/>
  <c r="H1036" i="1" s="1"/>
  <c r="E1036" i="1"/>
  <c r="M1035" i="1"/>
  <c r="J1035" i="1"/>
  <c r="I1035" i="1"/>
  <c r="F1035" i="1"/>
  <c r="H1035" i="1" s="1"/>
  <c r="E1035" i="1"/>
  <c r="M1034" i="1"/>
  <c r="J1034" i="1"/>
  <c r="I1034" i="1"/>
  <c r="F1034" i="1"/>
  <c r="H1034" i="1" s="1"/>
  <c r="E1034" i="1"/>
  <c r="M1033" i="1"/>
  <c r="J1033" i="1"/>
  <c r="I1033" i="1"/>
  <c r="F1033" i="1"/>
  <c r="E1033" i="1"/>
  <c r="M1032" i="1"/>
  <c r="J1032" i="1"/>
  <c r="I1032" i="1"/>
  <c r="F1032" i="1"/>
  <c r="H1032" i="1" s="1"/>
  <c r="E1032" i="1"/>
  <c r="M1031" i="1"/>
  <c r="J1031" i="1"/>
  <c r="I1031" i="1"/>
  <c r="F1031" i="1"/>
  <c r="H1031" i="1" s="1"/>
  <c r="E1031" i="1"/>
  <c r="M1030" i="1"/>
  <c r="J1030" i="1"/>
  <c r="I1030" i="1"/>
  <c r="F1030" i="1"/>
  <c r="H1030" i="1" s="1"/>
  <c r="E1030" i="1"/>
  <c r="M1029" i="1"/>
  <c r="J1029" i="1"/>
  <c r="I1029" i="1"/>
  <c r="F1029" i="1"/>
  <c r="E1029" i="1"/>
  <c r="M1028" i="1"/>
  <c r="J1028" i="1"/>
  <c r="I1028" i="1"/>
  <c r="F1028" i="1"/>
  <c r="H1028" i="1" s="1"/>
  <c r="E1028" i="1"/>
  <c r="M1027" i="1"/>
  <c r="J1027" i="1"/>
  <c r="I1027" i="1"/>
  <c r="F1027" i="1"/>
  <c r="H1027" i="1" s="1"/>
  <c r="E1027" i="1"/>
  <c r="M1026" i="1"/>
  <c r="J1026" i="1"/>
  <c r="I1026" i="1"/>
  <c r="F1026" i="1"/>
  <c r="H1026" i="1" s="1"/>
  <c r="E1026" i="1"/>
  <c r="M1025" i="1"/>
  <c r="J1025" i="1"/>
  <c r="I1025" i="1"/>
  <c r="F1025" i="1"/>
  <c r="H1025" i="1" s="1"/>
  <c r="E1025" i="1"/>
  <c r="M1024" i="1"/>
  <c r="J1024" i="1"/>
  <c r="I1024" i="1"/>
  <c r="F1024" i="1"/>
  <c r="H1024" i="1" s="1"/>
  <c r="E1024" i="1"/>
  <c r="M1023" i="1"/>
  <c r="J1023" i="1"/>
  <c r="I1023" i="1"/>
  <c r="F1023" i="1"/>
  <c r="H1023" i="1" s="1"/>
  <c r="E1023" i="1"/>
  <c r="M1022" i="1"/>
  <c r="J1022" i="1"/>
  <c r="I1022" i="1"/>
  <c r="F1022" i="1"/>
  <c r="H1022" i="1" s="1"/>
  <c r="E1022" i="1"/>
  <c r="M1021" i="1"/>
  <c r="J1021" i="1"/>
  <c r="I1021" i="1"/>
  <c r="F1021" i="1"/>
  <c r="H1021" i="1" s="1"/>
  <c r="E1021" i="1"/>
  <c r="M1020" i="1"/>
  <c r="J1020" i="1"/>
  <c r="I1020" i="1"/>
  <c r="F1020" i="1"/>
  <c r="H1020" i="1" s="1"/>
  <c r="E1020" i="1"/>
  <c r="M1019" i="1"/>
  <c r="J1019" i="1"/>
  <c r="I1019" i="1"/>
  <c r="F1019" i="1"/>
  <c r="H1019" i="1" s="1"/>
  <c r="E1019" i="1"/>
  <c r="M1018" i="1"/>
  <c r="J1018" i="1"/>
  <c r="I1018" i="1"/>
  <c r="F1018" i="1"/>
  <c r="H1018" i="1" s="1"/>
  <c r="E1018" i="1"/>
  <c r="M1017" i="1"/>
  <c r="K1017" i="1"/>
  <c r="J1017" i="1"/>
  <c r="I1017" i="1"/>
  <c r="F1017" i="1"/>
  <c r="H1017" i="1" s="1"/>
  <c r="E1017" i="1"/>
  <c r="M1016" i="1"/>
  <c r="K1016" i="1"/>
  <c r="J1016" i="1"/>
  <c r="I1016" i="1"/>
  <c r="F1016" i="1"/>
  <c r="E1016" i="1"/>
  <c r="M1015" i="1"/>
  <c r="K1015" i="1"/>
  <c r="J1015" i="1"/>
  <c r="I1015" i="1"/>
  <c r="F1015" i="1"/>
  <c r="H1015" i="1" s="1"/>
  <c r="E1015" i="1"/>
  <c r="M1014" i="1"/>
  <c r="K1014" i="1"/>
  <c r="J1014" i="1"/>
  <c r="I1014" i="1"/>
  <c r="F1014" i="1"/>
  <c r="H1014" i="1" s="1"/>
  <c r="E1014" i="1"/>
  <c r="M1013" i="1"/>
  <c r="K1013" i="1"/>
  <c r="J1013" i="1"/>
  <c r="I1013" i="1"/>
  <c r="F1013" i="1"/>
  <c r="H1013" i="1" s="1"/>
  <c r="E1013" i="1"/>
  <c r="M1012" i="1"/>
  <c r="K1012" i="1"/>
  <c r="J1012" i="1"/>
  <c r="I1012" i="1"/>
  <c r="F1012" i="1"/>
  <c r="H1012" i="1" s="1"/>
  <c r="E1012" i="1"/>
  <c r="M1011" i="1"/>
  <c r="K1011" i="1"/>
  <c r="J1011" i="1"/>
  <c r="I1011" i="1"/>
  <c r="F1011" i="1"/>
  <c r="H1011" i="1" s="1"/>
  <c r="E1011" i="1"/>
  <c r="M1010" i="1"/>
  <c r="K1010" i="1"/>
  <c r="J1010" i="1"/>
  <c r="I1010" i="1"/>
  <c r="F1010" i="1"/>
  <c r="H1010" i="1" s="1"/>
  <c r="E1010" i="1"/>
  <c r="M1009" i="1"/>
  <c r="K1009" i="1"/>
  <c r="J1009" i="1"/>
  <c r="I1009" i="1"/>
  <c r="F1009" i="1"/>
  <c r="H1009" i="1" s="1"/>
  <c r="E1009" i="1"/>
  <c r="M1008" i="1"/>
  <c r="K1008" i="1"/>
  <c r="J1008" i="1"/>
  <c r="I1008" i="1"/>
  <c r="F1008" i="1"/>
  <c r="E1008" i="1"/>
  <c r="M1007" i="1"/>
  <c r="K1007" i="1"/>
  <c r="J1007" i="1"/>
  <c r="I1007" i="1"/>
  <c r="F1007" i="1"/>
  <c r="H1007" i="1" s="1"/>
  <c r="E1007" i="1"/>
  <c r="M1006" i="1"/>
  <c r="K1006" i="1"/>
  <c r="J1006" i="1"/>
  <c r="I1006" i="1"/>
  <c r="F1006" i="1"/>
  <c r="H1006" i="1" s="1"/>
  <c r="E1006" i="1"/>
  <c r="M1005" i="1"/>
  <c r="K1005" i="1"/>
  <c r="J1005" i="1"/>
  <c r="I1005" i="1"/>
  <c r="F1005" i="1"/>
  <c r="H1005" i="1" s="1"/>
  <c r="E1005" i="1"/>
  <c r="M1004" i="1"/>
  <c r="K1004" i="1"/>
  <c r="J1004" i="1"/>
  <c r="I1004" i="1"/>
  <c r="F1004" i="1"/>
  <c r="E1004" i="1"/>
  <c r="M1003" i="1"/>
  <c r="K1003" i="1"/>
  <c r="J1003" i="1"/>
  <c r="I1003" i="1"/>
  <c r="F1003" i="1"/>
  <c r="H1003" i="1" s="1"/>
  <c r="E1003" i="1"/>
  <c r="M1002" i="1"/>
  <c r="K1002" i="1"/>
  <c r="J1002" i="1"/>
  <c r="I1002" i="1"/>
  <c r="F1002" i="1"/>
  <c r="H1002" i="1" s="1"/>
  <c r="E1002" i="1"/>
  <c r="M1001" i="1"/>
  <c r="K1001" i="1"/>
  <c r="J1001" i="1"/>
  <c r="I1001" i="1"/>
  <c r="F1001" i="1"/>
  <c r="H1001" i="1" s="1"/>
  <c r="E1001" i="1"/>
  <c r="M1000" i="1"/>
  <c r="K1000" i="1"/>
  <c r="J1000" i="1"/>
  <c r="I1000" i="1"/>
  <c r="F1000" i="1"/>
  <c r="H1000" i="1" s="1"/>
  <c r="E1000" i="1"/>
  <c r="M999" i="1"/>
  <c r="K999" i="1"/>
  <c r="J999" i="1"/>
  <c r="I999" i="1"/>
  <c r="F999" i="1"/>
  <c r="H999" i="1" s="1"/>
  <c r="E999" i="1"/>
  <c r="M998" i="1"/>
  <c r="K998" i="1"/>
  <c r="J998" i="1"/>
  <c r="I998" i="1"/>
  <c r="F998" i="1"/>
  <c r="H998" i="1" s="1"/>
  <c r="E998" i="1"/>
  <c r="M997" i="1"/>
  <c r="K997" i="1"/>
  <c r="J997" i="1"/>
  <c r="I997" i="1"/>
  <c r="F997" i="1"/>
  <c r="H997" i="1" s="1"/>
  <c r="E997" i="1"/>
  <c r="M996" i="1"/>
  <c r="K996" i="1"/>
  <c r="J996" i="1"/>
  <c r="I996" i="1"/>
  <c r="F996" i="1"/>
  <c r="H996" i="1" s="1"/>
  <c r="E996" i="1"/>
  <c r="M995" i="1"/>
  <c r="J995" i="1"/>
  <c r="I995" i="1"/>
  <c r="F995" i="1"/>
  <c r="H995" i="1" s="1"/>
  <c r="E995" i="1"/>
  <c r="M994" i="1"/>
  <c r="J994" i="1"/>
  <c r="I994" i="1"/>
  <c r="F994" i="1"/>
  <c r="E994" i="1"/>
  <c r="M993" i="1"/>
  <c r="J993" i="1"/>
  <c r="I993" i="1"/>
  <c r="F993" i="1"/>
  <c r="H993" i="1" s="1"/>
  <c r="E993" i="1"/>
  <c r="M992" i="1"/>
  <c r="J992" i="1"/>
  <c r="I992" i="1"/>
  <c r="F992" i="1"/>
  <c r="H992" i="1" s="1"/>
  <c r="E992" i="1"/>
  <c r="M991" i="1"/>
  <c r="J991" i="1"/>
  <c r="I991" i="1"/>
  <c r="F991" i="1"/>
  <c r="H991" i="1" s="1"/>
  <c r="E991" i="1"/>
  <c r="M990" i="1"/>
  <c r="J990" i="1"/>
  <c r="I990" i="1"/>
  <c r="F990" i="1"/>
  <c r="E990" i="1"/>
  <c r="M989" i="1"/>
  <c r="J989" i="1"/>
  <c r="I989" i="1"/>
  <c r="F989" i="1"/>
  <c r="H989" i="1" s="1"/>
  <c r="E989" i="1"/>
  <c r="M988" i="1"/>
  <c r="J988" i="1"/>
  <c r="I988" i="1"/>
  <c r="F988" i="1"/>
  <c r="H988" i="1" s="1"/>
  <c r="E988" i="1"/>
  <c r="M987" i="1"/>
  <c r="J987" i="1"/>
  <c r="I987" i="1"/>
  <c r="F987" i="1"/>
  <c r="H987" i="1" s="1"/>
  <c r="E987" i="1"/>
  <c r="M986" i="1"/>
  <c r="J986" i="1"/>
  <c r="I986" i="1"/>
  <c r="F986" i="1"/>
  <c r="H986" i="1" s="1"/>
  <c r="E986" i="1"/>
  <c r="M985" i="1"/>
  <c r="J985" i="1"/>
  <c r="I985" i="1"/>
  <c r="F985" i="1"/>
  <c r="H985" i="1" s="1"/>
  <c r="E985" i="1"/>
  <c r="M984" i="1"/>
  <c r="J984" i="1"/>
  <c r="I984" i="1"/>
  <c r="F984" i="1"/>
  <c r="H984" i="1" s="1"/>
  <c r="E984" i="1"/>
  <c r="M983" i="1"/>
  <c r="J983" i="1"/>
  <c r="I983" i="1"/>
  <c r="F983" i="1"/>
  <c r="H983" i="1" s="1"/>
  <c r="E983" i="1"/>
  <c r="M982" i="1"/>
  <c r="J982" i="1"/>
  <c r="I982" i="1"/>
  <c r="F982" i="1"/>
  <c r="H982" i="1" s="1"/>
  <c r="E982" i="1"/>
  <c r="M981" i="1"/>
  <c r="J981" i="1"/>
  <c r="I981" i="1"/>
  <c r="F981" i="1"/>
  <c r="H981" i="1" s="1"/>
  <c r="E981" i="1"/>
  <c r="M980" i="1"/>
  <c r="J980" i="1"/>
  <c r="I980" i="1"/>
  <c r="F980" i="1"/>
  <c r="H980" i="1" s="1"/>
  <c r="E980" i="1"/>
  <c r="M979" i="1"/>
  <c r="J979" i="1"/>
  <c r="I979" i="1"/>
  <c r="F979" i="1"/>
  <c r="H979" i="1" s="1"/>
  <c r="E979" i="1"/>
  <c r="M978" i="1"/>
  <c r="J978" i="1"/>
  <c r="I978" i="1"/>
  <c r="F978" i="1"/>
  <c r="E978" i="1"/>
  <c r="M977" i="1"/>
  <c r="K977" i="1"/>
  <c r="J977" i="1"/>
  <c r="I977" i="1"/>
  <c r="F977" i="1"/>
  <c r="H977" i="1" s="1"/>
  <c r="E977" i="1"/>
  <c r="M976" i="1"/>
  <c r="K976" i="1"/>
  <c r="J976" i="1"/>
  <c r="I976" i="1"/>
  <c r="F976" i="1"/>
  <c r="H976" i="1" s="1"/>
  <c r="E976" i="1"/>
  <c r="M975" i="1"/>
  <c r="K975" i="1"/>
  <c r="J975" i="1"/>
  <c r="I975" i="1"/>
  <c r="F975" i="1"/>
  <c r="H975" i="1" s="1"/>
  <c r="E975" i="1"/>
  <c r="M974" i="1"/>
  <c r="K974" i="1"/>
  <c r="J974" i="1"/>
  <c r="I974" i="1"/>
  <c r="F974" i="1"/>
  <c r="H974" i="1" s="1"/>
  <c r="E974" i="1"/>
  <c r="M973" i="1"/>
  <c r="K973" i="1"/>
  <c r="J973" i="1"/>
  <c r="I973" i="1"/>
  <c r="F973" i="1"/>
  <c r="H973" i="1" s="1"/>
  <c r="E973" i="1"/>
  <c r="M972" i="1"/>
  <c r="K972" i="1"/>
  <c r="J972" i="1"/>
  <c r="I972" i="1"/>
  <c r="F972" i="1"/>
  <c r="H972" i="1" s="1"/>
  <c r="E972" i="1"/>
  <c r="M971" i="1"/>
  <c r="K971" i="1"/>
  <c r="J971" i="1"/>
  <c r="I971" i="1"/>
  <c r="F971" i="1"/>
  <c r="E971" i="1"/>
  <c r="M970" i="1"/>
  <c r="K970" i="1"/>
  <c r="J970" i="1"/>
  <c r="I970" i="1"/>
  <c r="F970" i="1"/>
  <c r="H970" i="1" s="1"/>
  <c r="E970" i="1"/>
  <c r="M969" i="1"/>
  <c r="K969" i="1"/>
  <c r="J969" i="1"/>
  <c r="I969" i="1"/>
  <c r="F969" i="1"/>
  <c r="H969" i="1" s="1"/>
  <c r="E969" i="1"/>
  <c r="M968" i="1"/>
  <c r="K968" i="1"/>
  <c r="J968" i="1"/>
  <c r="I968" i="1"/>
  <c r="F968" i="1"/>
  <c r="H968" i="1" s="1"/>
  <c r="E968" i="1"/>
  <c r="M967" i="1"/>
  <c r="K967" i="1"/>
  <c r="J967" i="1"/>
  <c r="I967" i="1"/>
  <c r="F967" i="1"/>
  <c r="H967" i="1" s="1"/>
  <c r="E967" i="1"/>
  <c r="M966" i="1"/>
  <c r="K966" i="1"/>
  <c r="J966" i="1"/>
  <c r="I966" i="1"/>
  <c r="F966" i="1"/>
  <c r="H966" i="1" s="1"/>
  <c r="E966" i="1"/>
  <c r="M965" i="1"/>
  <c r="K965" i="1"/>
  <c r="J965" i="1"/>
  <c r="I965" i="1"/>
  <c r="F965" i="1"/>
  <c r="E965" i="1"/>
  <c r="M964" i="1"/>
  <c r="K964" i="1"/>
  <c r="J964" i="1"/>
  <c r="I964" i="1"/>
  <c r="F964" i="1"/>
  <c r="H964" i="1" s="1"/>
  <c r="E964" i="1"/>
  <c r="M963" i="1"/>
  <c r="K963" i="1"/>
  <c r="J963" i="1"/>
  <c r="I963" i="1"/>
  <c r="F963" i="1"/>
  <c r="H963" i="1" s="1"/>
  <c r="E963" i="1"/>
  <c r="M962" i="1"/>
  <c r="K962" i="1"/>
  <c r="J962" i="1"/>
  <c r="I962" i="1"/>
  <c r="F962" i="1"/>
  <c r="H962" i="1" s="1"/>
  <c r="E962" i="1"/>
  <c r="M961" i="1"/>
  <c r="K961" i="1"/>
  <c r="J961" i="1"/>
  <c r="I961" i="1"/>
  <c r="F961" i="1"/>
  <c r="H961" i="1" s="1"/>
  <c r="E961" i="1"/>
  <c r="M960" i="1"/>
  <c r="K960" i="1"/>
  <c r="J960" i="1"/>
  <c r="I960" i="1"/>
  <c r="F960" i="1"/>
  <c r="H960" i="1" s="1"/>
  <c r="E960" i="1"/>
  <c r="M959" i="1"/>
  <c r="K959" i="1"/>
  <c r="J959" i="1"/>
  <c r="I959" i="1"/>
  <c r="F959" i="1"/>
  <c r="H959" i="1" s="1"/>
  <c r="E959" i="1"/>
  <c r="M958" i="1"/>
  <c r="K958" i="1"/>
  <c r="J958" i="1"/>
  <c r="I958" i="1"/>
  <c r="F958" i="1"/>
  <c r="H958" i="1" s="1"/>
  <c r="E958" i="1"/>
  <c r="M957" i="1"/>
  <c r="K957" i="1"/>
  <c r="J957" i="1"/>
  <c r="I957" i="1"/>
  <c r="F957" i="1"/>
  <c r="H957" i="1" s="1"/>
  <c r="E957" i="1"/>
  <c r="M956" i="1"/>
  <c r="K956" i="1"/>
  <c r="J956" i="1"/>
  <c r="I956" i="1"/>
  <c r="F956" i="1"/>
  <c r="H956" i="1" s="1"/>
  <c r="E956" i="1"/>
  <c r="M955" i="1"/>
  <c r="K955" i="1"/>
  <c r="J955" i="1"/>
  <c r="I955" i="1"/>
  <c r="F955" i="1"/>
  <c r="E955" i="1"/>
  <c r="M954" i="1"/>
  <c r="K954" i="1"/>
  <c r="J954" i="1"/>
  <c r="I954" i="1"/>
  <c r="F954" i="1"/>
  <c r="H954" i="1" s="1"/>
  <c r="E954" i="1"/>
  <c r="M953" i="1"/>
  <c r="J953" i="1"/>
  <c r="I953" i="1"/>
  <c r="F953" i="1"/>
  <c r="H953" i="1" s="1"/>
  <c r="E953" i="1"/>
  <c r="M952" i="1"/>
  <c r="J952" i="1"/>
  <c r="I952" i="1"/>
  <c r="F952" i="1"/>
  <c r="H952" i="1" s="1"/>
  <c r="E952" i="1"/>
  <c r="M951" i="1"/>
  <c r="J951" i="1"/>
  <c r="I951" i="1"/>
  <c r="F951" i="1"/>
  <c r="H951" i="1" s="1"/>
  <c r="E951" i="1"/>
  <c r="M950" i="1"/>
  <c r="J950" i="1"/>
  <c r="I950" i="1"/>
  <c r="F950" i="1"/>
  <c r="H950" i="1" s="1"/>
  <c r="E950" i="1"/>
  <c r="M949" i="1"/>
  <c r="J949" i="1"/>
  <c r="I949" i="1"/>
  <c r="F949" i="1"/>
  <c r="H949" i="1" s="1"/>
  <c r="E949" i="1"/>
  <c r="M948" i="1"/>
  <c r="J948" i="1"/>
  <c r="I948" i="1"/>
  <c r="F948" i="1"/>
  <c r="E948" i="1"/>
  <c r="M947" i="1"/>
  <c r="J947" i="1"/>
  <c r="I947" i="1"/>
  <c r="F947" i="1"/>
  <c r="H947" i="1" s="1"/>
  <c r="E947" i="1"/>
  <c r="M946" i="1"/>
  <c r="J946" i="1"/>
  <c r="I946" i="1"/>
  <c r="F946" i="1"/>
  <c r="H946" i="1" s="1"/>
  <c r="E946" i="1"/>
  <c r="M945" i="1"/>
  <c r="J945" i="1"/>
  <c r="I945" i="1"/>
  <c r="F945" i="1"/>
  <c r="H945" i="1" s="1"/>
  <c r="E945" i="1"/>
  <c r="M944" i="1"/>
  <c r="J944" i="1"/>
  <c r="I944" i="1"/>
  <c r="F944" i="1"/>
  <c r="E944" i="1"/>
  <c r="M943" i="1"/>
  <c r="J943" i="1"/>
  <c r="I943" i="1"/>
  <c r="F943" i="1"/>
  <c r="H943" i="1" s="1"/>
  <c r="E943" i="1"/>
  <c r="M942" i="1"/>
  <c r="J942" i="1"/>
  <c r="I942" i="1"/>
  <c r="F942" i="1"/>
  <c r="H942" i="1" s="1"/>
  <c r="E942" i="1"/>
  <c r="M941" i="1"/>
  <c r="J941" i="1"/>
  <c r="I941" i="1"/>
  <c r="F941" i="1"/>
  <c r="H941" i="1" s="1"/>
  <c r="E941" i="1"/>
  <c r="M940" i="1"/>
  <c r="J940" i="1"/>
  <c r="I940" i="1"/>
  <c r="F940" i="1"/>
  <c r="H940" i="1" s="1"/>
  <c r="E940" i="1"/>
  <c r="M939" i="1"/>
  <c r="J939" i="1"/>
  <c r="I939" i="1"/>
  <c r="F939" i="1"/>
  <c r="H939" i="1" s="1"/>
  <c r="E939" i="1"/>
  <c r="M938" i="1"/>
  <c r="J938" i="1"/>
  <c r="I938" i="1"/>
  <c r="F938" i="1"/>
  <c r="H938" i="1" s="1"/>
  <c r="E938" i="1"/>
  <c r="M937" i="1"/>
  <c r="J937" i="1"/>
  <c r="I937" i="1"/>
  <c r="F937" i="1"/>
  <c r="H937" i="1" s="1"/>
  <c r="E937" i="1"/>
  <c r="M936" i="1"/>
  <c r="J936" i="1"/>
  <c r="I936" i="1"/>
  <c r="F936" i="1"/>
  <c r="H936" i="1" s="1"/>
  <c r="E936" i="1"/>
  <c r="M935" i="1"/>
  <c r="K935" i="1"/>
  <c r="J935" i="1"/>
  <c r="I935" i="1"/>
  <c r="F935" i="1"/>
  <c r="H935" i="1" s="1"/>
  <c r="E935" i="1"/>
  <c r="M934" i="1"/>
  <c r="K934" i="1"/>
  <c r="J934" i="1"/>
  <c r="I934" i="1"/>
  <c r="F934" i="1"/>
  <c r="H934" i="1" s="1"/>
  <c r="E934" i="1"/>
  <c r="M933" i="1"/>
  <c r="K933" i="1"/>
  <c r="J933" i="1"/>
  <c r="I933" i="1"/>
  <c r="F933" i="1"/>
  <c r="E933" i="1"/>
  <c r="M932" i="1"/>
  <c r="K932" i="1"/>
  <c r="J932" i="1"/>
  <c r="I932" i="1"/>
  <c r="F932" i="1"/>
  <c r="H932" i="1" s="1"/>
  <c r="E932" i="1"/>
  <c r="M931" i="1"/>
  <c r="K931" i="1"/>
  <c r="J931" i="1"/>
  <c r="I931" i="1"/>
  <c r="F931" i="1"/>
  <c r="H931" i="1" s="1"/>
  <c r="E931" i="1"/>
  <c r="M930" i="1"/>
  <c r="K930" i="1"/>
  <c r="J930" i="1"/>
  <c r="I930" i="1"/>
  <c r="F930" i="1"/>
  <c r="H930" i="1" s="1"/>
  <c r="E930" i="1"/>
  <c r="M929" i="1"/>
  <c r="K929" i="1"/>
  <c r="J929" i="1"/>
  <c r="I929" i="1"/>
  <c r="F929" i="1"/>
  <c r="H929" i="1" s="1"/>
  <c r="E929" i="1"/>
  <c r="M928" i="1"/>
  <c r="K928" i="1"/>
  <c r="J928" i="1"/>
  <c r="I928" i="1"/>
  <c r="F928" i="1"/>
  <c r="H928" i="1" s="1"/>
  <c r="E928" i="1"/>
  <c r="M927" i="1"/>
  <c r="K927" i="1"/>
  <c r="J927" i="1"/>
  <c r="I927" i="1"/>
  <c r="F927" i="1"/>
  <c r="E927" i="1"/>
  <c r="M926" i="1"/>
  <c r="K926" i="1"/>
  <c r="J926" i="1"/>
  <c r="I926" i="1"/>
  <c r="F926" i="1"/>
  <c r="H926" i="1" s="1"/>
  <c r="E926" i="1"/>
  <c r="M925" i="1"/>
  <c r="K925" i="1"/>
  <c r="J925" i="1"/>
  <c r="I925" i="1"/>
  <c r="F925" i="1"/>
  <c r="H925" i="1" s="1"/>
  <c r="E925" i="1"/>
  <c r="M924" i="1"/>
  <c r="K924" i="1"/>
  <c r="J924" i="1"/>
  <c r="I924" i="1"/>
  <c r="F924" i="1"/>
  <c r="H924" i="1" s="1"/>
  <c r="E924" i="1"/>
  <c r="M923" i="1"/>
  <c r="K923" i="1"/>
  <c r="J923" i="1"/>
  <c r="I923" i="1"/>
  <c r="F923" i="1"/>
  <c r="H923" i="1" s="1"/>
  <c r="E923" i="1"/>
  <c r="M922" i="1"/>
  <c r="K922" i="1"/>
  <c r="J922" i="1"/>
  <c r="I922" i="1"/>
  <c r="F922" i="1"/>
  <c r="H922" i="1" s="1"/>
  <c r="E922" i="1"/>
  <c r="M921" i="1"/>
  <c r="K921" i="1"/>
  <c r="J921" i="1"/>
  <c r="I921" i="1"/>
  <c r="F921" i="1"/>
  <c r="E921" i="1"/>
  <c r="M920" i="1"/>
  <c r="K920" i="1"/>
  <c r="J920" i="1"/>
  <c r="I920" i="1"/>
  <c r="F920" i="1"/>
  <c r="E920" i="1"/>
  <c r="M919" i="1"/>
  <c r="K919" i="1"/>
  <c r="J919" i="1"/>
  <c r="I919" i="1"/>
  <c r="F919" i="1"/>
  <c r="H919" i="1" s="1"/>
  <c r="E919" i="1"/>
  <c r="M918" i="1"/>
  <c r="K918" i="1"/>
  <c r="J918" i="1"/>
  <c r="I918" i="1"/>
  <c r="F918" i="1"/>
  <c r="H918" i="1" s="1"/>
  <c r="E918" i="1"/>
  <c r="M917" i="1"/>
  <c r="K917" i="1"/>
  <c r="J917" i="1"/>
  <c r="I917" i="1"/>
  <c r="F917" i="1"/>
  <c r="E917" i="1"/>
  <c r="M916" i="1"/>
  <c r="K916" i="1"/>
  <c r="J916" i="1"/>
  <c r="I916" i="1"/>
  <c r="F916" i="1"/>
  <c r="H916" i="1" s="1"/>
  <c r="E916" i="1"/>
  <c r="M915" i="1"/>
  <c r="K915" i="1"/>
  <c r="J915" i="1"/>
  <c r="I915" i="1"/>
  <c r="F915" i="1"/>
  <c r="E915" i="1"/>
  <c r="M914" i="1"/>
  <c r="K914" i="1"/>
  <c r="J914" i="1"/>
  <c r="I914" i="1"/>
  <c r="F914" i="1"/>
  <c r="H914" i="1" s="1"/>
  <c r="E914" i="1"/>
  <c r="M913" i="1"/>
  <c r="J913" i="1"/>
  <c r="I913" i="1"/>
  <c r="F913" i="1"/>
  <c r="E913" i="1"/>
  <c r="M912" i="1"/>
  <c r="J912" i="1"/>
  <c r="I912" i="1"/>
  <c r="F912" i="1"/>
  <c r="H912" i="1" s="1"/>
  <c r="E912" i="1"/>
  <c r="M911" i="1"/>
  <c r="J911" i="1"/>
  <c r="I911" i="1"/>
  <c r="F911" i="1"/>
  <c r="H911" i="1" s="1"/>
  <c r="E911" i="1"/>
  <c r="M910" i="1"/>
  <c r="J910" i="1"/>
  <c r="I910" i="1"/>
  <c r="F910" i="1"/>
  <c r="H910" i="1" s="1"/>
  <c r="E910" i="1"/>
  <c r="M909" i="1"/>
  <c r="J909" i="1"/>
  <c r="I909" i="1"/>
  <c r="F909" i="1"/>
  <c r="E909" i="1"/>
  <c r="M908" i="1"/>
  <c r="J908" i="1"/>
  <c r="I908" i="1"/>
  <c r="F908" i="1"/>
  <c r="H908" i="1" s="1"/>
  <c r="E908" i="1"/>
  <c r="M907" i="1"/>
  <c r="J907" i="1"/>
  <c r="I907" i="1"/>
  <c r="F907" i="1"/>
  <c r="H907" i="1" s="1"/>
  <c r="E907" i="1"/>
  <c r="M906" i="1"/>
  <c r="J906" i="1"/>
  <c r="I906" i="1"/>
  <c r="F906" i="1"/>
  <c r="H906" i="1" s="1"/>
  <c r="E906" i="1"/>
  <c r="M905" i="1"/>
  <c r="J905" i="1"/>
  <c r="I905" i="1"/>
  <c r="F905" i="1"/>
  <c r="E905" i="1"/>
  <c r="M904" i="1"/>
  <c r="J904" i="1"/>
  <c r="I904" i="1"/>
  <c r="F904" i="1"/>
  <c r="H904" i="1" s="1"/>
  <c r="E904" i="1"/>
  <c r="M903" i="1"/>
  <c r="J903" i="1"/>
  <c r="I903" i="1"/>
  <c r="F903" i="1"/>
  <c r="E903" i="1"/>
  <c r="M902" i="1"/>
  <c r="J902" i="1"/>
  <c r="I902" i="1"/>
  <c r="F902" i="1"/>
  <c r="H902" i="1" s="1"/>
  <c r="E902" i="1"/>
  <c r="M901" i="1"/>
  <c r="J901" i="1"/>
  <c r="I901" i="1"/>
  <c r="F901" i="1"/>
  <c r="E901" i="1"/>
  <c r="M900" i="1"/>
  <c r="J900" i="1"/>
  <c r="I900" i="1"/>
  <c r="F900" i="1"/>
  <c r="H900" i="1" s="1"/>
  <c r="E900" i="1"/>
  <c r="M899" i="1"/>
  <c r="J899" i="1"/>
  <c r="I899" i="1"/>
  <c r="F899" i="1"/>
  <c r="H899" i="1" s="1"/>
  <c r="E899" i="1"/>
  <c r="M898" i="1"/>
  <c r="J898" i="1"/>
  <c r="I898" i="1"/>
  <c r="F898" i="1"/>
  <c r="H898" i="1" s="1"/>
  <c r="E898" i="1"/>
  <c r="M897" i="1"/>
  <c r="J897" i="1"/>
  <c r="I897" i="1"/>
  <c r="F897" i="1"/>
  <c r="E897" i="1"/>
  <c r="M896" i="1"/>
  <c r="J896" i="1"/>
  <c r="I896" i="1"/>
  <c r="F896" i="1"/>
  <c r="H896" i="1" s="1"/>
  <c r="E896" i="1"/>
  <c r="M895" i="1"/>
  <c r="K895" i="1"/>
  <c r="J895" i="1"/>
  <c r="I895" i="1"/>
  <c r="F895" i="1"/>
  <c r="H895" i="1" s="1"/>
  <c r="E895" i="1"/>
  <c r="M894" i="1"/>
  <c r="K894" i="1"/>
  <c r="J894" i="1"/>
  <c r="I894" i="1"/>
  <c r="F894" i="1"/>
  <c r="H894" i="1" s="1"/>
  <c r="E894" i="1"/>
  <c r="M893" i="1"/>
  <c r="K893" i="1"/>
  <c r="J893" i="1"/>
  <c r="I893" i="1"/>
  <c r="F893" i="1"/>
  <c r="H893" i="1" s="1"/>
  <c r="E893" i="1"/>
  <c r="M892" i="1"/>
  <c r="K892" i="1"/>
  <c r="J892" i="1"/>
  <c r="I892" i="1"/>
  <c r="F892" i="1"/>
  <c r="H892" i="1" s="1"/>
  <c r="E892" i="1"/>
  <c r="M891" i="1"/>
  <c r="K891" i="1"/>
  <c r="J891" i="1"/>
  <c r="I891" i="1"/>
  <c r="F891" i="1"/>
  <c r="H891" i="1" s="1"/>
  <c r="E891" i="1"/>
  <c r="M890" i="1"/>
  <c r="K890" i="1"/>
  <c r="J890" i="1"/>
  <c r="I890" i="1"/>
  <c r="F890" i="1"/>
  <c r="E890" i="1"/>
  <c r="M889" i="1"/>
  <c r="K889" i="1"/>
  <c r="J889" i="1"/>
  <c r="I889" i="1"/>
  <c r="F889" i="1"/>
  <c r="H889" i="1" s="1"/>
  <c r="E889" i="1"/>
  <c r="M888" i="1"/>
  <c r="K888" i="1"/>
  <c r="J888" i="1"/>
  <c r="I888" i="1"/>
  <c r="F888" i="1"/>
  <c r="H888" i="1" s="1"/>
  <c r="E888" i="1"/>
  <c r="M887" i="1"/>
  <c r="K887" i="1"/>
  <c r="J887" i="1"/>
  <c r="I887" i="1"/>
  <c r="F887" i="1"/>
  <c r="E887" i="1"/>
  <c r="M886" i="1"/>
  <c r="K886" i="1"/>
  <c r="J886" i="1"/>
  <c r="I886" i="1"/>
  <c r="F886" i="1"/>
  <c r="H886" i="1" s="1"/>
  <c r="E886" i="1"/>
  <c r="M885" i="1"/>
  <c r="K885" i="1"/>
  <c r="J885" i="1"/>
  <c r="I885" i="1"/>
  <c r="F885" i="1"/>
  <c r="H885" i="1" s="1"/>
  <c r="E885" i="1"/>
  <c r="M884" i="1"/>
  <c r="K884" i="1"/>
  <c r="J884" i="1"/>
  <c r="I884" i="1"/>
  <c r="F884" i="1"/>
  <c r="H884" i="1" s="1"/>
  <c r="E884" i="1"/>
  <c r="M883" i="1"/>
  <c r="K883" i="1"/>
  <c r="J883" i="1"/>
  <c r="I883" i="1"/>
  <c r="F883" i="1"/>
  <c r="H883" i="1" s="1"/>
  <c r="E883" i="1"/>
  <c r="M882" i="1"/>
  <c r="K882" i="1"/>
  <c r="J882" i="1"/>
  <c r="I882" i="1"/>
  <c r="F882" i="1"/>
  <c r="E882" i="1"/>
  <c r="M881" i="1"/>
  <c r="K881" i="1"/>
  <c r="J881" i="1"/>
  <c r="I881" i="1"/>
  <c r="F881" i="1"/>
  <c r="E881" i="1"/>
  <c r="M880" i="1"/>
  <c r="K880" i="1"/>
  <c r="J880" i="1"/>
  <c r="I880" i="1"/>
  <c r="F880" i="1"/>
  <c r="H880" i="1" s="1"/>
  <c r="E880" i="1"/>
  <c r="M879" i="1"/>
  <c r="K879" i="1"/>
  <c r="J879" i="1"/>
  <c r="I879" i="1"/>
  <c r="F879" i="1"/>
  <c r="H879" i="1" s="1"/>
  <c r="E879" i="1"/>
  <c r="M878" i="1"/>
  <c r="K878" i="1"/>
  <c r="J878" i="1"/>
  <c r="I878" i="1"/>
  <c r="F878" i="1"/>
  <c r="H878" i="1" s="1"/>
  <c r="E878" i="1"/>
  <c r="M877" i="1"/>
  <c r="K877" i="1"/>
  <c r="J877" i="1"/>
  <c r="I877" i="1"/>
  <c r="F877" i="1"/>
  <c r="H877" i="1" s="1"/>
  <c r="E877" i="1"/>
  <c r="M876" i="1"/>
  <c r="K876" i="1"/>
  <c r="J876" i="1"/>
  <c r="I876" i="1"/>
  <c r="F876" i="1"/>
  <c r="H876" i="1" s="1"/>
  <c r="E876" i="1"/>
  <c r="M875" i="1"/>
  <c r="K875" i="1"/>
  <c r="J875" i="1"/>
  <c r="I875" i="1"/>
  <c r="F875" i="1"/>
  <c r="E875" i="1"/>
  <c r="M874" i="1"/>
  <c r="K874" i="1"/>
  <c r="J874" i="1"/>
  <c r="I874" i="1"/>
  <c r="F874" i="1"/>
  <c r="E874" i="1"/>
  <c r="M873" i="1"/>
  <c r="K873" i="1"/>
  <c r="J873" i="1"/>
  <c r="I873" i="1"/>
  <c r="F873" i="1"/>
  <c r="H873" i="1" s="1"/>
  <c r="E873" i="1"/>
  <c r="M872" i="1"/>
  <c r="J872" i="1"/>
  <c r="I872" i="1"/>
  <c r="F872" i="1"/>
  <c r="H872" i="1" s="1"/>
  <c r="E872" i="1"/>
  <c r="M871" i="1"/>
  <c r="J871" i="1"/>
  <c r="I871" i="1"/>
  <c r="F871" i="1"/>
  <c r="H871" i="1" s="1"/>
  <c r="E871" i="1"/>
  <c r="M870" i="1"/>
  <c r="J870" i="1"/>
  <c r="I870" i="1"/>
  <c r="F870" i="1"/>
  <c r="H870" i="1" s="1"/>
  <c r="E870" i="1"/>
  <c r="M869" i="1"/>
  <c r="J869" i="1"/>
  <c r="I869" i="1"/>
  <c r="F869" i="1"/>
  <c r="H869" i="1" s="1"/>
  <c r="E869" i="1"/>
  <c r="M868" i="1"/>
  <c r="J868" i="1"/>
  <c r="I868" i="1"/>
  <c r="F868" i="1"/>
  <c r="H868" i="1" s="1"/>
  <c r="E868" i="1"/>
  <c r="M867" i="1"/>
  <c r="J867" i="1"/>
  <c r="I867" i="1"/>
  <c r="F867" i="1"/>
  <c r="H867" i="1" s="1"/>
  <c r="E867" i="1"/>
  <c r="M866" i="1"/>
  <c r="J866" i="1"/>
  <c r="I866" i="1"/>
  <c r="F866" i="1"/>
  <c r="H866" i="1" s="1"/>
  <c r="E866" i="1"/>
  <c r="M865" i="1"/>
  <c r="J865" i="1"/>
  <c r="I865" i="1"/>
  <c r="F865" i="1"/>
  <c r="H865" i="1" s="1"/>
  <c r="E865" i="1"/>
  <c r="M864" i="1"/>
  <c r="J864" i="1"/>
  <c r="I864" i="1"/>
  <c r="F864" i="1"/>
  <c r="H864" i="1" s="1"/>
  <c r="E864" i="1"/>
  <c r="M863" i="1"/>
  <c r="J863" i="1"/>
  <c r="I863" i="1"/>
  <c r="F863" i="1"/>
  <c r="H863" i="1" s="1"/>
  <c r="E863" i="1"/>
  <c r="M862" i="1"/>
  <c r="J862" i="1"/>
  <c r="I862" i="1"/>
  <c r="F862" i="1"/>
  <c r="H862" i="1" s="1"/>
  <c r="E862" i="1"/>
  <c r="M861" i="1"/>
  <c r="J861" i="1"/>
  <c r="I861" i="1"/>
  <c r="F861" i="1"/>
  <c r="H861" i="1" s="1"/>
  <c r="E861" i="1"/>
  <c r="M860" i="1"/>
  <c r="J860" i="1"/>
  <c r="I860" i="1"/>
  <c r="F860" i="1"/>
  <c r="H860" i="1" s="1"/>
  <c r="E860" i="1"/>
  <c r="M859" i="1"/>
  <c r="J859" i="1"/>
  <c r="I859" i="1"/>
  <c r="F859" i="1"/>
  <c r="H859" i="1" s="1"/>
  <c r="E859" i="1"/>
  <c r="M858" i="1"/>
  <c r="J858" i="1"/>
  <c r="I858" i="1"/>
  <c r="F858" i="1"/>
  <c r="H858" i="1" s="1"/>
  <c r="E858" i="1"/>
  <c r="M857" i="1"/>
  <c r="J857" i="1"/>
  <c r="I857" i="1"/>
  <c r="F857" i="1"/>
  <c r="H857" i="1" s="1"/>
  <c r="E857" i="1"/>
  <c r="M856" i="1"/>
  <c r="J856" i="1"/>
  <c r="I856" i="1"/>
  <c r="F856" i="1"/>
  <c r="H856" i="1" s="1"/>
  <c r="E856" i="1"/>
  <c r="M855" i="1"/>
  <c r="J855" i="1"/>
  <c r="I855" i="1"/>
  <c r="F855" i="1"/>
  <c r="H855" i="1" s="1"/>
  <c r="E855" i="1"/>
  <c r="M854" i="1"/>
  <c r="K854" i="1"/>
  <c r="J854" i="1"/>
  <c r="I854" i="1"/>
  <c r="F854" i="1"/>
  <c r="H854" i="1" s="1"/>
  <c r="E854" i="1"/>
  <c r="M853" i="1"/>
  <c r="K853" i="1"/>
  <c r="J853" i="1"/>
  <c r="I853" i="1"/>
  <c r="F853" i="1"/>
  <c r="H853" i="1" s="1"/>
  <c r="E853" i="1"/>
  <c r="M852" i="1"/>
  <c r="K852" i="1"/>
  <c r="J852" i="1"/>
  <c r="I852" i="1"/>
  <c r="F852" i="1"/>
  <c r="E852" i="1"/>
  <c r="M851" i="1"/>
  <c r="K851" i="1"/>
  <c r="J851" i="1"/>
  <c r="I851" i="1"/>
  <c r="F851" i="1"/>
  <c r="H851" i="1" s="1"/>
  <c r="E851" i="1"/>
  <c r="M850" i="1"/>
  <c r="K850" i="1"/>
  <c r="J850" i="1"/>
  <c r="I850" i="1"/>
  <c r="F850" i="1"/>
  <c r="H850" i="1" s="1"/>
  <c r="E850" i="1"/>
  <c r="M849" i="1"/>
  <c r="K849" i="1"/>
  <c r="J849" i="1"/>
  <c r="I849" i="1"/>
  <c r="F849" i="1"/>
  <c r="E849" i="1"/>
  <c r="M848" i="1"/>
  <c r="K848" i="1"/>
  <c r="J848" i="1"/>
  <c r="I848" i="1"/>
  <c r="F848" i="1"/>
  <c r="H848" i="1" s="1"/>
  <c r="E848" i="1"/>
  <c r="M847" i="1"/>
  <c r="K847" i="1"/>
  <c r="J847" i="1"/>
  <c r="I847" i="1"/>
  <c r="F847" i="1"/>
  <c r="H847" i="1" s="1"/>
  <c r="E847" i="1"/>
  <c r="M846" i="1"/>
  <c r="K846" i="1"/>
  <c r="J846" i="1"/>
  <c r="I846" i="1"/>
  <c r="F846" i="1"/>
  <c r="H846" i="1" s="1"/>
  <c r="E846" i="1"/>
  <c r="M845" i="1"/>
  <c r="K845" i="1"/>
  <c r="J845" i="1"/>
  <c r="I845" i="1"/>
  <c r="F845" i="1"/>
  <c r="H845" i="1" s="1"/>
  <c r="E845" i="1"/>
  <c r="M844" i="1"/>
  <c r="K844" i="1"/>
  <c r="J844" i="1"/>
  <c r="I844" i="1"/>
  <c r="F844" i="1"/>
  <c r="E844" i="1"/>
  <c r="M843" i="1"/>
  <c r="K843" i="1"/>
  <c r="J843" i="1"/>
  <c r="I843" i="1"/>
  <c r="F843" i="1"/>
  <c r="H843" i="1" s="1"/>
  <c r="E843" i="1"/>
  <c r="M842" i="1"/>
  <c r="K842" i="1"/>
  <c r="J842" i="1"/>
  <c r="I842" i="1"/>
  <c r="F842" i="1"/>
  <c r="H842" i="1" s="1"/>
  <c r="E842" i="1"/>
  <c r="M841" i="1"/>
  <c r="K841" i="1"/>
  <c r="J841" i="1"/>
  <c r="I841" i="1"/>
  <c r="F841" i="1"/>
  <c r="H841" i="1" s="1"/>
  <c r="E841" i="1"/>
  <c r="M840" i="1"/>
  <c r="K840" i="1"/>
  <c r="J840" i="1"/>
  <c r="I840" i="1"/>
  <c r="F840" i="1"/>
  <c r="H840" i="1" s="1"/>
  <c r="E840" i="1"/>
  <c r="M839" i="1"/>
  <c r="K839" i="1"/>
  <c r="J839" i="1"/>
  <c r="I839" i="1"/>
  <c r="F839" i="1"/>
  <c r="H839" i="1" s="1"/>
  <c r="E839" i="1"/>
  <c r="M838" i="1"/>
  <c r="K838" i="1"/>
  <c r="J838" i="1"/>
  <c r="I838" i="1"/>
  <c r="F838" i="1"/>
  <c r="H838" i="1" s="1"/>
  <c r="E838" i="1"/>
  <c r="M837" i="1"/>
  <c r="K837" i="1"/>
  <c r="J837" i="1"/>
  <c r="I837" i="1"/>
  <c r="F837" i="1"/>
  <c r="H837" i="1" s="1"/>
  <c r="E837" i="1"/>
  <c r="M836" i="1"/>
  <c r="K836" i="1"/>
  <c r="J836" i="1"/>
  <c r="I836" i="1"/>
  <c r="F836" i="1"/>
  <c r="E836" i="1"/>
  <c r="M835" i="1"/>
  <c r="K835" i="1"/>
  <c r="J835" i="1"/>
  <c r="I835" i="1"/>
  <c r="F835" i="1"/>
  <c r="H835" i="1" s="1"/>
  <c r="E835" i="1"/>
  <c r="M834" i="1"/>
  <c r="K834" i="1"/>
  <c r="J834" i="1"/>
  <c r="I834" i="1"/>
  <c r="F834" i="1"/>
  <c r="H834" i="1" s="1"/>
  <c r="E834" i="1"/>
  <c r="M833" i="1"/>
  <c r="K833" i="1"/>
  <c r="J833" i="1"/>
  <c r="I833" i="1"/>
  <c r="F833" i="1"/>
  <c r="H833" i="1" s="1"/>
  <c r="E833" i="1"/>
  <c r="M832" i="1"/>
  <c r="K832" i="1"/>
  <c r="J832" i="1"/>
  <c r="I832" i="1"/>
  <c r="F832" i="1"/>
  <c r="H832" i="1" s="1"/>
  <c r="E832" i="1"/>
  <c r="M831" i="1"/>
  <c r="K831" i="1"/>
  <c r="J831" i="1"/>
  <c r="I831" i="1"/>
  <c r="F831" i="1"/>
  <c r="H831" i="1" s="1"/>
  <c r="E831" i="1"/>
  <c r="M830" i="1"/>
  <c r="J830" i="1"/>
  <c r="I830" i="1"/>
  <c r="F830" i="1"/>
  <c r="H830" i="1" s="1"/>
  <c r="E830" i="1"/>
  <c r="M829" i="1"/>
  <c r="J829" i="1"/>
  <c r="I829" i="1"/>
  <c r="F829" i="1"/>
  <c r="H829" i="1" s="1"/>
  <c r="E829" i="1"/>
  <c r="M828" i="1"/>
  <c r="J828" i="1"/>
  <c r="I828" i="1"/>
  <c r="F828" i="1"/>
  <c r="H828" i="1" s="1"/>
  <c r="E828" i="1"/>
  <c r="M827" i="1"/>
  <c r="J827" i="1"/>
  <c r="I827" i="1"/>
  <c r="F827" i="1"/>
  <c r="H827" i="1" s="1"/>
  <c r="E827" i="1"/>
  <c r="M826" i="1"/>
  <c r="J826" i="1"/>
  <c r="I826" i="1"/>
  <c r="F826" i="1"/>
  <c r="H826" i="1" s="1"/>
  <c r="E826" i="1"/>
  <c r="M825" i="1"/>
  <c r="J825" i="1"/>
  <c r="I825" i="1"/>
  <c r="F825" i="1"/>
  <c r="H825" i="1" s="1"/>
  <c r="E825" i="1"/>
  <c r="M824" i="1"/>
  <c r="J824" i="1"/>
  <c r="I824" i="1"/>
  <c r="F824" i="1"/>
  <c r="H824" i="1" s="1"/>
  <c r="E824" i="1"/>
  <c r="M823" i="1"/>
  <c r="J823" i="1"/>
  <c r="I823" i="1"/>
  <c r="F823" i="1"/>
  <c r="H823" i="1" s="1"/>
  <c r="E823" i="1"/>
  <c r="M822" i="1"/>
  <c r="J822" i="1"/>
  <c r="I822" i="1"/>
  <c r="F822" i="1"/>
  <c r="H822" i="1" s="1"/>
  <c r="E822" i="1"/>
  <c r="M821" i="1"/>
  <c r="J821" i="1"/>
  <c r="I821" i="1"/>
  <c r="F821" i="1"/>
  <c r="H821" i="1" s="1"/>
  <c r="E821" i="1"/>
  <c r="M820" i="1"/>
  <c r="J820" i="1"/>
  <c r="I820" i="1"/>
  <c r="F820" i="1"/>
  <c r="H820" i="1" s="1"/>
  <c r="E820" i="1"/>
  <c r="M819" i="1"/>
  <c r="J819" i="1"/>
  <c r="I819" i="1"/>
  <c r="F819" i="1"/>
  <c r="H819" i="1" s="1"/>
  <c r="E819" i="1"/>
  <c r="M818" i="1"/>
  <c r="J818" i="1"/>
  <c r="I818" i="1"/>
  <c r="F818" i="1"/>
  <c r="H818" i="1" s="1"/>
  <c r="E818" i="1"/>
  <c r="M817" i="1"/>
  <c r="J817" i="1"/>
  <c r="I817" i="1"/>
  <c r="F817" i="1"/>
  <c r="H817" i="1" s="1"/>
  <c r="E817" i="1"/>
  <c r="M816" i="1"/>
  <c r="J816" i="1"/>
  <c r="I816" i="1"/>
  <c r="F816" i="1"/>
  <c r="H816" i="1" s="1"/>
  <c r="E816" i="1"/>
  <c r="M815" i="1"/>
  <c r="J815" i="1"/>
  <c r="I815" i="1"/>
  <c r="F815" i="1"/>
  <c r="H815" i="1" s="1"/>
  <c r="E815" i="1"/>
  <c r="M814" i="1"/>
  <c r="J814" i="1"/>
  <c r="I814" i="1"/>
  <c r="F814" i="1"/>
  <c r="H814" i="1" s="1"/>
  <c r="E814" i="1"/>
  <c r="M813" i="1"/>
  <c r="J813" i="1"/>
  <c r="I813" i="1"/>
  <c r="F813" i="1"/>
  <c r="H813" i="1" s="1"/>
  <c r="E813" i="1"/>
  <c r="M812" i="1"/>
  <c r="K812" i="1"/>
  <c r="J812" i="1"/>
  <c r="I812" i="1"/>
  <c r="F812" i="1"/>
  <c r="H812" i="1" s="1"/>
  <c r="E812" i="1"/>
  <c r="M811" i="1"/>
  <c r="K811" i="1"/>
  <c r="J811" i="1"/>
  <c r="I811" i="1"/>
  <c r="F811" i="1"/>
  <c r="H811" i="1" s="1"/>
  <c r="E811" i="1"/>
  <c r="M810" i="1"/>
  <c r="K810" i="1"/>
  <c r="J810" i="1"/>
  <c r="I810" i="1"/>
  <c r="F810" i="1"/>
  <c r="H810" i="1" s="1"/>
  <c r="E810" i="1"/>
  <c r="M809" i="1"/>
  <c r="K809" i="1"/>
  <c r="J809" i="1"/>
  <c r="I809" i="1"/>
  <c r="F809" i="1"/>
  <c r="E809" i="1"/>
  <c r="M808" i="1"/>
  <c r="K808" i="1"/>
  <c r="J808" i="1"/>
  <c r="I808" i="1"/>
  <c r="F808" i="1"/>
  <c r="H808" i="1" s="1"/>
  <c r="E808" i="1"/>
  <c r="M807" i="1"/>
  <c r="K807" i="1"/>
  <c r="J807" i="1"/>
  <c r="I807" i="1"/>
  <c r="F807" i="1"/>
  <c r="H807" i="1" s="1"/>
  <c r="E807" i="1"/>
  <c r="M806" i="1"/>
  <c r="K806" i="1"/>
  <c r="J806" i="1"/>
  <c r="I806" i="1"/>
  <c r="F806" i="1"/>
  <c r="E806" i="1"/>
  <c r="M805" i="1"/>
  <c r="K805" i="1"/>
  <c r="J805" i="1"/>
  <c r="I805" i="1"/>
  <c r="F805" i="1"/>
  <c r="H805" i="1" s="1"/>
  <c r="E805" i="1"/>
  <c r="M804" i="1"/>
  <c r="K804" i="1"/>
  <c r="J804" i="1"/>
  <c r="I804" i="1"/>
  <c r="F804" i="1"/>
  <c r="H804" i="1" s="1"/>
  <c r="E804" i="1"/>
  <c r="M803" i="1"/>
  <c r="K803" i="1"/>
  <c r="J803" i="1"/>
  <c r="I803" i="1"/>
  <c r="F803" i="1"/>
  <c r="H803" i="1" s="1"/>
  <c r="E803" i="1"/>
  <c r="M802" i="1"/>
  <c r="K802" i="1"/>
  <c r="J802" i="1"/>
  <c r="I802" i="1"/>
  <c r="F802" i="1"/>
  <c r="H802" i="1" s="1"/>
  <c r="E802" i="1"/>
  <c r="M801" i="1"/>
  <c r="K801" i="1"/>
  <c r="J801" i="1"/>
  <c r="I801" i="1"/>
  <c r="F801" i="1"/>
  <c r="H801" i="1" s="1"/>
  <c r="E801" i="1"/>
  <c r="M800" i="1"/>
  <c r="K800" i="1"/>
  <c r="J800" i="1"/>
  <c r="I800" i="1"/>
  <c r="F800" i="1"/>
  <c r="H800" i="1" s="1"/>
  <c r="E800" i="1"/>
  <c r="M799" i="1"/>
  <c r="K799" i="1"/>
  <c r="J799" i="1"/>
  <c r="I799" i="1"/>
  <c r="F799" i="1"/>
  <c r="H799" i="1" s="1"/>
  <c r="E799" i="1"/>
  <c r="M798" i="1"/>
  <c r="K798" i="1"/>
  <c r="J798" i="1"/>
  <c r="I798" i="1"/>
  <c r="F798" i="1"/>
  <c r="E798" i="1"/>
  <c r="M797" i="1"/>
  <c r="K797" i="1"/>
  <c r="J797" i="1"/>
  <c r="I797" i="1"/>
  <c r="F797" i="1"/>
  <c r="H797" i="1" s="1"/>
  <c r="E797" i="1"/>
  <c r="M796" i="1"/>
  <c r="K796" i="1"/>
  <c r="J796" i="1"/>
  <c r="I796" i="1"/>
  <c r="F796" i="1"/>
  <c r="H796" i="1" s="1"/>
  <c r="E796" i="1"/>
  <c r="M795" i="1"/>
  <c r="K795" i="1"/>
  <c r="J795" i="1"/>
  <c r="I795" i="1"/>
  <c r="F795" i="1"/>
  <c r="H795" i="1" s="1"/>
  <c r="E795" i="1"/>
  <c r="M794" i="1"/>
  <c r="K794" i="1"/>
  <c r="J794" i="1"/>
  <c r="I794" i="1"/>
  <c r="F794" i="1"/>
  <c r="H794" i="1" s="1"/>
  <c r="E794" i="1"/>
  <c r="M793" i="1"/>
  <c r="K793" i="1"/>
  <c r="J793" i="1"/>
  <c r="I793" i="1"/>
  <c r="F793" i="1"/>
  <c r="H793" i="1" s="1"/>
  <c r="E793" i="1"/>
  <c r="M792" i="1"/>
  <c r="K792" i="1"/>
  <c r="J792" i="1"/>
  <c r="I792" i="1"/>
  <c r="F792" i="1"/>
  <c r="H792" i="1" s="1"/>
  <c r="E792" i="1"/>
  <c r="M791" i="1"/>
  <c r="K791" i="1"/>
  <c r="J791" i="1"/>
  <c r="I791" i="1"/>
  <c r="F791" i="1"/>
  <c r="H791" i="1" s="1"/>
  <c r="E791" i="1"/>
  <c r="M790" i="1"/>
  <c r="K790" i="1"/>
  <c r="J790" i="1"/>
  <c r="I790" i="1"/>
  <c r="F790" i="1"/>
  <c r="E790" i="1"/>
  <c r="M789" i="1"/>
  <c r="K789" i="1"/>
  <c r="J789" i="1"/>
  <c r="I789" i="1"/>
  <c r="F789" i="1"/>
  <c r="H789" i="1" s="1"/>
  <c r="E789" i="1"/>
  <c r="M788" i="1"/>
  <c r="J788" i="1"/>
  <c r="I788" i="1"/>
  <c r="F788" i="1"/>
  <c r="H788" i="1" s="1"/>
  <c r="E788" i="1"/>
  <c r="M787" i="1"/>
  <c r="J787" i="1"/>
  <c r="I787" i="1"/>
  <c r="F787" i="1"/>
  <c r="E787" i="1"/>
  <c r="M786" i="1"/>
  <c r="J786" i="1"/>
  <c r="I786" i="1"/>
  <c r="F786" i="1"/>
  <c r="H786" i="1" s="1"/>
  <c r="E786" i="1"/>
  <c r="M785" i="1"/>
  <c r="J785" i="1"/>
  <c r="I785" i="1"/>
  <c r="F785" i="1"/>
  <c r="H785" i="1" s="1"/>
  <c r="E785" i="1"/>
  <c r="M784" i="1"/>
  <c r="J784" i="1"/>
  <c r="I784" i="1"/>
  <c r="F784" i="1"/>
  <c r="H784" i="1" s="1"/>
  <c r="E784" i="1"/>
  <c r="M783" i="1"/>
  <c r="J783" i="1"/>
  <c r="I783" i="1"/>
  <c r="F783" i="1"/>
  <c r="E783" i="1"/>
  <c r="M782" i="1"/>
  <c r="J782" i="1"/>
  <c r="I782" i="1"/>
  <c r="F782" i="1"/>
  <c r="H782" i="1" s="1"/>
  <c r="E782" i="1"/>
  <c r="M781" i="1"/>
  <c r="J781" i="1"/>
  <c r="I781" i="1"/>
  <c r="F781" i="1"/>
  <c r="H781" i="1" s="1"/>
  <c r="E781" i="1"/>
  <c r="M780" i="1"/>
  <c r="J780" i="1"/>
  <c r="I780" i="1"/>
  <c r="F780" i="1"/>
  <c r="H780" i="1" s="1"/>
  <c r="E780" i="1"/>
  <c r="M779" i="1"/>
  <c r="J779" i="1"/>
  <c r="I779" i="1"/>
  <c r="F779" i="1"/>
  <c r="E779" i="1"/>
  <c r="M778" i="1"/>
  <c r="J778" i="1"/>
  <c r="I778" i="1"/>
  <c r="F778" i="1"/>
  <c r="H778" i="1" s="1"/>
  <c r="E778" i="1"/>
  <c r="M777" i="1"/>
  <c r="J777" i="1"/>
  <c r="I777" i="1"/>
  <c r="F777" i="1"/>
  <c r="H777" i="1" s="1"/>
  <c r="E777" i="1"/>
  <c r="M776" i="1"/>
  <c r="J776" i="1"/>
  <c r="I776" i="1"/>
  <c r="F776" i="1"/>
  <c r="H776" i="1" s="1"/>
  <c r="E776" i="1"/>
  <c r="M775" i="1"/>
  <c r="J775" i="1"/>
  <c r="I775" i="1"/>
  <c r="F775" i="1"/>
  <c r="E775" i="1"/>
  <c r="M774" i="1"/>
  <c r="J774" i="1"/>
  <c r="I774" i="1"/>
  <c r="F774" i="1"/>
  <c r="H774" i="1" s="1"/>
  <c r="E774" i="1"/>
  <c r="M773" i="1"/>
  <c r="J773" i="1"/>
  <c r="I773" i="1"/>
  <c r="F773" i="1"/>
  <c r="H773" i="1" s="1"/>
  <c r="E773" i="1"/>
  <c r="M772" i="1"/>
  <c r="J772" i="1"/>
  <c r="I772" i="1"/>
  <c r="F772" i="1"/>
  <c r="H772" i="1" s="1"/>
  <c r="E772" i="1"/>
  <c r="M771" i="1"/>
  <c r="J771" i="1"/>
  <c r="I771" i="1"/>
  <c r="F771" i="1"/>
  <c r="E771" i="1"/>
  <c r="M770" i="1"/>
  <c r="K770" i="1"/>
  <c r="J770" i="1"/>
  <c r="I770" i="1"/>
  <c r="F770" i="1"/>
  <c r="H770" i="1" s="1"/>
  <c r="E770" i="1"/>
  <c r="M769" i="1"/>
  <c r="K769" i="1"/>
  <c r="J769" i="1"/>
  <c r="I769" i="1"/>
  <c r="F769" i="1"/>
  <c r="H769" i="1" s="1"/>
  <c r="E769" i="1"/>
  <c r="M768" i="1"/>
  <c r="K768" i="1"/>
  <c r="J768" i="1"/>
  <c r="I768" i="1"/>
  <c r="F768" i="1"/>
  <c r="E768" i="1"/>
  <c r="M767" i="1"/>
  <c r="K767" i="1"/>
  <c r="J767" i="1"/>
  <c r="I767" i="1"/>
  <c r="F767" i="1"/>
  <c r="H767" i="1" s="1"/>
  <c r="E767" i="1"/>
  <c r="M766" i="1"/>
  <c r="K766" i="1"/>
  <c r="J766" i="1"/>
  <c r="I766" i="1"/>
  <c r="F766" i="1"/>
  <c r="H766" i="1" s="1"/>
  <c r="E766" i="1"/>
  <c r="M765" i="1"/>
  <c r="K765" i="1"/>
  <c r="J765" i="1"/>
  <c r="I765" i="1"/>
  <c r="F765" i="1"/>
  <c r="H765" i="1" s="1"/>
  <c r="E765" i="1"/>
  <c r="M764" i="1"/>
  <c r="K764" i="1"/>
  <c r="J764" i="1"/>
  <c r="I764" i="1"/>
  <c r="F764" i="1"/>
  <c r="H764" i="1" s="1"/>
  <c r="E764" i="1"/>
  <c r="M763" i="1"/>
  <c r="K763" i="1"/>
  <c r="J763" i="1"/>
  <c r="I763" i="1"/>
  <c r="F763" i="1"/>
  <c r="H763" i="1" s="1"/>
  <c r="E763" i="1"/>
  <c r="M762" i="1"/>
  <c r="K762" i="1"/>
  <c r="J762" i="1"/>
  <c r="I762" i="1"/>
  <c r="F762" i="1"/>
  <c r="H762" i="1" s="1"/>
  <c r="E762" i="1"/>
  <c r="M761" i="1"/>
  <c r="K761" i="1"/>
  <c r="J761" i="1"/>
  <c r="I761" i="1"/>
  <c r="F761" i="1"/>
  <c r="H761" i="1" s="1"/>
  <c r="E761" i="1"/>
  <c r="M760" i="1"/>
  <c r="K760" i="1"/>
  <c r="J760" i="1"/>
  <c r="I760" i="1"/>
  <c r="F760" i="1"/>
  <c r="E760" i="1"/>
  <c r="M759" i="1"/>
  <c r="K759" i="1"/>
  <c r="J759" i="1"/>
  <c r="I759" i="1"/>
  <c r="F759" i="1"/>
  <c r="H759" i="1" s="1"/>
  <c r="E759" i="1"/>
  <c r="M758" i="1"/>
  <c r="K758" i="1"/>
  <c r="J758" i="1"/>
  <c r="I758" i="1"/>
  <c r="F758" i="1"/>
  <c r="H758" i="1" s="1"/>
  <c r="E758" i="1"/>
  <c r="M757" i="1"/>
  <c r="K757" i="1"/>
  <c r="J757" i="1"/>
  <c r="I757" i="1"/>
  <c r="F757" i="1"/>
  <c r="H757" i="1" s="1"/>
  <c r="E757" i="1"/>
  <c r="M756" i="1"/>
  <c r="K756" i="1"/>
  <c r="J756" i="1"/>
  <c r="I756" i="1"/>
  <c r="F756" i="1"/>
  <c r="H756" i="1" s="1"/>
  <c r="E756" i="1"/>
  <c r="M755" i="1"/>
  <c r="K755" i="1"/>
  <c r="J755" i="1"/>
  <c r="I755" i="1"/>
  <c r="F755" i="1"/>
  <c r="H755" i="1" s="1"/>
  <c r="E755" i="1"/>
  <c r="M754" i="1"/>
  <c r="K754" i="1"/>
  <c r="J754" i="1"/>
  <c r="I754" i="1"/>
  <c r="F754" i="1"/>
  <c r="H754" i="1" s="1"/>
  <c r="E754" i="1"/>
  <c r="M753" i="1"/>
  <c r="K753" i="1"/>
  <c r="J753" i="1"/>
  <c r="I753" i="1"/>
  <c r="F753" i="1"/>
  <c r="H753" i="1" s="1"/>
  <c r="E753" i="1"/>
  <c r="M752" i="1"/>
  <c r="K752" i="1"/>
  <c r="J752" i="1"/>
  <c r="I752" i="1"/>
  <c r="F752" i="1"/>
  <c r="E752" i="1"/>
  <c r="M751" i="1"/>
  <c r="K751" i="1"/>
  <c r="J751" i="1"/>
  <c r="I751" i="1"/>
  <c r="F751" i="1"/>
  <c r="H751" i="1" s="1"/>
  <c r="E751" i="1"/>
  <c r="M750" i="1"/>
  <c r="K750" i="1"/>
  <c r="J750" i="1"/>
  <c r="I750" i="1"/>
  <c r="F750" i="1"/>
  <c r="H750" i="1" s="1"/>
  <c r="E750" i="1"/>
  <c r="M749" i="1"/>
  <c r="K749" i="1"/>
  <c r="J749" i="1"/>
  <c r="I749" i="1"/>
  <c r="F749" i="1"/>
  <c r="H749" i="1" s="1"/>
  <c r="E749" i="1"/>
  <c r="M748" i="1"/>
  <c r="K748" i="1"/>
  <c r="J748" i="1"/>
  <c r="I748" i="1"/>
  <c r="F748" i="1"/>
  <c r="E748" i="1"/>
  <c r="M747" i="1"/>
  <c r="K747" i="1"/>
  <c r="J747" i="1"/>
  <c r="I747" i="1"/>
  <c r="F747" i="1"/>
  <c r="H747" i="1" s="1"/>
  <c r="E747" i="1"/>
  <c r="M746" i="1"/>
  <c r="J746" i="1"/>
  <c r="I746" i="1"/>
  <c r="F746" i="1"/>
  <c r="H746" i="1" s="1"/>
  <c r="E746" i="1"/>
  <c r="M745" i="1"/>
  <c r="J745" i="1"/>
  <c r="I745" i="1"/>
  <c r="F745" i="1"/>
  <c r="H745" i="1" s="1"/>
  <c r="E745" i="1"/>
  <c r="M744" i="1"/>
  <c r="J744" i="1"/>
  <c r="I744" i="1"/>
  <c r="F744" i="1"/>
  <c r="H744" i="1" s="1"/>
  <c r="E744" i="1"/>
  <c r="M743" i="1"/>
  <c r="J743" i="1"/>
  <c r="I743" i="1"/>
  <c r="F743" i="1"/>
  <c r="H743" i="1" s="1"/>
  <c r="E743" i="1"/>
  <c r="M742" i="1"/>
  <c r="J742" i="1"/>
  <c r="I742" i="1"/>
  <c r="F742" i="1"/>
  <c r="H742" i="1" s="1"/>
  <c r="E742" i="1"/>
  <c r="M741" i="1"/>
  <c r="J741" i="1"/>
  <c r="I741" i="1"/>
  <c r="F741" i="1"/>
  <c r="H741" i="1" s="1"/>
  <c r="E741" i="1"/>
  <c r="M740" i="1"/>
  <c r="J740" i="1"/>
  <c r="I740" i="1"/>
  <c r="F740" i="1"/>
  <c r="H740" i="1" s="1"/>
  <c r="E740" i="1"/>
  <c r="M739" i="1"/>
  <c r="J739" i="1"/>
  <c r="I739" i="1"/>
  <c r="F739" i="1"/>
  <c r="H739" i="1" s="1"/>
  <c r="E739" i="1"/>
  <c r="M738" i="1"/>
  <c r="J738" i="1"/>
  <c r="I738" i="1"/>
  <c r="F738" i="1"/>
  <c r="H738" i="1" s="1"/>
  <c r="E738" i="1"/>
  <c r="M737" i="1"/>
  <c r="J737" i="1"/>
  <c r="I737" i="1"/>
  <c r="F737" i="1"/>
  <c r="H737" i="1" s="1"/>
  <c r="E737" i="1"/>
  <c r="M736" i="1"/>
  <c r="J736" i="1"/>
  <c r="I736" i="1"/>
  <c r="F736" i="1"/>
  <c r="H736" i="1" s="1"/>
  <c r="E736" i="1"/>
  <c r="M735" i="1"/>
  <c r="J735" i="1"/>
  <c r="I735" i="1"/>
  <c r="F735" i="1"/>
  <c r="H735" i="1" s="1"/>
  <c r="E735" i="1"/>
  <c r="M734" i="1"/>
  <c r="J734" i="1"/>
  <c r="I734" i="1"/>
  <c r="F734" i="1"/>
  <c r="H734" i="1" s="1"/>
  <c r="E734" i="1"/>
  <c r="M733" i="1"/>
  <c r="J733" i="1"/>
  <c r="I733" i="1"/>
  <c r="F733" i="1"/>
  <c r="H733" i="1" s="1"/>
  <c r="E733" i="1"/>
  <c r="M732" i="1"/>
  <c r="J732" i="1"/>
  <c r="I732" i="1"/>
  <c r="F732" i="1"/>
  <c r="H732" i="1" s="1"/>
  <c r="E732" i="1"/>
  <c r="M731" i="1"/>
  <c r="J731" i="1"/>
  <c r="I731" i="1"/>
  <c r="F731" i="1"/>
  <c r="H731" i="1" s="1"/>
  <c r="E731" i="1"/>
  <c r="M730" i="1"/>
  <c r="J730" i="1"/>
  <c r="I730" i="1"/>
  <c r="F730" i="1"/>
  <c r="H730" i="1" s="1"/>
  <c r="E730" i="1"/>
  <c r="M729" i="1"/>
  <c r="J729" i="1"/>
  <c r="I729" i="1"/>
  <c r="F729" i="1"/>
  <c r="H729" i="1" s="1"/>
  <c r="E729" i="1"/>
  <c r="M728" i="1"/>
  <c r="K728" i="1"/>
  <c r="J728" i="1"/>
  <c r="I728" i="1"/>
  <c r="F728" i="1"/>
  <c r="H728" i="1" s="1"/>
  <c r="E728" i="1"/>
  <c r="M727" i="1"/>
  <c r="K727" i="1"/>
  <c r="J727" i="1"/>
  <c r="I727" i="1"/>
  <c r="F727" i="1"/>
  <c r="E727" i="1"/>
  <c r="M726" i="1"/>
  <c r="K726" i="1"/>
  <c r="J726" i="1"/>
  <c r="I726" i="1"/>
  <c r="F726" i="1"/>
  <c r="H726" i="1" s="1"/>
  <c r="E726" i="1"/>
  <c r="M725" i="1"/>
  <c r="K725" i="1"/>
  <c r="J725" i="1"/>
  <c r="I725" i="1"/>
  <c r="F725" i="1"/>
  <c r="H725" i="1" s="1"/>
  <c r="E725" i="1"/>
  <c r="M724" i="1"/>
  <c r="K724" i="1"/>
  <c r="J724" i="1"/>
  <c r="I724" i="1"/>
  <c r="F724" i="1"/>
  <c r="H724" i="1" s="1"/>
  <c r="E724" i="1"/>
  <c r="M723" i="1"/>
  <c r="K723" i="1"/>
  <c r="J723" i="1"/>
  <c r="I723" i="1"/>
  <c r="F723" i="1"/>
  <c r="H723" i="1" s="1"/>
  <c r="E723" i="1"/>
  <c r="M722" i="1"/>
  <c r="K722" i="1"/>
  <c r="J722" i="1"/>
  <c r="I722" i="1"/>
  <c r="F722" i="1"/>
  <c r="E722" i="1"/>
  <c r="M721" i="1"/>
  <c r="K721" i="1"/>
  <c r="J721" i="1"/>
  <c r="I721" i="1"/>
  <c r="F721" i="1"/>
  <c r="E721" i="1"/>
  <c r="M720" i="1"/>
  <c r="K720" i="1"/>
  <c r="J720" i="1"/>
  <c r="I720" i="1"/>
  <c r="F720" i="1"/>
  <c r="H720" i="1" s="1"/>
  <c r="E720" i="1"/>
  <c r="M719" i="1"/>
  <c r="K719" i="1"/>
  <c r="J719" i="1"/>
  <c r="I719" i="1"/>
  <c r="F719" i="1"/>
  <c r="H719" i="1" s="1"/>
  <c r="E719" i="1"/>
  <c r="M718" i="1"/>
  <c r="K718" i="1"/>
  <c r="J718" i="1"/>
  <c r="I718" i="1"/>
  <c r="F718" i="1"/>
  <c r="H718" i="1" s="1"/>
  <c r="E718" i="1"/>
  <c r="M717" i="1"/>
  <c r="K717" i="1"/>
  <c r="J717" i="1"/>
  <c r="I717" i="1"/>
  <c r="F717" i="1"/>
  <c r="H717" i="1" s="1"/>
  <c r="E717" i="1"/>
  <c r="M716" i="1"/>
  <c r="K716" i="1"/>
  <c r="J716" i="1"/>
  <c r="I716" i="1"/>
  <c r="F716" i="1"/>
  <c r="H716" i="1" s="1"/>
  <c r="E716" i="1"/>
  <c r="M715" i="1"/>
  <c r="K715" i="1"/>
  <c r="J715" i="1"/>
  <c r="I715" i="1"/>
  <c r="F715" i="1"/>
  <c r="E715" i="1"/>
  <c r="M714" i="1"/>
  <c r="K714" i="1"/>
  <c r="J714" i="1"/>
  <c r="I714" i="1"/>
  <c r="F714" i="1"/>
  <c r="E714" i="1"/>
  <c r="M713" i="1"/>
  <c r="K713" i="1"/>
  <c r="J713" i="1"/>
  <c r="I713" i="1"/>
  <c r="F713" i="1"/>
  <c r="H713" i="1" s="1"/>
  <c r="E713" i="1"/>
  <c r="M712" i="1"/>
  <c r="K712" i="1"/>
  <c r="J712" i="1"/>
  <c r="I712" i="1"/>
  <c r="F712" i="1"/>
  <c r="H712" i="1" s="1"/>
  <c r="E712" i="1"/>
  <c r="M711" i="1"/>
  <c r="K711" i="1"/>
  <c r="J711" i="1"/>
  <c r="I711" i="1"/>
  <c r="F711" i="1"/>
  <c r="H711" i="1" s="1"/>
  <c r="E711" i="1"/>
  <c r="M710" i="1"/>
  <c r="K710" i="1"/>
  <c r="J710" i="1"/>
  <c r="I710" i="1"/>
  <c r="F710" i="1"/>
  <c r="H710" i="1" s="1"/>
  <c r="E710" i="1"/>
  <c r="M709" i="1"/>
  <c r="K709" i="1"/>
  <c r="J709" i="1"/>
  <c r="I709" i="1"/>
  <c r="F709" i="1"/>
  <c r="E709" i="1"/>
  <c r="M708" i="1"/>
  <c r="K708" i="1"/>
  <c r="J708" i="1"/>
  <c r="I708" i="1"/>
  <c r="F708" i="1"/>
  <c r="H708" i="1" s="1"/>
  <c r="E708" i="1"/>
  <c r="M707" i="1"/>
  <c r="K707" i="1"/>
  <c r="J707" i="1"/>
  <c r="I707" i="1"/>
  <c r="F707" i="1"/>
  <c r="H707" i="1" s="1"/>
  <c r="E707" i="1"/>
  <c r="M706" i="1"/>
  <c r="K706" i="1"/>
  <c r="J706" i="1"/>
  <c r="I706" i="1"/>
  <c r="F706" i="1"/>
  <c r="E706" i="1"/>
  <c r="M705" i="1"/>
  <c r="J705" i="1"/>
  <c r="I705" i="1"/>
  <c r="F705" i="1"/>
  <c r="H705" i="1" s="1"/>
  <c r="E705" i="1"/>
  <c r="M704" i="1"/>
  <c r="J704" i="1"/>
  <c r="I704" i="1"/>
  <c r="F704" i="1"/>
  <c r="H704" i="1" s="1"/>
  <c r="E704" i="1"/>
  <c r="M703" i="1"/>
  <c r="J703" i="1"/>
  <c r="I703" i="1"/>
  <c r="F703" i="1"/>
  <c r="H703" i="1" s="1"/>
  <c r="E703" i="1"/>
  <c r="M702" i="1"/>
  <c r="J702" i="1"/>
  <c r="I702" i="1"/>
  <c r="F702" i="1"/>
  <c r="E702" i="1"/>
  <c r="M701" i="1"/>
  <c r="J701" i="1"/>
  <c r="I701" i="1"/>
  <c r="F701" i="1"/>
  <c r="H701" i="1" s="1"/>
  <c r="E701" i="1"/>
  <c r="M700" i="1"/>
  <c r="J700" i="1"/>
  <c r="I700" i="1"/>
  <c r="F700" i="1"/>
  <c r="H700" i="1" s="1"/>
  <c r="E700" i="1"/>
  <c r="M699" i="1"/>
  <c r="J699" i="1"/>
  <c r="I699" i="1"/>
  <c r="F699" i="1"/>
  <c r="H699" i="1" s="1"/>
  <c r="E699" i="1"/>
  <c r="M698" i="1"/>
  <c r="J698" i="1"/>
  <c r="I698" i="1"/>
  <c r="F698" i="1"/>
  <c r="E698" i="1"/>
  <c r="M697" i="1"/>
  <c r="J697" i="1"/>
  <c r="I697" i="1"/>
  <c r="F697" i="1"/>
  <c r="H697" i="1" s="1"/>
  <c r="E697" i="1"/>
  <c r="M696" i="1"/>
  <c r="J696" i="1"/>
  <c r="I696" i="1"/>
  <c r="F696" i="1"/>
  <c r="E696" i="1"/>
  <c r="M695" i="1"/>
  <c r="J695" i="1"/>
  <c r="I695" i="1"/>
  <c r="F695" i="1"/>
  <c r="H695" i="1" s="1"/>
  <c r="E695" i="1"/>
  <c r="M694" i="1"/>
  <c r="J694" i="1"/>
  <c r="I694" i="1"/>
  <c r="F694" i="1"/>
  <c r="E694" i="1"/>
  <c r="M693" i="1"/>
  <c r="J693" i="1"/>
  <c r="I693" i="1"/>
  <c r="F693" i="1"/>
  <c r="H693" i="1" s="1"/>
  <c r="E693" i="1"/>
  <c r="M692" i="1"/>
  <c r="J692" i="1"/>
  <c r="I692" i="1"/>
  <c r="F692" i="1"/>
  <c r="H692" i="1" s="1"/>
  <c r="E692" i="1"/>
  <c r="M691" i="1"/>
  <c r="J691" i="1"/>
  <c r="I691" i="1"/>
  <c r="F691" i="1"/>
  <c r="H691" i="1" s="1"/>
  <c r="E691" i="1"/>
  <c r="M690" i="1"/>
  <c r="J690" i="1"/>
  <c r="I690" i="1"/>
  <c r="F690" i="1"/>
  <c r="E690" i="1"/>
  <c r="M689" i="1"/>
  <c r="J689" i="1"/>
  <c r="I689" i="1"/>
  <c r="F689" i="1"/>
  <c r="H689" i="1" s="1"/>
  <c r="E689" i="1"/>
  <c r="M688" i="1"/>
  <c r="J688" i="1"/>
  <c r="I688" i="1"/>
  <c r="F688" i="1"/>
  <c r="H688" i="1" s="1"/>
  <c r="E688" i="1"/>
  <c r="M687" i="1"/>
  <c r="K687" i="1"/>
  <c r="J687" i="1"/>
  <c r="I687" i="1"/>
  <c r="F687" i="1"/>
  <c r="H687" i="1" s="1"/>
  <c r="E687" i="1"/>
  <c r="M686" i="1"/>
  <c r="K686" i="1"/>
  <c r="J686" i="1"/>
  <c r="I686" i="1"/>
  <c r="F686" i="1"/>
  <c r="H686" i="1" s="1"/>
  <c r="E686" i="1"/>
  <c r="M685" i="1"/>
  <c r="K685" i="1"/>
  <c r="J685" i="1"/>
  <c r="I685" i="1"/>
  <c r="F685" i="1"/>
  <c r="H685" i="1" s="1"/>
  <c r="E685" i="1"/>
  <c r="M684" i="1"/>
  <c r="K684" i="1"/>
  <c r="J684" i="1"/>
  <c r="I684" i="1"/>
  <c r="F684" i="1"/>
  <c r="E684" i="1"/>
  <c r="M683" i="1"/>
  <c r="K683" i="1"/>
  <c r="J683" i="1"/>
  <c r="I683" i="1"/>
  <c r="F683" i="1"/>
  <c r="H683" i="1" s="1"/>
  <c r="E683" i="1"/>
  <c r="M682" i="1"/>
  <c r="K682" i="1"/>
  <c r="J682" i="1"/>
  <c r="I682" i="1"/>
  <c r="F682" i="1"/>
  <c r="H682" i="1" s="1"/>
  <c r="E682" i="1"/>
  <c r="M681" i="1"/>
  <c r="K681" i="1"/>
  <c r="J681" i="1"/>
  <c r="I681" i="1"/>
  <c r="F681" i="1"/>
  <c r="E681" i="1"/>
  <c r="M680" i="1"/>
  <c r="K680" i="1"/>
  <c r="J680" i="1"/>
  <c r="I680" i="1"/>
  <c r="F680" i="1"/>
  <c r="H680" i="1" s="1"/>
  <c r="E680" i="1"/>
  <c r="M679" i="1"/>
  <c r="K679" i="1"/>
  <c r="J679" i="1"/>
  <c r="I679" i="1"/>
  <c r="F679" i="1"/>
  <c r="H679" i="1" s="1"/>
  <c r="E679" i="1"/>
  <c r="M678" i="1"/>
  <c r="K678" i="1"/>
  <c r="J678" i="1"/>
  <c r="I678" i="1"/>
  <c r="F678" i="1"/>
  <c r="H678" i="1" s="1"/>
  <c r="E678" i="1"/>
  <c r="M677" i="1"/>
  <c r="K677" i="1"/>
  <c r="J677" i="1"/>
  <c r="I677" i="1"/>
  <c r="F677" i="1"/>
  <c r="H677" i="1" s="1"/>
  <c r="E677" i="1"/>
  <c r="M676" i="1"/>
  <c r="K676" i="1"/>
  <c r="J676" i="1"/>
  <c r="I676" i="1"/>
  <c r="F676" i="1"/>
  <c r="E676" i="1"/>
  <c r="M675" i="1"/>
  <c r="K675" i="1"/>
  <c r="J675" i="1"/>
  <c r="I675" i="1"/>
  <c r="F675" i="1"/>
  <c r="E675" i="1"/>
  <c r="M674" i="1"/>
  <c r="K674" i="1"/>
  <c r="J674" i="1"/>
  <c r="I674" i="1"/>
  <c r="F674" i="1"/>
  <c r="H674" i="1" s="1"/>
  <c r="E674" i="1"/>
  <c r="M673" i="1"/>
  <c r="K673" i="1"/>
  <c r="J673" i="1"/>
  <c r="I673" i="1"/>
  <c r="F673" i="1"/>
  <c r="H673" i="1" s="1"/>
  <c r="E673" i="1"/>
  <c r="M672" i="1"/>
  <c r="K672" i="1"/>
  <c r="J672" i="1"/>
  <c r="I672" i="1"/>
  <c r="F672" i="1"/>
  <c r="H672" i="1" s="1"/>
  <c r="E672" i="1"/>
  <c r="M671" i="1"/>
  <c r="K671" i="1"/>
  <c r="J671" i="1"/>
  <c r="I671" i="1"/>
  <c r="F671" i="1"/>
  <c r="H671" i="1" s="1"/>
  <c r="E671" i="1"/>
  <c r="M670" i="1"/>
  <c r="K670" i="1"/>
  <c r="J670" i="1"/>
  <c r="I670" i="1"/>
  <c r="F670" i="1"/>
  <c r="H670" i="1" s="1"/>
  <c r="E670" i="1"/>
  <c r="M669" i="1"/>
  <c r="K669" i="1"/>
  <c r="J669" i="1"/>
  <c r="I669" i="1"/>
  <c r="F669" i="1"/>
  <c r="E669" i="1"/>
  <c r="M668" i="1"/>
  <c r="K668" i="1"/>
  <c r="J668" i="1"/>
  <c r="I668" i="1"/>
  <c r="F668" i="1"/>
  <c r="E668" i="1"/>
  <c r="M667" i="1"/>
  <c r="K667" i="1"/>
  <c r="J667" i="1"/>
  <c r="I667" i="1"/>
  <c r="F667" i="1"/>
  <c r="H667" i="1" s="1"/>
  <c r="E667" i="1"/>
  <c r="M666" i="1"/>
  <c r="K666" i="1"/>
  <c r="J666" i="1"/>
  <c r="I666" i="1"/>
  <c r="F666" i="1"/>
  <c r="H666" i="1" s="1"/>
  <c r="E666" i="1"/>
  <c r="M665" i="1"/>
  <c r="K665" i="1"/>
  <c r="J665" i="1"/>
  <c r="I665" i="1"/>
  <c r="F665" i="1"/>
  <c r="H665" i="1" s="1"/>
  <c r="E665" i="1"/>
  <c r="M664" i="1"/>
  <c r="K664" i="1"/>
  <c r="J664" i="1"/>
  <c r="I664" i="1"/>
  <c r="F664" i="1"/>
  <c r="H664" i="1" s="1"/>
  <c r="E664" i="1"/>
  <c r="M663" i="1"/>
  <c r="J663" i="1"/>
  <c r="I663" i="1"/>
  <c r="F663" i="1"/>
  <c r="H663" i="1" s="1"/>
  <c r="E663" i="1"/>
  <c r="M662" i="1"/>
  <c r="J662" i="1"/>
  <c r="I662" i="1"/>
  <c r="F662" i="1"/>
  <c r="E662" i="1"/>
  <c r="M661" i="1"/>
  <c r="J661" i="1"/>
  <c r="I661" i="1"/>
  <c r="F661" i="1"/>
  <c r="H661" i="1" s="1"/>
  <c r="E661" i="1"/>
  <c r="M660" i="1"/>
  <c r="J660" i="1"/>
  <c r="I660" i="1"/>
  <c r="F660" i="1"/>
  <c r="H660" i="1" s="1"/>
  <c r="E660" i="1"/>
  <c r="M659" i="1"/>
  <c r="J659" i="1"/>
  <c r="I659" i="1"/>
  <c r="F659" i="1"/>
  <c r="H659" i="1" s="1"/>
  <c r="E659" i="1"/>
  <c r="M658" i="1"/>
  <c r="J658" i="1"/>
  <c r="I658" i="1"/>
  <c r="F658" i="1"/>
  <c r="E658" i="1"/>
  <c r="M657" i="1"/>
  <c r="J657" i="1"/>
  <c r="I657" i="1"/>
  <c r="F657" i="1"/>
  <c r="H657" i="1" s="1"/>
  <c r="E657" i="1"/>
  <c r="M656" i="1"/>
  <c r="J656" i="1"/>
  <c r="I656" i="1"/>
  <c r="F656" i="1"/>
  <c r="H656" i="1" s="1"/>
  <c r="E656" i="1"/>
  <c r="M655" i="1"/>
  <c r="J655" i="1"/>
  <c r="I655" i="1"/>
  <c r="F655" i="1"/>
  <c r="H655" i="1" s="1"/>
  <c r="E655" i="1"/>
  <c r="M654" i="1"/>
  <c r="J654" i="1"/>
  <c r="I654" i="1"/>
  <c r="F654" i="1"/>
  <c r="E654" i="1"/>
  <c r="M653" i="1"/>
  <c r="J653" i="1"/>
  <c r="I653" i="1"/>
  <c r="F653" i="1"/>
  <c r="H653" i="1" s="1"/>
  <c r="E653" i="1"/>
  <c r="M652" i="1"/>
  <c r="J652" i="1"/>
  <c r="I652" i="1"/>
  <c r="F652" i="1"/>
  <c r="E652" i="1"/>
  <c r="M651" i="1"/>
  <c r="J651" i="1"/>
  <c r="I651" i="1"/>
  <c r="F651" i="1"/>
  <c r="H651" i="1" s="1"/>
  <c r="E651" i="1"/>
  <c r="M650" i="1"/>
  <c r="J650" i="1"/>
  <c r="I650" i="1"/>
  <c r="F650" i="1"/>
  <c r="E650" i="1"/>
  <c r="M649" i="1"/>
  <c r="J649" i="1"/>
  <c r="I649" i="1"/>
  <c r="F649" i="1"/>
  <c r="H649" i="1" s="1"/>
  <c r="E649" i="1"/>
  <c r="M648" i="1"/>
  <c r="J648" i="1"/>
  <c r="I648" i="1"/>
  <c r="F648" i="1"/>
  <c r="H648" i="1" s="1"/>
  <c r="E648" i="1"/>
  <c r="M647" i="1"/>
  <c r="J647" i="1"/>
  <c r="I647" i="1"/>
  <c r="F647" i="1"/>
  <c r="H647" i="1" s="1"/>
  <c r="E647" i="1"/>
  <c r="M646" i="1"/>
  <c r="J646" i="1"/>
  <c r="I646" i="1"/>
  <c r="F646" i="1"/>
  <c r="E646" i="1"/>
  <c r="M645" i="1"/>
  <c r="K645" i="1"/>
  <c r="J645" i="1"/>
  <c r="I645" i="1"/>
  <c r="F645" i="1"/>
  <c r="H645" i="1" s="1"/>
  <c r="E645" i="1"/>
  <c r="M644" i="1"/>
  <c r="K644" i="1"/>
  <c r="J644" i="1"/>
  <c r="I644" i="1"/>
  <c r="F644" i="1"/>
  <c r="H644" i="1" s="1"/>
  <c r="E644" i="1"/>
  <c r="M643" i="1"/>
  <c r="K643" i="1"/>
  <c r="J643" i="1"/>
  <c r="I643" i="1"/>
  <c r="F643" i="1"/>
  <c r="H643" i="1" s="1"/>
  <c r="E643" i="1"/>
  <c r="M642" i="1"/>
  <c r="K642" i="1"/>
  <c r="J642" i="1"/>
  <c r="I642" i="1"/>
  <c r="F642" i="1"/>
  <c r="H642" i="1" s="1"/>
  <c r="E642" i="1"/>
  <c r="M641" i="1"/>
  <c r="K641" i="1"/>
  <c r="J641" i="1"/>
  <c r="I641" i="1"/>
  <c r="F641" i="1"/>
  <c r="H641" i="1" s="1"/>
  <c r="E641" i="1"/>
  <c r="M640" i="1"/>
  <c r="K640" i="1"/>
  <c r="J640" i="1"/>
  <c r="I640" i="1"/>
  <c r="F640" i="1"/>
  <c r="H640" i="1" s="1"/>
  <c r="E640" i="1"/>
  <c r="M639" i="1"/>
  <c r="K639" i="1"/>
  <c r="J639" i="1"/>
  <c r="I639" i="1"/>
  <c r="F639" i="1"/>
  <c r="H639" i="1" s="1"/>
  <c r="E639" i="1"/>
  <c r="M638" i="1"/>
  <c r="K638" i="1"/>
  <c r="J638" i="1"/>
  <c r="I638" i="1"/>
  <c r="F638" i="1"/>
  <c r="E638" i="1"/>
  <c r="M637" i="1"/>
  <c r="K637" i="1"/>
  <c r="J637" i="1"/>
  <c r="I637" i="1"/>
  <c r="F637" i="1"/>
  <c r="H637" i="1" s="1"/>
  <c r="E637" i="1"/>
  <c r="M636" i="1"/>
  <c r="K636" i="1"/>
  <c r="J636" i="1"/>
  <c r="I636" i="1"/>
  <c r="F636" i="1"/>
  <c r="H636" i="1" s="1"/>
  <c r="E636" i="1"/>
  <c r="M635" i="1"/>
  <c r="K635" i="1"/>
  <c r="J635" i="1"/>
  <c r="I635" i="1"/>
  <c r="F635" i="1"/>
  <c r="E635" i="1"/>
  <c r="M634" i="1"/>
  <c r="K634" i="1"/>
  <c r="J634" i="1"/>
  <c r="I634" i="1"/>
  <c r="F634" i="1"/>
  <c r="H634" i="1" s="1"/>
  <c r="E634" i="1"/>
  <c r="M633" i="1"/>
  <c r="K633" i="1"/>
  <c r="J633" i="1"/>
  <c r="I633" i="1"/>
  <c r="F633" i="1"/>
  <c r="E633" i="1"/>
  <c r="M632" i="1"/>
  <c r="K632" i="1"/>
  <c r="J632" i="1"/>
  <c r="I632" i="1"/>
  <c r="F632" i="1"/>
  <c r="H632" i="1" s="1"/>
  <c r="E632" i="1"/>
  <c r="M631" i="1"/>
  <c r="K631" i="1"/>
  <c r="J631" i="1"/>
  <c r="I631" i="1"/>
  <c r="F631" i="1"/>
  <c r="H631" i="1" s="1"/>
  <c r="E631" i="1"/>
  <c r="M630" i="1"/>
  <c r="K630" i="1"/>
  <c r="J630" i="1"/>
  <c r="I630" i="1"/>
  <c r="F630" i="1"/>
  <c r="E630" i="1"/>
  <c r="M629" i="1"/>
  <c r="K629" i="1"/>
  <c r="J629" i="1"/>
  <c r="I629" i="1"/>
  <c r="F629" i="1"/>
  <c r="E629" i="1"/>
  <c r="M628" i="1"/>
  <c r="K628" i="1"/>
  <c r="J628" i="1"/>
  <c r="I628" i="1"/>
  <c r="F628" i="1"/>
  <c r="H628" i="1" s="1"/>
  <c r="E628" i="1"/>
  <c r="M627" i="1"/>
  <c r="K627" i="1"/>
  <c r="J627" i="1"/>
  <c r="I627" i="1"/>
  <c r="F627" i="1"/>
  <c r="H627" i="1" s="1"/>
  <c r="E627" i="1"/>
  <c r="M626" i="1"/>
  <c r="K626" i="1"/>
  <c r="J626" i="1"/>
  <c r="I626" i="1"/>
  <c r="F626" i="1"/>
  <c r="H626" i="1" s="1"/>
  <c r="E626" i="1"/>
  <c r="M625" i="1"/>
  <c r="K625" i="1"/>
  <c r="J625" i="1"/>
  <c r="I625" i="1"/>
  <c r="F625" i="1"/>
  <c r="H625" i="1" s="1"/>
  <c r="E625" i="1"/>
  <c r="M624" i="1"/>
  <c r="K624" i="1"/>
  <c r="J624" i="1"/>
  <c r="I624" i="1"/>
  <c r="F624" i="1"/>
  <c r="H624" i="1" s="1"/>
  <c r="E624" i="1"/>
  <c r="M623" i="1"/>
  <c r="K623" i="1"/>
  <c r="J623" i="1"/>
  <c r="I623" i="1"/>
  <c r="F623" i="1"/>
  <c r="E623" i="1"/>
  <c r="M622" i="1"/>
  <c r="K622" i="1"/>
  <c r="J622" i="1"/>
  <c r="I622" i="1"/>
  <c r="F622" i="1"/>
  <c r="E622" i="1"/>
  <c r="M621" i="1"/>
  <c r="J621" i="1"/>
  <c r="I621" i="1"/>
  <c r="F621" i="1"/>
  <c r="H621" i="1" s="1"/>
  <c r="E621" i="1"/>
  <c r="M620" i="1"/>
  <c r="J620" i="1"/>
  <c r="I620" i="1"/>
  <c r="F620" i="1"/>
  <c r="H620" i="1" s="1"/>
  <c r="E620" i="1"/>
  <c r="M619" i="1"/>
  <c r="J619" i="1"/>
  <c r="I619" i="1"/>
  <c r="F619" i="1"/>
  <c r="H619" i="1" s="1"/>
  <c r="E619" i="1"/>
  <c r="M618" i="1"/>
  <c r="J618" i="1"/>
  <c r="I618" i="1"/>
  <c r="F618" i="1"/>
  <c r="E618" i="1"/>
  <c r="M617" i="1"/>
  <c r="J617" i="1"/>
  <c r="I617" i="1"/>
  <c r="F617" i="1"/>
  <c r="H617" i="1" s="1"/>
  <c r="E617" i="1"/>
  <c r="M616" i="1"/>
  <c r="J616" i="1"/>
  <c r="I616" i="1"/>
  <c r="F616" i="1"/>
  <c r="E616" i="1"/>
  <c r="M615" i="1"/>
  <c r="J615" i="1"/>
  <c r="I615" i="1"/>
  <c r="F615" i="1"/>
  <c r="H615" i="1" s="1"/>
  <c r="E615" i="1"/>
  <c r="M614" i="1"/>
  <c r="J614" i="1"/>
  <c r="I614" i="1"/>
  <c r="F614" i="1"/>
  <c r="E614" i="1"/>
  <c r="M613" i="1"/>
  <c r="J613" i="1"/>
  <c r="I613" i="1"/>
  <c r="F613" i="1"/>
  <c r="H613" i="1" s="1"/>
  <c r="E613" i="1"/>
  <c r="M612" i="1"/>
  <c r="J612" i="1"/>
  <c r="I612" i="1"/>
  <c r="F612" i="1"/>
  <c r="H612" i="1" s="1"/>
  <c r="E612" i="1"/>
  <c r="M611" i="1"/>
  <c r="J611" i="1"/>
  <c r="I611" i="1"/>
  <c r="F611" i="1"/>
  <c r="H611" i="1" s="1"/>
  <c r="E611" i="1"/>
  <c r="M610" i="1"/>
  <c r="J610" i="1"/>
  <c r="I610" i="1"/>
  <c r="F610" i="1"/>
  <c r="E610" i="1"/>
  <c r="M609" i="1"/>
  <c r="J609" i="1"/>
  <c r="I609" i="1"/>
  <c r="F609" i="1"/>
  <c r="H609" i="1" s="1"/>
  <c r="E609" i="1"/>
  <c r="M608" i="1"/>
  <c r="J608" i="1"/>
  <c r="I608" i="1"/>
  <c r="F608" i="1"/>
  <c r="E608" i="1"/>
  <c r="M607" i="1"/>
  <c r="J607" i="1"/>
  <c r="I607" i="1"/>
  <c r="F607" i="1"/>
  <c r="H607" i="1" s="1"/>
  <c r="E607" i="1"/>
  <c r="M606" i="1"/>
  <c r="J606" i="1"/>
  <c r="I606" i="1"/>
  <c r="F606" i="1"/>
  <c r="E606" i="1"/>
  <c r="M605" i="1"/>
  <c r="J605" i="1"/>
  <c r="I605" i="1"/>
  <c r="F605" i="1"/>
  <c r="H605" i="1" s="1"/>
  <c r="E605" i="1"/>
  <c r="M604" i="1"/>
  <c r="J604" i="1"/>
  <c r="I604" i="1"/>
  <c r="F604" i="1"/>
  <c r="H604" i="1" s="1"/>
  <c r="E604" i="1"/>
  <c r="M603" i="1"/>
  <c r="K603" i="1"/>
  <c r="J603" i="1"/>
  <c r="I603" i="1"/>
  <c r="F603" i="1"/>
  <c r="H603" i="1" s="1"/>
  <c r="E603" i="1"/>
  <c r="M602" i="1"/>
  <c r="K602" i="1"/>
  <c r="J602" i="1"/>
  <c r="I602" i="1"/>
  <c r="F602" i="1"/>
  <c r="H602" i="1" s="1"/>
  <c r="E602" i="1"/>
  <c r="M601" i="1"/>
  <c r="K601" i="1"/>
  <c r="J601" i="1"/>
  <c r="I601" i="1"/>
  <c r="F601" i="1"/>
  <c r="H601" i="1" s="1"/>
  <c r="E601" i="1"/>
  <c r="M600" i="1"/>
  <c r="K600" i="1"/>
  <c r="J600" i="1"/>
  <c r="I600" i="1"/>
  <c r="F600" i="1"/>
  <c r="E600" i="1"/>
  <c r="M599" i="1"/>
  <c r="K599" i="1"/>
  <c r="J599" i="1"/>
  <c r="I599" i="1"/>
  <c r="F599" i="1"/>
  <c r="E599" i="1"/>
  <c r="M598" i="1"/>
  <c r="K598" i="1"/>
  <c r="J598" i="1"/>
  <c r="I598" i="1"/>
  <c r="F598" i="1"/>
  <c r="H598" i="1" s="1"/>
  <c r="E598" i="1"/>
  <c r="M597" i="1"/>
  <c r="K597" i="1"/>
  <c r="J597" i="1"/>
  <c r="I597" i="1"/>
  <c r="F597" i="1"/>
  <c r="H597" i="1" s="1"/>
  <c r="E597" i="1"/>
  <c r="M596" i="1"/>
  <c r="K596" i="1"/>
  <c r="J596" i="1"/>
  <c r="I596" i="1"/>
  <c r="F596" i="1"/>
  <c r="H596" i="1" s="1"/>
  <c r="E596" i="1"/>
  <c r="M595" i="1"/>
  <c r="K595" i="1"/>
  <c r="J595" i="1"/>
  <c r="I595" i="1"/>
  <c r="F595" i="1"/>
  <c r="H595" i="1" s="1"/>
  <c r="E595" i="1"/>
  <c r="M594" i="1"/>
  <c r="K594" i="1"/>
  <c r="J594" i="1"/>
  <c r="I594" i="1"/>
  <c r="F594" i="1"/>
  <c r="H594" i="1" s="1"/>
  <c r="E594" i="1"/>
  <c r="M593" i="1"/>
  <c r="K593" i="1"/>
  <c r="J593" i="1"/>
  <c r="I593" i="1"/>
  <c r="F593" i="1"/>
  <c r="E593" i="1"/>
  <c r="M592" i="1"/>
  <c r="K592" i="1"/>
  <c r="J592" i="1"/>
  <c r="I592" i="1"/>
  <c r="F592" i="1"/>
  <c r="E592" i="1"/>
  <c r="M591" i="1"/>
  <c r="K591" i="1"/>
  <c r="J591" i="1"/>
  <c r="I591" i="1"/>
  <c r="F591" i="1"/>
  <c r="H591" i="1" s="1"/>
  <c r="E591" i="1"/>
  <c r="M590" i="1"/>
  <c r="K590" i="1"/>
  <c r="J590" i="1"/>
  <c r="I590" i="1"/>
  <c r="F590" i="1"/>
  <c r="H590" i="1" s="1"/>
  <c r="E590" i="1"/>
  <c r="M589" i="1"/>
  <c r="K589" i="1"/>
  <c r="J589" i="1"/>
  <c r="I589" i="1"/>
  <c r="F589" i="1"/>
  <c r="E589" i="1"/>
  <c r="M588" i="1"/>
  <c r="K588" i="1"/>
  <c r="J588" i="1"/>
  <c r="I588" i="1"/>
  <c r="F588" i="1"/>
  <c r="H588" i="1" s="1"/>
  <c r="E588" i="1"/>
  <c r="M587" i="1"/>
  <c r="K587" i="1"/>
  <c r="J587" i="1"/>
  <c r="I587" i="1"/>
  <c r="F587" i="1"/>
  <c r="E587" i="1"/>
  <c r="M586" i="1"/>
  <c r="K586" i="1"/>
  <c r="J586" i="1"/>
  <c r="I586" i="1"/>
  <c r="F586" i="1"/>
  <c r="E586" i="1"/>
  <c r="M585" i="1"/>
  <c r="K585" i="1"/>
  <c r="J585" i="1"/>
  <c r="I585" i="1"/>
  <c r="F585" i="1"/>
  <c r="H585" i="1" s="1"/>
  <c r="E585" i="1"/>
  <c r="M584" i="1"/>
  <c r="K584" i="1"/>
  <c r="J584" i="1"/>
  <c r="I584" i="1"/>
  <c r="F584" i="1"/>
  <c r="E584" i="1"/>
  <c r="M583" i="1"/>
  <c r="K583" i="1"/>
  <c r="J583" i="1"/>
  <c r="I583" i="1"/>
  <c r="F583" i="1"/>
  <c r="E583" i="1"/>
  <c r="M582" i="1"/>
  <c r="K582" i="1"/>
  <c r="J582" i="1"/>
  <c r="I582" i="1"/>
  <c r="F582" i="1"/>
  <c r="H582" i="1" s="1"/>
  <c r="E582" i="1"/>
  <c r="M581" i="1"/>
  <c r="K581" i="1"/>
  <c r="J581" i="1"/>
  <c r="I581" i="1"/>
  <c r="F581" i="1"/>
  <c r="H581" i="1" s="1"/>
  <c r="E581" i="1"/>
  <c r="M580" i="1"/>
  <c r="K580" i="1"/>
  <c r="J580" i="1"/>
  <c r="I580" i="1"/>
  <c r="F580" i="1"/>
  <c r="H580" i="1" s="1"/>
  <c r="E580" i="1"/>
  <c r="M579" i="1"/>
  <c r="J579" i="1"/>
  <c r="I579" i="1"/>
  <c r="F579" i="1"/>
  <c r="E579" i="1"/>
  <c r="M578" i="1"/>
  <c r="J578" i="1"/>
  <c r="I578" i="1"/>
  <c r="F578" i="1"/>
  <c r="E578" i="1"/>
  <c r="M577" i="1"/>
  <c r="J577" i="1"/>
  <c r="I577" i="1"/>
  <c r="F577" i="1"/>
  <c r="H577" i="1" s="1"/>
  <c r="E577" i="1"/>
  <c r="M576" i="1"/>
  <c r="J576" i="1"/>
  <c r="I576" i="1"/>
  <c r="F576" i="1"/>
  <c r="H576" i="1" s="1"/>
  <c r="E576" i="1"/>
  <c r="M575" i="1"/>
  <c r="J575" i="1"/>
  <c r="I575" i="1"/>
  <c r="F575" i="1"/>
  <c r="E575" i="1"/>
  <c r="M574" i="1"/>
  <c r="J574" i="1"/>
  <c r="I574" i="1"/>
  <c r="F574" i="1"/>
  <c r="E574" i="1"/>
  <c r="M573" i="1"/>
  <c r="J573" i="1"/>
  <c r="I573" i="1"/>
  <c r="F573" i="1"/>
  <c r="H573" i="1" s="1"/>
  <c r="E573" i="1"/>
  <c r="M572" i="1"/>
  <c r="J572" i="1"/>
  <c r="I572" i="1"/>
  <c r="F572" i="1"/>
  <c r="E572" i="1"/>
  <c r="M571" i="1"/>
  <c r="J571" i="1"/>
  <c r="I571" i="1"/>
  <c r="F571" i="1"/>
  <c r="E571" i="1"/>
  <c r="M570" i="1"/>
  <c r="J570" i="1"/>
  <c r="I570" i="1"/>
  <c r="F570" i="1"/>
  <c r="E570" i="1"/>
  <c r="M569" i="1"/>
  <c r="J569" i="1"/>
  <c r="I569" i="1"/>
  <c r="F569" i="1"/>
  <c r="H569" i="1" s="1"/>
  <c r="E569" i="1"/>
  <c r="M568" i="1"/>
  <c r="J568" i="1"/>
  <c r="I568" i="1"/>
  <c r="F568" i="1"/>
  <c r="H568" i="1" s="1"/>
  <c r="E568" i="1"/>
  <c r="M567" i="1"/>
  <c r="J567" i="1"/>
  <c r="I567" i="1"/>
  <c r="F567" i="1"/>
  <c r="E567" i="1"/>
  <c r="M566" i="1"/>
  <c r="J566" i="1"/>
  <c r="I566" i="1"/>
  <c r="F566" i="1"/>
  <c r="E566" i="1"/>
  <c r="M565" i="1"/>
  <c r="J565" i="1"/>
  <c r="I565" i="1"/>
  <c r="F565" i="1"/>
  <c r="H565" i="1" s="1"/>
  <c r="E565" i="1"/>
  <c r="M564" i="1"/>
  <c r="J564" i="1"/>
  <c r="I564" i="1"/>
  <c r="F564" i="1"/>
  <c r="E564" i="1"/>
  <c r="M563" i="1"/>
  <c r="J563" i="1"/>
  <c r="I563" i="1"/>
  <c r="F563" i="1"/>
  <c r="E563" i="1"/>
  <c r="M562" i="1"/>
  <c r="J562" i="1"/>
  <c r="I562" i="1"/>
  <c r="F562" i="1"/>
  <c r="E562" i="1"/>
  <c r="M561" i="1"/>
  <c r="K561" i="1"/>
  <c r="J561" i="1"/>
  <c r="I561" i="1"/>
  <c r="F561" i="1"/>
  <c r="H561" i="1" s="1"/>
  <c r="E561" i="1"/>
  <c r="M560" i="1"/>
  <c r="K560" i="1"/>
  <c r="J560" i="1"/>
  <c r="I560" i="1"/>
  <c r="F560" i="1"/>
  <c r="H560" i="1" s="1"/>
  <c r="E560" i="1"/>
  <c r="M559" i="1"/>
  <c r="K559" i="1"/>
  <c r="J559" i="1"/>
  <c r="I559" i="1"/>
  <c r="F559" i="1"/>
  <c r="E559" i="1"/>
  <c r="M558" i="1"/>
  <c r="K558" i="1"/>
  <c r="J558" i="1"/>
  <c r="I558" i="1"/>
  <c r="F558" i="1"/>
  <c r="H558" i="1" s="1"/>
  <c r="E558" i="1"/>
  <c r="M557" i="1"/>
  <c r="K557" i="1"/>
  <c r="J557" i="1"/>
  <c r="I557" i="1"/>
  <c r="F557" i="1"/>
  <c r="H557" i="1" s="1"/>
  <c r="E557" i="1"/>
  <c r="M556" i="1"/>
  <c r="K556" i="1"/>
  <c r="J556" i="1"/>
  <c r="I556" i="1"/>
  <c r="F556" i="1"/>
  <c r="E556" i="1"/>
  <c r="M555" i="1"/>
  <c r="K555" i="1"/>
  <c r="J555" i="1"/>
  <c r="I555" i="1"/>
  <c r="F555" i="1"/>
  <c r="H555" i="1" s="1"/>
  <c r="E555" i="1"/>
  <c r="M554" i="1"/>
  <c r="K554" i="1"/>
  <c r="J554" i="1"/>
  <c r="I554" i="1"/>
  <c r="F554" i="1"/>
  <c r="E554" i="1"/>
  <c r="M553" i="1"/>
  <c r="K553" i="1"/>
  <c r="J553" i="1"/>
  <c r="I553" i="1"/>
  <c r="F553" i="1"/>
  <c r="E553" i="1"/>
  <c r="M552" i="1"/>
  <c r="K552" i="1"/>
  <c r="J552" i="1"/>
  <c r="I552" i="1"/>
  <c r="F552" i="1"/>
  <c r="H552" i="1" s="1"/>
  <c r="E552" i="1"/>
  <c r="M551" i="1"/>
  <c r="K551" i="1"/>
  <c r="J551" i="1"/>
  <c r="I551" i="1"/>
  <c r="F551" i="1"/>
  <c r="H551" i="1" s="1"/>
  <c r="E551" i="1"/>
  <c r="M550" i="1"/>
  <c r="K550" i="1"/>
  <c r="J550" i="1"/>
  <c r="I550" i="1"/>
  <c r="F550" i="1"/>
  <c r="H550" i="1" s="1"/>
  <c r="E550" i="1"/>
  <c r="M549" i="1"/>
  <c r="K549" i="1"/>
  <c r="J549" i="1"/>
  <c r="I549" i="1"/>
  <c r="F549" i="1"/>
  <c r="H549" i="1" s="1"/>
  <c r="E549" i="1"/>
  <c r="M548" i="1"/>
  <c r="K548" i="1"/>
  <c r="J548" i="1"/>
  <c r="I548" i="1"/>
  <c r="F548" i="1"/>
  <c r="E548" i="1"/>
  <c r="M547" i="1"/>
  <c r="K547" i="1"/>
  <c r="J547" i="1"/>
  <c r="I547" i="1"/>
  <c r="F547" i="1"/>
  <c r="E547" i="1"/>
  <c r="M546" i="1"/>
  <c r="K546" i="1"/>
  <c r="J546" i="1"/>
  <c r="I546" i="1"/>
  <c r="F546" i="1"/>
  <c r="E546" i="1"/>
  <c r="M545" i="1"/>
  <c r="K545" i="1"/>
  <c r="J545" i="1"/>
  <c r="I545" i="1"/>
  <c r="F545" i="1"/>
  <c r="H545" i="1" s="1"/>
  <c r="E545" i="1"/>
  <c r="M544" i="1"/>
  <c r="K544" i="1"/>
  <c r="J544" i="1"/>
  <c r="I544" i="1"/>
  <c r="F544" i="1"/>
  <c r="H544" i="1" s="1"/>
  <c r="E544" i="1"/>
  <c r="M543" i="1"/>
  <c r="K543" i="1"/>
  <c r="J543" i="1"/>
  <c r="I543" i="1"/>
  <c r="F543" i="1"/>
  <c r="E543" i="1"/>
  <c r="M542" i="1"/>
  <c r="K542" i="1"/>
  <c r="J542" i="1"/>
  <c r="I542" i="1"/>
  <c r="F542" i="1"/>
  <c r="H542" i="1" s="1"/>
  <c r="E542" i="1"/>
  <c r="M541" i="1"/>
  <c r="K541" i="1"/>
  <c r="J541" i="1"/>
  <c r="I541" i="1"/>
  <c r="F541" i="1"/>
  <c r="E541" i="1"/>
  <c r="M540" i="1"/>
  <c r="K540" i="1"/>
  <c r="J540" i="1"/>
  <c r="I540" i="1"/>
  <c r="F540" i="1"/>
  <c r="E540" i="1"/>
  <c r="M539" i="1"/>
  <c r="K539" i="1"/>
  <c r="J539" i="1"/>
  <c r="I539" i="1"/>
  <c r="F539" i="1"/>
  <c r="H539" i="1" s="1"/>
  <c r="E539" i="1"/>
  <c r="M538" i="1"/>
  <c r="K538" i="1"/>
  <c r="J538" i="1"/>
  <c r="I538" i="1"/>
  <c r="F538" i="1"/>
  <c r="E538" i="1"/>
  <c r="M537" i="1"/>
  <c r="J537" i="1"/>
  <c r="I537" i="1"/>
  <c r="F537" i="1"/>
  <c r="H537" i="1" s="1"/>
  <c r="E537" i="1"/>
  <c r="M536" i="1"/>
  <c r="J536" i="1"/>
  <c r="I536" i="1"/>
  <c r="F536" i="1"/>
  <c r="H536" i="1" s="1"/>
  <c r="E536" i="1"/>
  <c r="M535" i="1"/>
  <c r="J535" i="1"/>
  <c r="I535" i="1"/>
  <c r="F535" i="1"/>
  <c r="E535" i="1"/>
  <c r="M534" i="1"/>
  <c r="J534" i="1"/>
  <c r="I534" i="1"/>
  <c r="F534" i="1"/>
  <c r="E534" i="1"/>
  <c r="M533" i="1"/>
  <c r="J533" i="1"/>
  <c r="I533" i="1"/>
  <c r="F533" i="1"/>
  <c r="H533" i="1" s="1"/>
  <c r="E533" i="1"/>
  <c r="M532" i="1"/>
  <c r="J532" i="1"/>
  <c r="I532" i="1"/>
  <c r="F532" i="1"/>
  <c r="H532" i="1" s="1"/>
  <c r="E532" i="1"/>
  <c r="M531" i="1"/>
  <c r="J531" i="1"/>
  <c r="I531" i="1"/>
  <c r="F531" i="1"/>
  <c r="E531" i="1"/>
  <c r="M530" i="1"/>
  <c r="J530" i="1"/>
  <c r="I530" i="1"/>
  <c r="F530" i="1"/>
  <c r="E530" i="1"/>
  <c r="M529" i="1"/>
  <c r="J529" i="1"/>
  <c r="I529" i="1"/>
  <c r="F529" i="1"/>
  <c r="H529" i="1" s="1"/>
  <c r="E529" i="1"/>
  <c r="M528" i="1"/>
  <c r="J528" i="1"/>
  <c r="I528" i="1"/>
  <c r="F528" i="1"/>
  <c r="E528" i="1"/>
  <c r="M527" i="1"/>
  <c r="J527" i="1"/>
  <c r="I527" i="1"/>
  <c r="F527" i="1"/>
  <c r="E527" i="1"/>
  <c r="M526" i="1"/>
  <c r="J526" i="1"/>
  <c r="I526" i="1"/>
  <c r="F526" i="1"/>
  <c r="E526" i="1"/>
  <c r="M525" i="1"/>
  <c r="J525" i="1"/>
  <c r="I525" i="1"/>
  <c r="F525" i="1"/>
  <c r="H525" i="1" s="1"/>
  <c r="E525" i="1"/>
  <c r="M524" i="1"/>
  <c r="J524" i="1"/>
  <c r="I524" i="1"/>
  <c r="F524" i="1"/>
  <c r="H524" i="1" s="1"/>
  <c r="E524" i="1"/>
  <c r="M523" i="1"/>
  <c r="J523" i="1"/>
  <c r="I523" i="1"/>
  <c r="F523" i="1"/>
  <c r="E523" i="1"/>
  <c r="M522" i="1"/>
  <c r="J522" i="1"/>
  <c r="I522" i="1"/>
  <c r="F522" i="1"/>
  <c r="E522" i="1"/>
  <c r="M521" i="1"/>
  <c r="J521" i="1"/>
  <c r="I521" i="1"/>
  <c r="F521" i="1"/>
  <c r="H521" i="1" s="1"/>
  <c r="E521" i="1"/>
  <c r="M520" i="1"/>
  <c r="J520" i="1"/>
  <c r="I520" i="1"/>
  <c r="F520" i="1"/>
  <c r="E520" i="1"/>
  <c r="M519" i="1"/>
  <c r="K519" i="1"/>
  <c r="J519" i="1"/>
  <c r="I519" i="1"/>
  <c r="F519" i="1"/>
  <c r="H519" i="1" s="1"/>
  <c r="E519" i="1"/>
  <c r="M518" i="1"/>
  <c r="K518" i="1"/>
  <c r="J518" i="1"/>
  <c r="I518" i="1"/>
  <c r="F518" i="1"/>
  <c r="E518" i="1"/>
  <c r="M517" i="1"/>
  <c r="K517" i="1"/>
  <c r="J517" i="1"/>
  <c r="I517" i="1"/>
  <c r="F517" i="1"/>
  <c r="H517" i="1" s="1"/>
  <c r="E517" i="1"/>
  <c r="M516" i="1"/>
  <c r="K516" i="1"/>
  <c r="J516" i="1"/>
  <c r="I516" i="1"/>
  <c r="F516" i="1"/>
  <c r="E516" i="1"/>
  <c r="M515" i="1"/>
  <c r="K515" i="1"/>
  <c r="J515" i="1"/>
  <c r="I515" i="1"/>
  <c r="F515" i="1"/>
  <c r="H515" i="1" s="1"/>
  <c r="E515" i="1"/>
  <c r="M514" i="1"/>
  <c r="K514" i="1"/>
  <c r="J514" i="1"/>
  <c r="I514" i="1"/>
  <c r="F514" i="1"/>
  <c r="H514" i="1" s="1"/>
  <c r="E514" i="1"/>
  <c r="M513" i="1"/>
  <c r="K513" i="1"/>
  <c r="J513" i="1"/>
  <c r="I513" i="1"/>
  <c r="F513" i="1"/>
  <c r="E513" i="1"/>
  <c r="M512" i="1"/>
  <c r="K512" i="1"/>
  <c r="J512" i="1"/>
  <c r="I512" i="1"/>
  <c r="F512" i="1"/>
  <c r="H512" i="1" s="1"/>
  <c r="E512" i="1"/>
  <c r="M511" i="1"/>
  <c r="K511" i="1"/>
  <c r="J511" i="1"/>
  <c r="I511" i="1"/>
  <c r="F511" i="1"/>
  <c r="H511" i="1" s="1"/>
  <c r="E511" i="1"/>
  <c r="M510" i="1"/>
  <c r="K510" i="1"/>
  <c r="J510" i="1"/>
  <c r="I510" i="1"/>
  <c r="F510" i="1"/>
  <c r="E510" i="1"/>
  <c r="M509" i="1"/>
  <c r="K509" i="1"/>
  <c r="J509" i="1"/>
  <c r="I509" i="1"/>
  <c r="F509" i="1"/>
  <c r="H509" i="1" s="1"/>
  <c r="E509" i="1"/>
  <c r="M508" i="1"/>
  <c r="K508" i="1"/>
  <c r="J508" i="1"/>
  <c r="I508" i="1"/>
  <c r="F508" i="1"/>
  <c r="E508" i="1"/>
  <c r="M507" i="1"/>
  <c r="K507" i="1"/>
  <c r="J507" i="1"/>
  <c r="I507" i="1"/>
  <c r="F507" i="1"/>
  <c r="E507" i="1"/>
  <c r="M506" i="1"/>
  <c r="K506" i="1"/>
  <c r="J506" i="1"/>
  <c r="I506" i="1"/>
  <c r="F506" i="1"/>
  <c r="H506" i="1" s="1"/>
  <c r="E506" i="1"/>
  <c r="M505" i="1"/>
  <c r="K505" i="1"/>
  <c r="J505" i="1"/>
  <c r="I505" i="1"/>
  <c r="F505" i="1"/>
  <c r="H505" i="1" s="1"/>
  <c r="E505" i="1"/>
  <c r="M504" i="1"/>
  <c r="K504" i="1"/>
  <c r="J504" i="1"/>
  <c r="I504" i="1"/>
  <c r="F504" i="1"/>
  <c r="H504" i="1" s="1"/>
  <c r="E504" i="1"/>
  <c r="M503" i="1"/>
  <c r="K503" i="1"/>
  <c r="J503" i="1"/>
  <c r="I503" i="1"/>
  <c r="F503" i="1"/>
  <c r="H503" i="1" s="1"/>
  <c r="E503" i="1"/>
  <c r="M502" i="1"/>
  <c r="K502" i="1"/>
  <c r="J502" i="1"/>
  <c r="I502" i="1"/>
  <c r="F502" i="1"/>
  <c r="E502" i="1"/>
  <c r="M501" i="1"/>
  <c r="K501" i="1"/>
  <c r="J501" i="1"/>
  <c r="I501" i="1"/>
  <c r="F501" i="1"/>
  <c r="E501" i="1"/>
  <c r="M500" i="1"/>
  <c r="K500" i="1"/>
  <c r="J500" i="1"/>
  <c r="I500" i="1"/>
  <c r="F500" i="1"/>
  <c r="E500" i="1"/>
  <c r="M499" i="1"/>
  <c r="K499" i="1"/>
  <c r="J499" i="1"/>
  <c r="I499" i="1"/>
  <c r="F499" i="1"/>
  <c r="H499" i="1" s="1"/>
  <c r="E499" i="1"/>
  <c r="M498" i="1"/>
  <c r="K498" i="1"/>
  <c r="J498" i="1"/>
  <c r="I498" i="1"/>
  <c r="F498" i="1"/>
  <c r="H498" i="1" s="1"/>
  <c r="E498" i="1"/>
  <c r="M497" i="1"/>
  <c r="K497" i="1"/>
  <c r="J497" i="1"/>
  <c r="I497" i="1"/>
  <c r="F497" i="1"/>
  <c r="E497" i="1"/>
  <c r="M496" i="1"/>
  <c r="K496" i="1"/>
  <c r="J496" i="1"/>
  <c r="I496" i="1"/>
  <c r="F496" i="1"/>
  <c r="H496" i="1" s="1"/>
  <c r="E496" i="1"/>
  <c r="M495" i="1"/>
  <c r="J495" i="1"/>
  <c r="I495" i="1"/>
  <c r="F495" i="1"/>
  <c r="E495" i="1"/>
  <c r="M494" i="1"/>
  <c r="J494" i="1"/>
  <c r="I494" i="1"/>
  <c r="F494" i="1"/>
  <c r="E494" i="1"/>
  <c r="M493" i="1"/>
  <c r="J493" i="1"/>
  <c r="I493" i="1"/>
  <c r="F493" i="1"/>
  <c r="H493" i="1" s="1"/>
  <c r="E493" i="1"/>
  <c r="M492" i="1"/>
  <c r="J492" i="1"/>
  <c r="I492" i="1"/>
  <c r="F492" i="1"/>
  <c r="H492" i="1" s="1"/>
  <c r="E492" i="1"/>
  <c r="M491" i="1"/>
  <c r="J491" i="1"/>
  <c r="I491" i="1"/>
  <c r="F491" i="1"/>
  <c r="E491" i="1"/>
  <c r="M490" i="1"/>
  <c r="J490" i="1"/>
  <c r="I490" i="1"/>
  <c r="F490" i="1"/>
  <c r="E490" i="1"/>
  <c r="M489" i="1"/>
  <c r="J489" i="1"/>
  <c r="I489" i="1"/>
  <c r="F489" i="1"/>
  <c r="H489" i="1" s="1"/>
  <c r="E489" i="1"/>
  <c r="M488" i="1"/>
  <c r="J488" i="1"/>
  <c r="I488" i="1"/>
  <c r="F488" i="1"/>
  <c r="H488" i="1" s="1"/>
  <c r="E488" i="1"/>
  <c r="M487" i="1"/>
  <c r="J487" i="1"/>
  <c r="I487" i="1"/>
  <c r="F487" i="1"/>
  <c r="E487" i="1"/>
  <c r="M486" i="1"/>
  <c r="J486" i="1"/>
  <c r="I486" i="1"/>
  <c r="F486" i="1"/>
  <c r="E486" i="1"/>
  <c r="M485" i="1"/>
  <c r="J485" i="1"/>
  <c r="I485" i="1"/>
  <c r="F485" i="1"/>
  <c r="H485" i="1" s="1"/>
  <c r="E485" i="1"/>
  <c r="M484" i="1"/>
  <c r="J484" i="1"/>
  <c r="I484" i="1"/>
  <c r="F484" i="1"/>
  <c r="E484" i="1"/>
  <c r="M483" i="1"/>
  <c r="J483" i="1"/>
  <c r="I483" i="1"/>
  <c r="F483" i="1"/>
  <c r="E483" i="1"/>
  <c r="M482" i="1"/>
  <c r="J482" i="1"/>
  <c r="I482" i="1"/>
  <c r="F482" i="1"/>
  <c r="E482" i="1"/>
  <c r="M481" i="1"/>
  <c r="J481" i="1"/>
  <c r="I481" i="1"/>
  <c r="F481" i="1"/>
  <c r="H481" i="1" s="1"/>
  <c r="E481" i="1"/>
  <c r="M480" i="1"/>
  <c r="J480" i="1"/>
  <c r="I480" i="1"/>
  <c r="F480" i="1"/>
  <c r="H480" i="1" s="1"/>
  <c r="E480" i="1"/>
  <c r="M479" i="1"/>
  <c r="J479" i="1"/>
  <c r="I479" i="1"/>
  <c r="F479" i="1"/>
  <c r="E479" i="1"/>
  <c r="M478" i="1"/>
  <c r="J478" i="1"/>
  <c r="I478" i="1"/>
  <c r="F478" i="1"/>
  <c r="E478" i="1"/>
  <c r="M477" i="1"/>
  <c r="K477" i="1"/>
  <c r="J477" i="1"/>
  <c r="I477" i="1"/>
  <c r="F477" i="1"/>
  <c r="H477" i="1" s="1"/>
  <c r="E477" i="1"/>
  <c r="M476" i="1"/>
  <c r="K476" i="1"/>
  <c r="J476" i="1"/>
  <c r="I476" i="1"/>
  <c r="F476" i="1"/>
  <c r="H476" i="1" s="1"/>
  <c r="E476" i="1"/>
  <c r="M475" i="1"/>
  <c r="K475" i="1"/>
  <c r="J475" i="1"/>
  <c r="I475" i="1"/>
  <c r="F475" i="1"/>
  <c r="H475" i="1" s="1"/>
  <c r="E475" i="1"/>
  <c r="M474" i="1"/>
  <c r="K474" i="1"/>
  <c r="J474" i="1"/>
  <c r="I474" i="1"/>
  <c r="F474" i="1"/>
  <c r="E474" i="1"/>
  <c r="M473" i="1"/>
  <c r="K473" i="1"/>
  <c r="J473" i="1"/>
  <c r="I473" i="1"/>
  <c r="F473" i="1"/>
  <c r="H473" i="1" s="1"/>
  <c r="E473" i="1"/>
  <c r="M472" i="1"/>
  <c r="K472" i="1"/>
  <c r="J472" i="1"/>
  <c r="I472" i="1"/>
  <c r="F472" i="1"/>
  <c r="E472" i="1"/>
  <c r="M471" i="1"/>
  <c r="K471" i="1"/>
  <c r="J471" i="1"/>
  <c r="I471" i="1"/>
  <c r="F471" i="1"/>
  <c r="H471" i="1" s="1"/>
  <c r="E471" i="1"/>
  <c r="M470" i="1"/>
  <c r="K470" i="1"/>
  <c r="J470" i="1"/>
  <c r="I470" i="1"/>
  <c r="F470" i="1"/>
  <c r="E470" i="1"/>
  <c r="M469" i="1"/>
  <c r="K469" i="1"/>
  <c r="J469" i="1"/>
  <c r="I469" i="1"/>
  <c r="F469" i="1"/>
  <c r="H469" i="1" s="1"/>
  <c r="E469" i="1"/>
  <c r="M468" i="1"/>
  <c r="K468" i="1"/>
  <c r="J468" i="1"/>
  <c r="I468" i="1"/>
  <c r="F468" i="1"/>
  <c r="H468" i="1" s="1"/>
  <c r="E468" i="1"/>
  <c r="M467" i="1"/>
  <c r="K467" i="1"/>
  <c r="J467" i="1"/>
  <c r="I467" i="1"/>
  <c r="F467" i="1"/>
  <c r="E467" i="1"/>
  <c r="M466" i="1"/>
  <c r="K466" i="1"/>
  <c r="J466" i="1"/>
  <c r="I466" i="1"/>
  <c r="F466" i="1"/>
  <c r="H466" i="1" s="1"/>
  <c r="E466" i="1"/>
  <c r="M465" i="1"/>
  <c r="K465" i="1"/>
  <c r="J465" i="1"/>
  <c r="I465" i="1"/>
  <c r="F465" i="1"/>
  <c r="H465" i="1" s="1"/>
  <c r="E465" i="1"/>
  <c r="M464" i="1"/>
  <c r="K464" i="1"/>
  <c r="J464" i="1"/>
  <c r="I464" i="1"/>
  <c r="F464" i="1"/>
  <c r="E464" i="1"/>
  <c r="M463" i="1"/>
  <c r="K463" i="1"/>
  <c r="J463" i="1"/>
  <c r="I463" i="1"/>
  <c r="F463" i="1"/>
  <c r="H463" i="1" s="1"/>
  <c r="E463" i="1"/>
  <c r="M462" i="1"/>
  <c r="K462" i="1"/>
  <c r="J462" i="1"/>
  <c r="I462" i="1"/>
  <c r="F462" i="1"/>
  <c r="E462" i="1"/>
  <c r="M461" i="1"/>
  <c r="K461" i="1"/>
  <c r="J461" i="1"/>
  <c r="I461" i="1"/>
  <c r="F461" i="1"/>
  <c r="E461" i="1"/>
  <c r="M460" i="1"/>
  <c r="K460" i="1"/>
  <c r="J460" i="1"/>
  <c r="I460" i="1"/>
  <c r="F460" i="1"/>
  <c r="H460" i="1" s="1"/>
  <c r="E460" i="1"/>
  <c r="M459" i="1"/>
  <c r="K459" i="1"/>
  <c r="J459" i="1"/>
  <c r="I459" i="1"/>
  <c r="F459" i="1"/>
  <c r="H459" i="1" s="1"/>
  <c r="E459" i="1"/>
  <c r="M458" i="1"/>
  <c r="K458" i="1"/>
  <c r="J458" i="1"/>
  <c r="I458" i="1"/>
  <c r="F458" i="1"/>
  <c r="H458" i="1" s="1"/>
  <c r="E458" i="1"/>
  <c r="M457" i="1"/>
  <c r="K457" i="1"/>
  <c r="J457" i="1"/>
  <c r="I457" i="1"/>
  <c r="F457" i="1"/>
  <c r="H457" i="1" s="1"/>
  <c r="E457" i="1"/>
  <c r="M456" i="1"/>
  <c r="K456" i="1"/>
  <c r="J456" i="1"/>
  <c r="I456" i="1"/>
  <c r="F456" i="1"/>
  <c r="E456" i="1"/>
  <c r="M455" i="1"/>
  <c r="K455" i="1"/>
  <c r="J455" i="1"/>
  <c r="I455" i="1"/>
  <c r="F455" i="1"/>
  <c r="H455" i="1" s="1"/>
  <c r="E455" i="1"/>
  <c r="M454" i="1"/>
  <c r="K454" i="1"/>
  <c r="J454" i="1"/>
  <c r="I454" i="1"/>
  <c r="F454" i="1"/>
  <c r="E454" i="1"/>
  <c r="M453" i="1"/>
  <c r="J453" i="1"/>
  <c r="I453" i="1"/>
  <c r="F453" i="1"/>
  <c r="H453" i="1" s="1"/>
  <c r="E453" i="1"/>
  <c r="M452" i="1"/>
  <c r="J452" i="1"/>
  <c r="I452" i="1"/>
  <c r="F452" i="1"/>
  <c r="E452" i="1"/>
  <c r="M451" i="1"/>
  <c r="J451" i="1"/>
  <c r="I451" i="1"/>
  <c r="F451" i="1"/>
  <c r="E451" i="1"/>
  <c r="M450" i="1"/>
  <c r="J450" i="1"/>
  <c r="I450" i="1"/>
  <c r="F450" i="1"/>
  <c r="E450" i="1"/>
  <c r="M449" i="1"/>
  <c r="J449" i="1"/>
  <c r="I449" i="1"/>
  <c r="F449" i="1"/>
  <c r="H449" i="1" s="1"/>
  <c r="E449" i="1"/>
  <c r="M448" i="1"/>
  <c r="J448" i="1"/>
  <c r="I448" i="1"/>
  <c r="F448" i="1"/>
  <c r="H448" i="1" s="1"/>
  <c r="E448" i="1"/>
  <c r="M447" i="1"/>
  <c r="J447" i="1"/>
  <c r="I447" i="1"/>
  <c r="F447" i="1"/>
  <c r="E447" i="1"/>
  <c r="M446" i="1"/>
  <c r="J446" i="1"/>
  <c r="I446" i="1"/>
  <c r="F446" i="1"/>
  <c r="E446" i="1"/>
  <c r="M445" i="1"/>
  <c r="J445" i="1"/>
  <c r="I445" i="1"/>
  <c r="F445" i="1"/>
  <c r="H445" i="1" s="1"/>
  <c r="E445" i="1"/>
  <c r="M444" i="1"/>
  <c r="J444" i="1"/>
  <c r="I444" i="1"/>
  <c r="F444" i="1"/>
  <c r="E444" i="1"/>
  <c r="M443" i="1"/>
  <c r="J443" i="1"/>
  <c r="I443" i="1"/>
  <c r="F443" i="1"/>
  <c r="E443" i="1"/>
  <c r="M442" i="1"/>
  <c r="J442" i="1"/>
  <c r="I442" i="1"/>
  <c r="F442" i="1"/>
  <c r="E442" i="1"/>
  <c r="M441" i="1"/>
  <c r="J441" i="1"/>
  <c r="I441" i="1"/>
  <c r="F441" i="1"/>
  <c r="H441" i="1" s="1"/>
  <c r="E441" i="1"/>
  <c r="M440" i="1"/>
  <c r="J440" i="1"/>
  <c r="I440" i="1"/>
  <c r="F440" i="1"/>
  <c r="H440" i="1" s="1"/>
  <c r="E440" i="1"/>
  <c r="M439" i="1"/>
  <c r="J439" i="1"/>
  <c r="I439" i="1"/>
  <c r="F439" i="1"/>
  <c r="E439" i="1"/>
  <c r="M438" i="1"/>
  <c r="J438" i="1"/>
  <c r="I438" i="1"/>
  <c r="F438" i="1"/>
  <c r="E438" i="1"/>
  <c r="M437" i="1"/>
  <c r="J437" i="1"/>
  <c r="I437" i="1"/>
  <c r="F437" i="1"/>
  <c r="H437" i="1" s="1"/>
  <c r="E437" i="1"/>
  <c r="M436" i="1"/>
  <c r="J436" i="1"/>
  <c r="I436" i="1"/>
  <c r="F436" i="1"/>
  <c r="H436" i="1" s="1"/>
  <c r="E436" i="1"/>
  <c r="M435" i="1"/>
  <c r="K435" i="1"/>
  <c r="J435" i="1"/>
  <c r="I435" i="1"/>
  <c r="F435" i="1"/>
  <c r="H435" i="1" s="1"/>
  <c r="E435" i="1"/>
  <c r="M434" i="1"/>
  <c r="K434" i="1"/>
  <c r="J434" i="1"/>
  <c r="I434" i="1"/>
  <c r="F434" i="1"/>
  <c r="E434" i="1"/>
  <c r="M433" i="1"/>
  <c r="K433" i="1"/>
  <c r="J433" i="1"/>
  <c r="I433" i="1"/>
  <c r="F433" i="1"/>
  <c r="E433" i="1"/>
  <c r="M432" i="1"/>
  <c r="K432" i="1"/>
  <c r="J432" i="1"/>
  <c r="I432" i="1"/>
  <c r="F432" i="1"/>
  <c r="E432" i="1"/>
  <c r="M431" i="1"/>
  <c r="K431" i="1"/>
  <c r="J431" i="1"/>
  <c r="I431" i="1"/>
  <c r="F431" i="1"/>
  <c r="H431" i="1" s="1"/>
  <c r="E431" i="1"/>
  <c r="M430" i="1"/>
  <c r="K430" i="1"/>
  <c r="J430" i="1"/>
  <c r="I430" i="1"/>
  <c r="F430" i="1"/>
  <c r="H430" i="1" s="1"/>
  <c r="E430" i="1"/>
  <c r="M429" i="1"/>
  <c r="K429" i="1"/>
  <c r="J429" i="1"/>
  <c r="I429" i="1"/>
  <c r="F429" i="1"/>
  <c r="H429" i="1" s="1"/>
  <c r="E429" i="1"/>
  <c r="M428" i="1"/>
  <c r="K428" i="1"/>
  <c r="J428" i="1"/>
  <c r="I428" i="1"/>
  <c r="F428" i="1"/>
  <c r="E428" i="1"/>
  <c r="M427" i="1"/>
  <c r="K427" i="1"/>
  <c r="J427" i="1"/>
  <c r="I427" i="1"/>
  <c r="F427" i="1"/>
  <c r="H427" i="1" s="1"/>
  <c r="E427" i="1"/>
  <c r="M426" i="1"/>
  <c r="K426" i="1"/>
  <c r="J426" i="1"/>
  <c r="I426" i="1"/>
  <c r="F426" i="1"/>
  <c r="E426" i="1"/>
  <c r="M425" i="1"/>
  <c r="K425" i="1"/>
  <c r="J425" i="1"/>
  <c r="I425" i="1"/>
  <c r="F425" i="1"/>
  <c r="H425" i="1" s="1"/>
  <c r="E425" i="1"/>
  <c r="M424" i="1"/>
  <c r="K424" i="1"/>
  <c r="J424" i="1"/>
  <c r="I424" i="1"/>
  <c r="F424" i="1"/>
  <c r="E424" i="1"/>
  <c r="M423" i="1"/>
  <c r="K423" i="1"/>
  <c r="J423" i="1"/>
  <c r="I423" i="1"/>
  <c r="F423" i="1"/>
  <c r="H423" i="1" s="1"/>
  <c r="E423" i="1"/>
  <c r="M422" i="1"/>
  <c r="K422" i="1"/>
  <c r="J422" i="1"/>
  <c r="I422" i="1"/>
  <c r="F422" i="1"/>
  <c r="H422" i="1" s="1"/>
  <c r="E422" i="1"/>
  <c r="M421" i="1"/>
  <c r="K421" i="1"/>
  <c r="J421" i="1"/>
  <c r="I421" i="1"/>
  <c r="F421" i="1"/>
  <c r="H421" i="1" s="1"/>
  <c r="E421" i="1"/>
  <c r="M420" i="1"/>
  <c r="K420" i="1"/>
  <c r="J420" i="1"/>
  <c r="I420" i="1"/>
  <c r="F420" i="1"/>
  <c r="H420" i="1" s="1"/>
  <c r="E420" i="1"/>
  <c r="M419" i="1"/>
  <c r="K419" i="1"/>
  <c r="J419" i="1"/>
  <c r="I419" i="1"/>
  <c r="F419" i="1"/>
  <c r="H419" i="1" s="1"/>
  <c r="E419" i="1"/>
  <c r="M418" i="1"/>
  <c r="K418" i="1"/>
  <c r="J418" i="1"/>
  <c r="I418" i="1"/>
  <c r="F418" i="1"/>
  <c r="E418" i="1"/>
  <c r="M417" i="1"/>
  <c r="K417" i="1"/>
  <c r="J417" i="1"/>
  <c r="I417" i="1"/>
  <c r="F417" i="1"/>
  <c r="E417" i="1"/>
  <c r="M416" i="1"/>
  <c r="K416" i="1"/>
  <c r="J416" i="1"/>
  <c r="I416" i="1"/>
  <c r="F416" i="1"/>
  <c r="E416" i="1"/>
  <c r="M415" i="1"/>
  <c r="K415" i="1"/>
  <c r="J415" i="1"/>
  <c r="I415" i="1"/>
  <c r="F415" i="1"/>
  <c r="H415" i="1" s="1"/>
  <c r="E415" i="1"/>
  <c r="M414" i="1"/>
  <c r="K414" i="1"/>
  <c r="J414" i="1"/>
  <c r="I414" i="1"/>
  <c r="F414" i="1"/>
  <c r="H414" i="1" s="1"/>
  <c r="E414" i="1"/>
  <c r="M413" i="1"/>
  <c r="K413" i="1"/>
  <c r="J413" i="1"/>
  <c r="I413" i="1"/>
  <c r="F413" i="1"/>
  <c r="H413" i="1" s="1"/>
  <c r="E413" i="1"/>
  <c r="M412" i="1"/>
  <c r="K412" i="1"/>
  <c r="J412" i="1"/>
  <c r="I412" i="1"/>
  <c r="F412" i="1"/>
  <c r="E412" i="1"/>
  <c r="M411" i="1"/>
  <c r="J411" i="1"/>
  <c r="I411" i="1"/>
  <c r="F411" i="1"/>
  <c r="E411" i="1"/>
  <c r="M410" i="1"/>
  <c r="J410" i="1"/>
  <c r="I410" i="1"/>
  <c r="F410" i="1"/>
  <c r="E410" i="1"/>
  <c r="M409" i="1"/>
  <c r="J409" i="1"/>
  <c r="I409" i="1"/>
  <c r="F409" i="1"/>
  <c r="H409" i="1" s="1"/>
  <c r="E409" i="1"/>
  <c r="M408" i="1"/>
  <c r="J408" i="1"/>
  <c r="I408" i="1"/>
  <c r="F408" i="1"/>
  <c r="H408" i="1" s="1"/>
  <c r="E408" i="1"/>
  <c r="M407" i="1"/>
  <c r="J407" i="1"/>
  <c r="I407" i="1"/>
  <c r="F407" i="1"/>
  <c r="E407" i="1"/>
  <c r="M406" i="1"/>
  <c r="J406" i="1"/>
  <c r="I406" i="1"/>
  <c r="F406" i="1"/>
  <c r="E406" i="1"/>
  <c r="M405" i="1"/>
  <c r="J405" i="1"/>
  <c r="I405" i="1"/>
  <c r="F405" i="1"/>
  <c r="H405" i="1" s="1"/>
  <c r="E405" i="1"/>
  <c r="M404" i="1"/>
  <c r="J404" i="1"/>
  <c r="I404" i="1"/>
  <c r="F404" i="1"/>
  <c r="E404" i="1"/>
  <c r="M403" i="1"/>
  <c r="J403" i="1"/>
  <c r="I403" i="1"/>
  <c r="F403" i="1"/>
  <c r="E403" i="1"/>
  <c r="M402" i="1"/>
  <c r="J402" i="1"/>
  <c r="I402" i="1"/>
  <c r="F402" i="1"/>
  <c r="E402" i="1"/>
  <c r="M401" i="1"/>
  <c r="J401" i="1"/>
  <c r="I401" i="1"/>
  <c r="F401" i="1"/>
  <c r="H401" i="1" s="1"/>
  <c r="E401" i="1"/>
  <c r="M400" i="1"/>
  <c r="J400" i="1"/>
  <c r="I400" i="1"/>
  <c r="F400" i="1"/>
  <c r="H400" i="1" s="1"/>
  <c r="E400" i="1"/>
  <c r="M399" i="1"/>
  <c r="J399" i="1"/>
  <c r="I399" i="1"/>
  <c r="F399" i="1"/>
  <c r="E399" i="1"/>
  <c r="M398" i="1"/>
  <c r="J398" i="1"/>
  <c r="I398" i="1"/>
  <c r="F398" i="1"/>
  <c r="E398" i="1"/>
  <c r="M397" i="1"/>
  <c r="J397" i="1"/>
  <c r="I397" i="1"/>
  <c r="F397" i="1"/>
  <c r="H397" i="1" s="1"/>
  <c r="E397" i="1"/>
  <c r="M396" i="1"/>
  <c r="J396" i="1"/>
  <c r="I396" i="1"/>
  <c r="F396" i="1"/>
  <c r="H396" i="1" s="1"/>
  <c r="E396" i="1"/>
  <c r="M395" i="1"/>
  <c r="J395" i="1"/>
  <c r="I395" i="1"/>
  <c r="F395" i="1"/>
  <c r="E395" i="1"/>
  <c r="M394" i="1"/>
  <c r="J394" i="1"/>
  <c r="I394" i="1"/>
  <c r="F394" i="1"/>
  <c r="E394" i="1"/>
  <c r="M393" i="1"/>
  <c r="K393" i="1"/>
  <c r="J393" i="1"/>
  <c r="I393" i="1"/>
  <c r="F393" i="1"/>
  <c r="H393" i="1" s="1"/>
  <c r="E393" i="1"/>
  <c r="M392" i="1"/>
  <c r="K392" i="1"/>
  <c r="J392" i="1"/>
  <c r="I392" i="1"/>
  <c r="F392" i="1"/>
  <c r="H392" i="1" s="1"/>
  <c r="E392" i="1"/>
  <c r="M391" i="1"/>
  <c r="K391" i="1"/>
  <c r="J391" i="1"/>
  <c r="I391" i="1"/>
  <c r="F391" i="1"/>
  <c r="H391" i="1" s="1"/>
  <c r="E391" i="1"/>
  <c r="M390" i="1"/>
  <c r="K390" i="1"/>
  <c r="J390" i="1"/>
  <c r="I390" i="1"/>
  <c r="F390" i="1"/>
  <c r="E390" i="1"/>
  <c r="M389" i="1"/>
  <c r="K389" i="1"/>
  <c r="J389" i="1"/>
  <c r="I389" i="1"/>
  <c r="F389" i="1"/>
  <c r="H389" i="1" s="1"/>
  <c r="E389" i="1"/>
  <c r="M388" i="1"/>
  <c r="K388" i="1"/>
  <c r="J388" i="1"/>
  <c r="I388" i="1"/>
  <c r="F388" i="1"/>
  <c r="E388" i="1"/>
  <c r="M387" i="1"/>
  <c r="K387" i="1"/>
  <c r="J387" i="1"/>
  <c r="I387" i="1"/>
  <c r="F387" i="1"/>
  <c r="H387" i="1" s="1"/>
  <c r="E387" i="1"/>
  <c r="M386" i="1"/>
  <c r="K386" i="1"/>
  <c r="J386" i="1"/>
  <c r="I386" i="1"/>
  <c r="F386" i="1"/>
  <c r="E386" i="1"/>
  <c r="M385" i="1"/>
  <c r="K385" i="1"/>
  <c r="J385" i="1"/>
  <c r="I385" i="1"/>
  <c r="F385" i="1"/>
  <c r="H385" i="1" s="1"/>
  <c r="E385" i="1"/>
  <c r="M384" i="1"/>
  <c r="K384" i="1"/>
  <c r="J384" i="1"/>
  <c r="I384" i="1"/>
  <c r="F384" i="1"/>
  <c r="H384" i="1" s="1"/>
  <c r="E384" i="1"/>
  <c r="M383" i="1"/>
  <c r="K383" i="1"/>
  <c r="J383" i="1"/>
  <c r="I383" i="1"/>
  <c r="F383" i="1"/>
  <c r="H383" i="1" s="1"/>
  <c r="E383" i="1"/>
  <c r="M382" i="1"/>
  <c r="K382" i="1"/>
  <c r="J382" i="1"/>
  <c r="I382" i="1"/>
  <c r="F382" i="1"/>
  <c r="H382" i="1" s="1"/>
  <c r="E382" i="1"/>
  <c r="M381" i="1"/>
  <c r="K381" i="1"/>
  <c r="J381" i="1"/>
  <c r="I381" i="1"/>
  <c r="F381" i="1"/>
  <c r="H381" i="1" s="1"/>
  <c r="E381" i="1"/>
  <c r="M380" i="1"/>
  <c r="K380" i="1"/>
  <c r="J380" i="1"/>
  <c r="I380" i="1"/>
  <c r="F380" i="1"/>
  <c r="E380" i="1"/>
  <c r="M379" i="1"/>
  <c r="K379" i="1"/>
  <c r="J379" i="1"/>
  <c r="I379" i="1"/>
  <c r="F379" i="1"/>
  <c r="E379" i="1"/>
  <c r="M378" i="1"/>
  <c r="K378" i="1"/>
  <c r="J378" i="1"/>
  <c r="I378" i="1"/>
  <c r="F378" i="1"/>
  <c r="E378" i="1"/>
  <c r="M377" i="1"/>
  <c r="K377" i="1"/>
  <c r="J377" i="1"/>
  <c r="I377" i="1"/>
  <c r="F377" i="1"/>
  <c r="H377" i="1" s="1"/>
  <c r="E377" i="1"/>
  <c r="M376" i="1"/>
  <c r="K376" i="1"/>
  <c r="J376" i="1"/>
  <c r="I376" i="1"/>
  <c r="F376" i="1"/>
  <c r="E376" i="1"/>
  <c r="M375" i="1"/>
  <c r="K375" i="1"/>
  <c r="J375" i="1"/>
  <c r="I375" i="1"/>
  <c r="F375" i="1"/>
  <c r="H375" i="1" s="1"/>
  <c r="E375" i="1"/>
  <c r="M374" i="1"/>
  <c r="K374" i="1"/>
  <c r="J374" i="1"/>
  <c r="I374" i="1"/>
  <c r="F374" i="1"/>
  <c r="E374" i="1"/>
  <c r="M373" i="1"/>
  <c r="K373" i="1"/>
  <c r="J373" i="1"/>
  <c r="I373" i="1"/>
  <c r="F373" i="1"/>
  <c r="H373" i="1" s="1"/>
  <c r="E373" i="1"/>
  <c r="M372" i="1"/>
  <c r="K372" i="1"/>
  <c r="J372" i="1"/>
  <c r="I372" i="1"/>
  <c r="F372" i="1"/>
  <c r="E372" i="1"/>
  <c r="M371" i="1"/>
  <c r="K371" i="1"/>
  <c r="J371" i="1"/>
  <c r="I371" i="1"/>
  <c r="F371" i="1"/>
  <c r="H371" i="1" s="1"/>
  <c r="E371" i="1"/>
  <c r="M370" i="1"/>
  <c r="K370" i="1"/>
  <c r="J370" i="1"/>
  <c r="I370" i="1"/>
  <c r="F370" i="1"/>
  <c r="E370" i="1"/>
  <c r="M369" i="1"/>
  <c r="J369" i="1"/>
  <c r="I369" i="1"/>
  <c r="F369" i="1"/>
  <c r="E369" i="1"/>
  <c r="M368" i="1"/>
  <c r="J368" i="1"/>
  <c r="I368" i="1"/>
  <c r="F368" i="1"/>
  <c r="H368" i="1" s="1"/>
  <c r="E368" i="1"/>
  <c r="M367" i="1"/>
  <c r="J367" i="1"/>
  <c r="I367" i="1"/>
  <c r="F367" i="1"/>
  <c r="E367" i="1"/>
  <c r="M366" i="1"/>
  <c r="J366" i="1"/>
  <c r="I366" i="1"/>
  <c r="F366" i="1"/>
  <c r="E366" i="1"/>
  <c r="M365" i="1"/>
  <c r="J365" i="1"/>
  <c r="I365" i="1"/>
  <c r="F365" i="1"/>
  <c r="E365" i="1"/>
  <c r="M364" i="1"/>
  <c r="J364" i="1"/>
  <c r="I364" i="1"/>
  <c r="F364" i="1"/>
  <c r="E364" i="1"/>
  <c r="M363" i="1"/>
  <c r="J363" i="1"/>
  <c r="I363" i="1"/>
  <c r="F363" i="1"/>
  <c r="E363" i="1"/>
  <c r="M362" i="1"/>
  <c r="J362" i="1"/>
  <c r="I362" i="1"/>
  <c r="F362" i="1"/>
  <c r="E362" i="1"/>
  <c r="M361" i="1"/>
  <c r="J361" i="1"/>
  <c r="I361" i="1"/>
  <c r="F361" i="1"/>
  <c r="E361" i="1"/>
  <c r="M360" i="1"/>
  <c r="J360" i="1"/>
  <c r="I360" i="1"/>
  <c r="F360" i="1"/>
  <c r="H360" i="1" s="1"/>
  <c r="E360" i="1"/>
  <c r="M359" i="1"/>
  <c r="J359" i="1"/>
  <c r="I359" i="1"/>
  <c r="F359" i="1"/>
  <c r="E359" i="1"/>
  <c r="M358" i="1"/>
  <c r="J358" i="1"/>
  <c r="I358" i="1"/>
  <c r="F358" i="1"/>
  <c r="E358" i="1"/>
  <c r="M357" i="1"/>
  <c r="J357" i="1"/>
  <c r="I357" i="1"/>
  <c r="F357" i="1"/>
  <c r="E357" i="1"/>
  <c r="M356" i="1"/>
  <c r="J356" i="1"/>
  <c r="I356" i="1"/>
  <c r="F356" i="1"/>
  <c r="H356" i="1" s="1"/>
  <c r="E356" i="1"/>
  <c r="M355" i="1"/>
  <c r="J355" i="1"/>
  <c r="I355" i="1"/>
  <c r="F355" i="1"/>
  <c r="E355" i="1"/>
  <c r="M354" i="1"/>
  <c r="J354" i="1"/>
  <c r="I354" i="1"/>
  <c r="F354" i="1"/>
  <c r="E354" i="1"/>
  <c r="M353" i="1"/>
  <c r="J353" i="1"/>
  <c r="I353" i="1"/>
  <c r="F353" i="1"/>
  <c r="E353" i="1"/>
  <c r="M352" i="1"/>
  <c r="J352" i="1"/>
  <c r="I352" i="1"/>
  <c r="F352" i="1"/>
  <c r="H352" i="1" s="1"/>
  <c r="E352" i="1"/>
  <c r="M351" i="1"/>
  <c r="K351" i="1"/>
  <c r="J351" i="1"/>
  <c r="I351" i="1"/>
  <c r="F351" i="1"/>
  <c r="E351" i="1"/>
  <c r="M350" i="1"/>
  <c r="K350" i="1"/>
  <c r="J350" i="1"/>
  <c r="I350" i="1"/>
  <c r="F350" i="1"/>
  <c r="E350" i="1"/>
  <c r="M349" i="1"/>
  <c r="K349" i="1"/>
  <c r="J349" i="1"/>
  <c r="I349" i="1"/>
  <c r="F349" i="1"/>
  <c r="H349" i="1" s="1"/>
  <c r="E349" i="1"/>
  <c r="M348" i="1"/>
  <c r="K348" i="1"/>
  <c r="J348" i="1"/>
  <c r="I348" i="1"/>
  <c r="F348" i="1"/>
  <c r="E348" i="1"/>
  <c r="M347" i="1"/>
  <c r="K347" i="1"/>
  <c r="J347" i="1"/>
  <c r="I347" i="1"/>
  <c r="F347" i="1"/>
  <c r="E347" i="1"/>
  <c r="M346" i="1"/>
  <c r="K346" i="1"/>
  <c r="J346" i="1"/>
  <c r="I346" i="1"/>
  <c r="F346" i="1"/>
  <c r="E346" i="1"/>
  <c r="M345" i="1"/>
  <c r="K345" i="1"/>
  <c r="J345" i="1"/>
  <c r="I345" i="1"/>
  <c r="F345" i="1"/>
  <c r="H345" i="1" s="1"/>
  <c r="E345" i="1"/>
  <c r="M344" i="1"/>
  <c r="K344" i="1"/>
  <c r="J344" i="1"/>
  <c r="I344" i="1"/>
  <c r="F344" i="1"/>
  <c r="H344" i="1" s="1"/>
  <c r="E344" i="1"/>
  <c r="M343" i="1"/>
  <c r="K343" i="1"/>
  <c r="J343" i="1"/>
  <c r="I343" i="1"/>
  <c r="F343" i="1"/>
  <c r="H343" i="1" s="1"/>
  <c r="E343" i="1"/>
  <c r="M342" i="1"/>
  <c r="K342" i="1"/>
  <c r="J342" i="1"/>
  <c r="I342" i="1"/>
  <c r="F342" i="1"/>
  <c r="E342" i="1"/>
  <c r="M341" i="1"/>
  <c r="K341" i="1"/>
  <c r="J341" i="1"/>
  <c r="I341" i="1"/>
  <c r="F341" i="1"/>
  <c r="E341" i="1"/>
  <c r="M340" i="1"/>
  <c r="K340" i="1"/>
  <c r="J340" i="1"/>
  <c r="I340" i="1"/>
  <c r="F340" i="1"/>
  <c r="E340" i="1"/>
  <c r="M339" i="1"/>
  <c r="K339" i="1"/>
  <c r="J339" i="1"/>
  <c r="I339" i="1"/>
  <c r="F339" i="1"/>
  <c r="H339" i="1" s="1"/>
  <c r="E339" i="1"/>
  <c r="M338" i="1"/>
  <c r="K338" i="1"/>
  <c r="J338" i="1"/>
  <c r="I338" i="1"/>
  <c r="F338" i="1"/>
  <c r="E338" i="1"/>
  <c r="M337" i="1"/>
  <c r="K337" i="1"/>
  <c r="J337" i="1"/>
  <c r="I337" i="1"/>
  <c r="F337" i="1"/>
  <c r="H337" i="1" s="1"/>
  <c r="E337" i="1"/>
  <c r="M336" i="1"/>
  <c r="K336" i="1"/>
  <c r="J336" i="1"/>
  <c r="I336" i="1"/>
  <c r="F336" i="1"/>
  <c r="E336" i="1"/>
  <c r="M335" i="1"/>
  <c r="K335" i="1"/>
  <c r="J335" i="1"/>
  <c r="I335" i="1"/>
  <c r="F335" i="1"/>
  <c r="H335" i="1" s="1"/>
  <c r="E335" i="1"/>
  <c r="M334" i="1"/>
  <c r="K334" i="1"/>
  <c r="J334" i="1"/>
  <c r="I334" i="1"/>
  <c r="F334" i="1"/>
  <c r="E334" i="1"/>
  <c r="M333" i="1"/>
  <c r="K333" i="1"/>
  <c r="J333" i="1"/>
  <c r="I333" i="1"/>
  <c r="F333" i="1"/>
  <c r="H333" i="1" s="1"/>
  <c r="E333" i="1"/>
  <c r="M332" i="1"/>
  <c r="K332" i="1"/>
  <c r="J332" i="1"/>
  <c r="I332" i="1"/>
  <c r="F332" i="1"/>
  <c r="E332" i="1"/>
  <c r="M331" i="1"/>
  <c r="K331" i="1"/>
  <c r="J331" i="1"/>
  <c r="I331" i="1"/>
  <c r="F331" i="1"/>
  <c r="H331" i="1" s="1"/>
  <c r="E331" i="1"/>
  <c r="M330" i="1"/>
  <c r="K330" i="1"/>
  <c r="J330" i="1"/>
  <c r="I330" i="1"/>
  <c r="F330" i="1"/>
  <c r="E330" i="1"/>
  <c r="M329" i="1"/>
  <c r="K329" i="1"/>
  <c r="J329" i="1"/>
  <c r="I329" i="1"/>
  <c r="F329" i="1"/>
  <c r="H329" i="1" s="1"/>
  <c r="E329" i="1"/>
  <c r="M328" i="1"/>
  <c r="K328" i="1"/>
  <c r="J328" i="1"/>
  <c r="I328" i="1"/>
  <c r="F328" i="1"/>
  <c r="H328" i="1" s="1"/>
  <c r="E328" i="1"/>
  <c r="M327" i="1"/>
  <c r="J327" i="1"/>
  <c r="I327" i="1"/>
  <c r="F327" i="1"/>
  <c r="E327" i="1"/>
  <c r="M326" i="1"/>
  <c r="J326" i="1"/>
  <c r="I326" i="1"/>
  <c r="F326" i="1"/>
  <c r="E326" i="1"/>
  <c r="M325" i="1"/>
  <c r="J325" i="1"/>
  <c r="I325" i="1"/>
  <c r="F325" i="1"/>
  <c r="E325" i="1"/>
  <c r="M324" i="1"/>
  <c r="J324" i="1"/>
  <c r="I324" i="1"/>
  <c r="F324" i="1"/>
  <c r="H324" i="1" s="1"/>
  <c r="E324" i="1"/>
  <c r="M323" i="1"/>
  <c r="J323" i="1"/>
  <c r="I323" i="1"/>
  <c r="F323" i="1"/>
  <c r="E323" i="1"/>
  <c r="M322" i="1"/>
  <c r="J322" i="1"/>
  <c r="I322" i="1"/>
  <c r="F322" i="1"/>
  <c r="E322" i="1"/>
  <c r="M321" i="1"/>
  <c r="J321" i="1"/>
  <c r="I321" i="1"/>
  <c r="F321" i="1"/>
  <c r="E321" i="1"/>
  <c r="M320" i="1"/>
  <c r="J320" i="1"/>
  <c r="I320" i="1"/>
  <c r="F320" i="1"/>
  <c r="H320" i="1" s="1"/>
  <c r="E320" i="1"/>
  <c r="M319" i="1"/>
  <c r="J319" i="1"/>
  <c r="I319" i="1"/>
  <c r="F319" i="1"/>
  <c r="E319" i="1"/>
  <c r="M318" i="1"/>
  <c r="J318" i="1"/>
  <c r="I318" i="1"/>
  <c r="F318" i="1"/>
  <c r="E318" i="1"/>
  <c r="M317" i="1"/>
  <c r="J317" i="1"/>
  <c r="I317" i="1"/>
  <c r="F317" i="1"/>
  <c r="E317" i="1"/>
  <c r="M316" i="1"/>
  <c r="J316" i="1"/>
  <c r="I316" i="1"/>
  <c r="F316" i="1"/>
  <c r="H316" i="1" s="1"/>
  <c r="E316" i="1"/>
  <c r="M315" i="1"/>
  <c r="J315" i="1"/>
  <c r="I315" i="1"/>
  <c r="F315" i="1"/>
  <c r="E315" i="1"/>
  <c r="M314" i="1"/>
  <c r="J314" i="1"/>
  <c r="I314" i="1"/>
  <c r="F314" i="1"/>
  <c r="E314" i="1"/>
  <c r="M313" i="1"/>
  <c r="J313" i="1"/>
  <c r="I313" i="1"/>
  <c r="F313" i="1"/>
  <c r="E313" i="1"/>
  <c r="M312" i="1"/>
  <c r="J312" i="1"/>
  <c r="I312" i="1"/>
  <c r="F312" i="1"/>
  <c r="E312" i="1"/>
  <c r="M311" i="1"/>
  <c r="J311" i="1"/>
  <c r="I311" i="1"/>
  <c r="F311" i="1"/>
  <c r="E311" i="1"/>
  <c r="M310" i="1"/>
  <c r="J310" i="1"/>
  <c r="I310" i="1"/>
  <c r="F310" i="1"/>
  <c r="E310" i="1"/>
  <c r="M309" i="1"/>
  <c r="K309" i="1"/>
  <c r="J309" i="1"/>
  <c r="I309" i="1"/>
  <c r="F309" i="1"/>
  <c r="H309" i="1" s="1"/>
  <c r="E309" i="1"/>
  <c r="M308" i="1"/>
  <c r="K308" i="1"/>
  <c r="J308" i="1"/>
  <c r="I308" i="1"/>
  <c r="F308" i="1"/>
  <c r="E308" i="1"/>
  <c r="M307" i="1"/>
  <c r="K307" i="1"/>
  <c r="J307" i="1"/>
  <c r="I307" i="1"/>
  <c r="F307" i="1"/>
  <c r="H307" i="1" s="1"/>
  <c r="E307" i="1"/>
  <c r="M306" i="1"/>
  <c r="K306" i="1"/>
  <c r="J306" i="1"/>
  <c r="I306" i="1"/>
  <c r="F306" i="1"/>
  <c r="H306" i="1" s="1"/>
  <c r="E306" i="1"/>
  <c r="M305" i="1"/>
  <c r="K305" i="1"/>
  <c r="J305" i="1"/>
  <c r="I305" i="1"/>
  <c r="F305" i="1"/>
  <c r="H305" i="1" s="1"/>
  <c r="E305" i="1"/>
  <c r="M304" i="1"/>
  <c r="K304" i="1"/>
  <c r="J304" i="1"/>
  <c r="I304" i="1"/>
  <c r="F304" i="1"/>
  <c r="E304" i="1"/>
  <c r="M303" i="1"/>
  <c r="K303" i="1"/>
  <c r="J303" i="1"/>
  <c r="I303" i="1"/>
  <c r="F303" i="1"/>
  <c r="H303" i="1" s="1"/>
  <c r="E303" i="1"/>
  <c r="M302" i="1"/>
  <c r="K302" i="1"/>
  <c r="J302" i="1"/>
  <c r="I302" i="1"/>
  <c r="F302" i="1"/>
  <c r="E302" i="1"/>
  <c r="M301" i="1"/>
  <c r="K301" i="1"/>
  <c r="J301" i="1"/>
  <c r="I301" i="1"/>
  <c r="F301" i="1"/>
  <c r="H301" i="1" s="1"/>
  <c r="E301" i="1"/>
  <c r="M300" i="1"/>
  <c r="K300" i="1"/>
  <c r="J300" i="1"/>
  <c r="I300" i="1"/>
  <c r="F300" i="1"/>
  <c r="E300" i="1"/>
  <c r="M299" i="1"/>
  <c r="K299" i="1"/>
  <c r="J299" i="1"/>
  <c r="I299" i="1"/>
  <c r="F299" i="1"/>
  <c r="H299" i="1" s="1"/>
  <c r="E299" i="1"/>
  <c r="M298" i="1"/>
  <c r="K298" i="1"/>
  <c r="J298" i="1"/>
  <c r="I298" i="1"/>
  <c r="F298" i="1"/>
  <c r="H298" i="1" s="1"/>
  <c r="E298" i="1"/>
  <c r="M297" i="1"/>
  <c r="K297" i="1"/>
  <c r="J297" i="1"/>
  <c r="I297" i="1"/>
  <c r="F297" i="1"/>
  <c r="H297" i="1" s="1"/>
  <c r="E297" i="1"/>
  <c r="M296" i="1"/>
  <c r="K296" i="1"/>
  <c r="J296" i="1"/>
  <c r="I296" i="1"/>
  <c r="F296" i="1"/>
  <c r="E296" i="1"/>
  <c r="M295" i="1"/>
  <c r="K295" i="1"/>
  <c r="J295" i="1"/>
  <c r="I295" i="1"/>
  <c r="F295" i="1"/>
  <c r="H295" i="1" s="1"/>
  <c r="E295" i="1"/>
  <c r="M294" i="1"/>
  <c r="K294" i="1"/>
  <c r="J294" i="1"/>
  <c r="I294" i="1"/>
  <c r="F294" i="1"/>
  <c r="E294" i="1"/>
  <c r="M293" i="1"/>
  <c r="K293" i="1"/>
  <c r="J293" i="1"/>
  <c r="I293" i="1"/>
  <c r="F293" i="1"/>
  <c r="E293" i="1"/>
  <c r="M292" i="1"/>
  <c r="K292" i="1"/>
  <c r="J292" i="1"/>
  <c r="I292" i="1"/>
  <c r="F292" i="1"/>
  <c r="E292" i="1"/>
  <c r="M291" i="1"/>
  <c r="K291" i="1"/>
  <c r="J291" i="1"/>
  <c r="I291" i="1"/>
  <c r="F291" i="1"/>
  <c r="H291" i="1" s="1"/>
  <c r="E291" i="1"/>
  <c r="M290" i="1"/>
  <c r="K290" i="1"/>
  <c r="J290" i="1"/>
  <c r="I290" i="1"/>
  <c r="F290" i="1"/>
  <c r="H290" i="1" s="1"/>
  <c r="E290" i="1"/>
  <c r="M289" i="1"/>
  <c r="K289" i="1"/>
  <c r="J289" i="1"/>
  <c r="I289" i="1"/>
  <c r="F289" i="1"/>
  <c r="H289" i="1" s="1"/>
  <c r="E289" i="1"/>
  <c r="M288" i="1"/>
  <c r="K288" i="1"/>
  <c r="J288" i="1"/>
  <c r="I288" i="1"/>
  <c r="F288" i="1"/>
  <c r="E288" i="1"/>
  <c r="M287" i="1"/>
  <c r="K287" i="1"/>
  <c r="J287" i="1"/>
  <c r="I287" i="1"/>
  <c r="F287" i="1"/>
  <c r="H287" i="1" s="1"/>
  <c r="E287" i="1"/>
  <c r="M286" i="1"/>
  <c r="K286" i="1"/>
  <c r="J286" i="1"/>
  <c r="I286" i="1"/>
  <c r="F286" i="1"/>
  <c r="E286" i="1"/>
  <c r="M285" i="1"/>
  <c r="J285" i="1"/>
  <c r="I285" i="1"/>
  <c r="F285" i="1"/>
  <c r="E285" i="1"/>
  <c r="M284" i="1"/>
  <c r="J284" i="1"/>
  <c r="I284" i="1"/>
  <c r="F284" i="1"/>
  <c r="H284" i="1" s="1"/>
  <c r="E284" i="1"/>
  <c r="M283" i="1"/>
  <c r="J283" i="1"/>
  <c r="I283" i="1"/>
  <c r="F283" i="1"/>
  <c r="H283" i="1" s="1"/>
  <c r="E283" i="1"/>
  <c r="M282" i="1"/>
  <c r="J282" i="1"/>
  <c r="I282" i="1"/>
  <c r="F282" i="1"/>
  <c r="E282" i="1"/>
  <c r="M281" i="1"/>
  <c r="J281" i="1"/>
  <c r="I281" i="1"/>
  <c r="F281" i="1"/>
  <c r="E281" i="1"/>
  <c r="M280" i="1"/>
  <c r="J280" i="1"/>
  <c r="I280" i="1"/>
  <c r="F280" i="1"/>
  <c r="H280" i="1" s="1"/>
  <c r="E280" i="1"/>
  <c r="M279" i="1"/>
  <c r="J279" i="1"/>
  <c r="I279" i="1"/>
  <c r="F279" i="1"/>
  <c r="E279" i="1"/>
  <c r="M278" i="1"/>
  <c r="J278" i="1"/>
  <c r="I278" i="1"/>
  <c r="F278" i="1"/>
  <c r="E278" i="1"/>
  <c r="M277" i="1"/>
  <c r="J277" i="1"/>
  <c r="I277" i="1"/>
  <c r="F277" i="1"/>
  <c r="E277" i="1"/>
  <c r="M276" i="1"/>
  <c r="J276" i="1"/>
  <c r="I276" i="1"/>
  <c r="F276" i="1"/>
  <c r="E276" i="1"/>
  <c r="M275" i="1"/>
  <c r="J275" i="1"/>
  <c r="I275" i="1"/>
  <c r="F275" i="1"/>
  <c r="E275" i="1"/>
  <c r="M274" i="1"/>
  <c r="J274" i="1"/>
  <c r="I274" i="1"/>
  <c r="F274" i="1"/>
  <c r="E274" i="1"/>
  <c r="M273" i="1"/>
  <c r="J273" i="1"/>
  <c r="I273" i="1"/>
  <c r="F273" i="1"/>
  <c r="E273" i="1"/>
  <c r="M272" i="1"/>
  <c r="J272" i="1"/>
  <c r="I272" i="1"/>
  <c r="F272" i="1"/>
  <c r="E272" i="1"/>
  <c r="M271" i="1"/>
  <c r="J271" i="1"/>
  <c r="I271" i="1"/>
  <c r="F271" i="1"/>
  <c r="H271" i="1" s="1"/>
  <c r="E271" i="1"/>
  <c r="M270" i="1"/>
  <c r="J270" i="1"/>
  <c r="I270" i="1"/>
  <c r="F270" i="1"/>
  <c r="E270" i="1"/>
  <c r="M269" i="1"/>
  <c r="J269" i="1"/>
  <c r="I269" i="1"/>
  <c r="F269" i="1"/>
  <c r="E269" i="1"/>
  <c r="M268" i="1"/>
  <c r="J268" i="1"/>
  <c r="I268" i="1"/>
  <c r="F268" i="1"/>
  <c r="H268" i="1" s="1"/>
  <c r="E268" i="1"/>
  <c r="M267" i="1"/>
  <c r="K267" i="1"/>
  <c r="J267" i="1"/>
  <c r="I267" i="1"/>
  <c r="F267" i="1"/>
  <c r="H267" i="1" s="1"/>
  <c r="E267" i="1"/>
  <c r="M266" i="1"/>
  <c r="K266" i="1"/>
  <c r="J266" i="1"/>
  <c r="I266" i="1"/>
  <c r="F266" i="1"/>
  <c r="H266" i="1" s="1"/>
  <c r="E266" i="1"/>
  <c r="M265" i="1"/>
  <c r="K265" i="1"/>
  <c r="J265" i="1"/>
  <c r="I265" i="1"/>
  <c r="F265" i="1"/>
  <c r="H265" i="1" s="1"/>
  <c r="E265" i="1"/>
  <c r="M264" i="1"/>
  <c r="K264" i="1"/>
  <c r="J264" i="1"/>
  <c r="I264" i="1"/>
  <c r="F264" i="1"/>
  <c r="E264" i="1"/>
  <c r="M263" i="1"/>
  <c r="K263" i="1"/>
  <c r="J263" i="1"/>
  <c r="I263" i="1"/>
  <c r="F263" i="1"/>
  <c r="H263" i="1" s="1"/>
  <c r="E263" i="1"/>
  <c r="M262" i="1"/>
  <c r="K262" i="1"/>
  <c r="J262" i="1"/>
  <c r="I262" i="1"/>
  <c r="F262" i="1"/>
  <c r="E262" i="1"/>
  <c r="M261" i="1"/>
  <c r="K261" i="1"/>
  <c r="J261" i="1"/>
  <c r="I261" i="1"/>
  <c r="F261" i="1"/>
  <c r="H261" i="1" s="1"/>
  <c r="E261" i="1"/>
  <c r="M260" i="1"/>
  <c r="K260" i="1"/>
  <c r="J260" i="1"/>
  <c r="I260" i="1"/>
  <c r="F260" i="1"/>
  <c r="H260" i="1" s="1"/>
  <c r="E260" i="1"/>
  <c r="M259" i="1"/>
  <c r="K259" i="1"/>
  <c r="J259" i="1"/>
  <c r="I259" i="1"/>
  <c r="F259" i="1"/>
  <c r="E259" i="1"/>
  <c r="M258" i="1"/>
  <c r="K258" i="1"/>
  <c r="J258" i="1"/>
  <c r="I258" i="1"/>
  <c r="F258" i="1"/>
  <c r="H258" i="1" s="1"/>
  <c r="E258" i="1"/>
  <c r="M257" i="1"/>
  <c r="K257" i="1"/>
  <c r="J257" i="1"/>
  <c r="I257" i="1"/>
  <c r="F257" i="1"/>
  <c r="H257" i="1" s="1"/>
  <c r="E257" i="1"/>
  <c r="M256" i="1"/>
  <c r="K256" i="1"/>
  <c r="J256" i="1"/>
  <c r="I256" i="1"/>
  <c r="F256" i="1"/>
  <c r="E256" i="1"/>
  <c r="M255" i="1"/>
  <c r="K255" i="1"/>
  <c r="J255" i="1"/>
  <c r="I255" i="1"/>
  <c r="F255" i="1"/>
  <c r="H255" i="1" s="1"/>
  <c r="E255" i="1"/>
  <c r="M254" i="1"/>
  <c r="K254" i="1"/>
  <c r="J254" i="1"/>
  <c r="I254" i="1"/>
  <c r="F254" i="1"/>
  <c r="E254" i="1"/>
  <c r="M253" i="1"/>
  <c r="K253" i="1"/>
  <c r="J253" i="1"/>
  <c r="I253" i="1"/>
  <c r="F253" i="1"/>
  <c r="H253" i="1" s="1"/>
  <c r="E253" i="1"/>
  <c r="M252" i="1"/>
  <c r="K252" i="1"/>
  <c r="J252" i="1"/>
  <c r="I252" i="1"/>
  <c r="F252" i="1"/>
  <c r="H252" i="1" s="1"/>
  <c r="E252" i="1"/>
  <c r="M251" i="1"/>
  <c r="J251" i="1"/>
  <c r="I251" i="1"/>
  <c r="F251" i="1"/>
  <c r="H251" i="1" s="1"/>
  <c r="E251" i="1"/>
  <c r="M250" i="1"/>
  <c r="J250" i="1"/>
  <c r="I250" i="1"/>
  <c r="F250" i="1"/>
  <c r="E250" i="1"/>
  <c r="M249" i="1"/>
  <c r="J249" i="1"/>
  <c r="I249" i="1"/>
  <c r="F249" i="1"/>
  <c r="E249" i="1"/>
  <c r="M248" i="1"/>
  <c r="J248" i="1"/>
  <c r="I248" i="1"/>
  <c r="F248" i="1"/>
  <c r="H248" i="1" s="1"/>
  <c r="E248" i="1"/>
  <c r="M247" i="1"/>
  <c r="J247" i="1"/>
  <c r="I247" i="1"/>
  <c r="F247" i="1"/>
  <c r="H247" i="1" s="1"/>
  <c r="E247" i="1"/>
  <c r="M246" i="1"/>
  <c r="J246" i="1"/>
  <c r="I246" i="1"/>
  <c r="F246" i="1"/>
  <c r="E246" i="1"/>
  <c r="M245" i="1"/>
  <c r="J245" i="1"/>
  <c r="I245" i="1"/>
  <c r="F245" i="1"/>
  <c r="E245" i="1"/>
  <c r="M244" i="1"/>
  <c r="J244" i="1"/>
  <c r="I244" i="1"/>
  <c r="F244" i="1"/>
  <c r="E244" i="1"/>
  <c r="M243" i="1"/>
  <c r="J243" i="1"/>
  <c r="I243" i="1"/>
  <c r="F243" i="1"/>
  <c r="H243" i="1" s="1"/>
  <c r="E243" i="1"/>
  <c r="M242" i="1"/>
  <c r="J242" i="1"/>
  <c r="I242" i="1"/>
  <c r="F242" i="1"/>
  <c r="E242" i="1"/>
  <c r="M241" i="1"/>
  <c r="J241" i="1"/>
  <c r="I241" i="1"/>
  <c r="F241" i="1"/>
  <c r="E241" i="1"/>
  <c r="M240" i="1"/>
  <c r="J240" i="1"/>
  <c r="I240" i="1"/>
  <c r="F240" i="1"/>
  <c r="H240" i="1" s="1"/>
  <c r="E240" i="1"/>
  <c r="M239" i="1"/>
  <c r="J239" i="1"/>
  <c r="I239" i="1"/>
  <c r="F239" i="1"/>
  <c r="H239" i="1" s="1"/>
  <c r="E239" i="1"/>
  <c r="M238" i="1"/>
  <c r="J238" i="1"/>
  <c r="I238" i="1"/>
  <c r="F238" i="1"/>
  <c r="E238" i="1"/>
  <c r="M237" i="1"/>
  <c r="J237" i="1"/>
  <c r="I237" i="1"/>
  <c r="F237" i="1"/>
  <c r="H237" i="1" s="1"/>
  <c r="E237" i="1"/>
  <c r="M236" i="1"/>
  <c r="J236" i="1"/>
  <c r="I236" i="1"/>
  <c r="F236" i="1"/>
  <c r="H236" i="1" s="1"/>
  <c r="E236" i="1"/>
  <c r="M235" i="1"/>
  <c r="J235" i="1"/>
  <c r="I235" i="1"/>
  <c r="F235" i="1"/>
  <c r="H235" i="1" s="1"/>
  <c r="E235" i="1"/>
  <c r="M234" i="1"/>
  <c r="J234" i="1"/>
  <c r="I234" i="1"/>
  <c r="F234" i="1"/>
  <c r="E234" i="1"/>
  <c r="M233" i="1"/>
  <c r="K233" i="1"/>
  <c r="J233" i="1"/>
  <c r="I233" i="1"/>
  <c r="F233" i="1"/>
  <c r="H233" i="1" s="1"/>
  <c r="E233" i="1"/>
  <c r="M232" i="1"/>
  <c r="K232" i="1"/>
  <c r="J232" i="1"/>
  <c r="I232" i="1"/>
  <c r="F232" i="1"/>
  <c r="H232" i="1" s="1"/>
  <c r="E232" i="1"/>
  <c r="M231" i="1"/>
  <c r="K231" i="1"/>
  <c r="J231" i="1"/>
  <c r="I231" i="1"/>
  <c r="F231" i="1"/>
  <c r="H231" i="1" s="1"/>
  <c r="E231" i="1"/>
  <c r="M230" i="1"/>
  <c r="K230" i="1"/>
  <c r="J230" i="1"/>
  <c r="I230" i="1"/>
  <c r="F230" i="1"/>
  <c r="H230" i="1" s="1"/>
  <c r="E230" i="1"/>
  <c r="M229" i="1"/>
  <c r="K229" i="1"/>
  <c r="J229" i="1"/>
  <c r="I229" i="1"/>
  <c r="F229" i="1"/>
  <c r="H229" i="1" s="1"/>
  <c r="E229" i="1"/>
  <c r="M228" i="1"/>
  <c r="K228" i="1"/>
  <c r="J228" i="1"/>
  <c r="I228" i="1"/>
  <c r="F228" i="1"/>
  <c r="H228" i="1" s="1"/>
  <c r="E228" i="1"/>
  <c r="M227" i="1"/>
  <c r="K227" i="1"/>
  <c r="J227" i="1"/>
  <c r="I227" i="1"/>
  <c r="F227" i="1"/>
  <c r="H227" i="1" s="1"/>
  <c r="E227" i="1"/>
  <c r="M226" i="1"/>
  <c r="K226" i="1"/>
  <c r="J226" i="1"/>
  <c r="I226" i="1"/>
  <c r="F226" i="1"/>
  <c r="E226" i="1"/>
  <c r="M225" i="1"/>
  <c r="K225" i="1"/>
  <c r="J225" i="1"/>
  <c r="I225" i="1"/>
  <c r="F225" i="1"/>
  <c r="H225" i="1" s="1"/>
  <c r="E225" i="1"/>
  <c r="M224" i="1"/>
  <c r="K224" i="1"/>
  <c r="J224" i="1"/>
  <c r="I224" i="1"/>
  <c r="F224" i="1"/>
  <c r="H224" i="1" s="1"/>
  <c r="E224" i="1"/>
  <c r="M223" i="1"/>
  <c r="K223" i="1"/>
  <c r="J223" i="1"/>
  <c r="I223" i="1"/>
  <c r="F223" i="1"/>
  <c r="H223" i="1" s="1"/>
  <c r="E223" i="1"/>
  <c r="M222" i="1"/>
  <c r="K222" i="1"/>
  <c r="J222" i="1"/>
  <c r="I222" i="1"/>
  <c r="F222" i="1"/>
  <c r="H222" i="1" s="1"/>
  <c r="E222" i="1"/>
  <c r="M221" i="1"/>
  <c r="K221" i="1"/>
  <c r="J221" i="1"/>
  <c r="I221" i="1"/>
  <c r="F221" i="1"/>
  <c r="H221" i="1" s="1"/>
  <c r="E221" i="1"/>
  <c r="M220" i="1"/>
  <c r="K220" i="1"/>
  <c r="J220" i="1"/>
  <c r="I220" i="1"/>
  <c r="F220" i="1"/>
  <c r="H220" i="1" s="1"/>
  <c r="E220" i="1"/>
  <c r="M219" i="1"/>
  <c r="K219" i="1"/>
  <c r="J219" i="1"/>
  <c r="I219" i="1"/>
  <c r="F219" i="1"/>
  <c r="H219" i="1" s="1"/>
  <c r="E219" i="1"/>
  <c r="M218" i="1"/>
  <c r="K218" i="1"/>
  <c r="J218" i="1"/>
  <c r="I218" i="1"/>
  <c r="F218" i="1"/>
  <c r="E218" i="1"/>
  <c r="M217" i="1"/>
  <c r="K217" i="1"/>
  <c r="J217" i="1"/>
  <c r="I217" i="1"/>
  <c r="F217" i="1"/>
  <c r="H217" i="1" s="1"/>
  <c r="E217" i="1"/>
  <c r="M216" i="1"/>
  <c r="K216" i="1"/>
  <c r="J216" i="1"/>
  <c r="I216" i="1"/>
  <c r="F216" i="1"/>
  <c r="H216" i="1" s="1"/>
  <c r="E216" i="1"/>
  <c r="M215" i="1"/>
  <c r="K215" i="1"/>
  <c r="J215" i="1"/>
  <c r="I215" i="1"/>
  <c r="F215" i="1"/>
  <c r="H215" i="1" s="1"/>
  <c r="E215" i="1"/>
  <c r="M214" i="1"/>
  <c r="K214" i="1"/>
  <c r="J214" i="1"/>
  <c r="I214" i="1"/>
  <c r="F214" i="1"/>
  <c r="E214" i="1"/>
  <c r="M213" i="1"/>
  <c r="K213" i="1"/>
  <c r="J213" i="1"/>
  <c r="I213" i="1"/>
  <c r="F213" i="1"/>
  <c r="H213" i="1" s="1"/>
  <c r="E213" i="1"/>
  <c r="M212" i="1"/>
  <c r="K212" i="1"/>
  <c r="J212" i="1"/>
  <c r="I212" i="1"/>
  <c r="F212" i="1"/>
  <c r="H212" i="1" s="1"/>
  <c r="E212" i="1"/>
  <c r="M211" i="1"/>
  <c r="K211" i="1"/>
  <c r="J211" i="1"/>
  <c r="I211" i="1"/>
  <c r="F211" i="1"/>
  <c r="H211" i="1" s="1"/>
  <c r="E211" i="1"/>
  <c r="M210" i="1"/>
  <c r="K210" i="1"/>
  <c r="J210" i="1"/>
  <c r="I210" i="1"/>
  <c r="F210" i="1"/>
  <c r="E210" i="1"/>
  <c r="M209" i="1"/>
  <c r="J209" i="1"/>
  <c r="I209" i="1"/>
  <c r="F209" i="1"/>
  <c r="H209" i="1" s="1"/>
  <c r="E209" i="1"/>
  <c r="M208" i="1"/>
  <c r="J208" i="1"/>
  <c r="I208" i="1"/>
  <c r="F208" i="1"/>
  <c r="H208" i="1" s="1"/>
  <c r="E208" i="1"/>
  <c r="M207" i="1"/>
  <c r="J207" i="1"/>
  <c r="I207" i="1"/>
  <c r="F207" i="1"/>
  <c r="H207" i="1" s="1"/>
  <c r="E207" i="1"/>
  <c r="M206" i="1"/>
  <c r="J206" i="1"/>
  <c r="I206" i="1"/>
  <c r="F206" i="1"/>
  <c r="H206" i="1" s="1"/>
  <c r="E206" i="1"/>
  <c r="M205" i="1"/>
  <c r="J205" i="1"/>
  <c r="I205" i="1"/>
  <c r="F205" i="1"/>
  <c r="H205" i="1" s="1"/>
  <c r="E205" i="1"/>
  <c r="M204" i="1"/>
  <c r="J204" i="1"/>
  <c r="I204" i="1"/>
  <c r="F204" i="1"/>
  <c r="H204" i="1" s="1"/>
  <c r="E204" i="1"/>
  <c r="M203" i="1"/>
  <c r="J203" i="1"/>
  <c r="I203" i="1"/>
  <c r="F203" i="1"/>
  <c r="H203" i="1" s="1"/>
  <c r="E203" i="1"/>
  <c r="M202" i="1"/>
  <c r="J202" i="1"/>
  <c r="I202" i="1"/>
  <c r="F202" i="1"/>
  <c r="H202" i="1" s="1"/>
  <c r="E202" i="1"/>
  <c r="M201" i="1"/>
  <c r="J201" i="1"/>
  <c r="I201" i="1"/>
  <c r="F201" i="1"/>
  <c r="H201" i="1" s="1"/>
  <c r="E201" i="1"/>
  <c r="M200" i="1"/>
  <c r="J200" i="1"/>
  <c r="I200" i="1"/>
  <c r="F200" i="1"/>
  <c r="H200" i="1" s="1"/>
  <c r="E200" i="1"/>
  <c r="M199" i="1"/>
  <c r="J199" i="1"/>
  <c r="I199" i="1"/>
  <c r="F199" i="1"/>
  <c r="H199" i="1" s="1"/>
  <c r="E199" i="1"/>
  <c r="M198" i="1"/>
  <c r="J198" i="1"/>
  <c r="I198" i="1"/>
  <c r="F198" i="1"/>
  <c r="H198" i="1" s="1"/>
  <c r="E198" i="1"/>
  <c r="M197" i="1"/>
  <c r="J197" i="1"/>
  <c r="I197" i="1"/>
  <c r="F197" i="1"/>
  <c r="H197" i="1" s="1"/>
  <c r="E197" i="1"/>
  <c r="M196" i="1"/>
  <c r="J196" i="1"/>
  <c r="I196" i="1"/>
  <c r="F196" i="1"/>
  <c r="H196" i="1" s="1"/>
  <c r="E196" i="1"/>
  <c r="M195" i="1"/>
  <c r="J195" i="1"/>
  <c r="I195" i="1"/>
  <c r="F195" i="1"/>
  <c r="H195" i="1" s="1"/>
  <c r="E195" i="1"/>
  <c r="M194" i="1"/>
  <c r="J194" i="1"/>
  <c r="I194" i="1"/>
  <c r="F194" i="1"/>
  <c r="H194" i="1" s="1"/>
  <c r="E194" i="1"/>
  <c r="M193" i="1"/>
  <c r="J193" i="1"/>
  <c r="I193" i="1"/>
  <c r="F193" i="1"/>
  <c r="H193" i="1" s="1"/>
  <c r="E193" i="1"/>
  <c r="M192" i="1"/>
  <c r="J192" i="1"/>
  <c r="I192" i="1"/>
  <c r="F192" i="1"/>
  <c r="H192" i="1" s="1"/>
  <c r="E192" i="1"/>
  <c r="M191" i="1"/>
  <c r="K191" i="1"/>
  <c r="J191" i="1"/>
  <c r="I191" i="1"/>
  <c r="F191" i="1"/>
  <c r="H191" i="1" s="1"/>
  <c r="E191" i="1"/>
  <c r="M190" i="1"/>
  <c r="K190" i="1"/>
  <c r="J190" i="1"/>
  <c r="I190" i="1"/>
  <c r="F190" i="1"/>
  <c r="E190" i="1"/>
  <c r="M189" i="1"/>
  <c r="K189" i="1"/>
  <c r="J189" i="1"/>
  <c r="I189" i="1"/>
  <c r="F189" i="1"/>
  <c r="H189" i="1" s="1"/>
  <c r="E189" i="1"/>
  <c r="M188" i="1"/>
  <c r="K188" i="1"/>
  <c r="J188" i="1"/>
  <c r="I188" i="1"/>
  <c r="F188" i="1"/>
  <c r="H188" i="1" s="1"/>
  <c r="E188" i="1"/>
  <c r="M187" i="1"/>
  <c r="K187" i="1"/>
  <c r="J187" i="1"/>
  <c r="I187" i="1"/>
  <c r="F187" i="1"/>
  <c r="H187" i="1" s="1"/>
  <c r="E187" i="1"/>
  <c r="M186" i="1"/>
  <c r="K186" i="1"/>
  <c r="J186" i="1"/>
  <c r="I186" i="1"/>
  <c r="F186" i="1"/>
  <c r="H186" i="1" s="1"/>
  <c r="E186" i="1"/>
  <c r="M185" i="1"/>
  <c r="K185" i="1"/>
  <c r="J185" i="1"/>
  <c r="I185" i="1"/>
  <c r="F185" i="1"/>
  <c r="H185" i="1" s="1"/>
  <c r="E185" i="1"/>
  <c r="M184" i="1"/>
  <c r="K184" i="1"/>
  <c r="J184" i="1"/>
  <c r="I184" i="1"/>
  <c r="F184" i="1"/>
  <c r="H184" i="1" s="1"/>
  <c r="E184" i="1"/>
  <c r="M183" i="1"/>
  <c r="K183" i="1"/>
  <c r="J183" i="1"/>
  <c r="I183" i="1"/>
  <c r="F183" i="1"/>
  <c r="H183" i="1" s="1"/>
  <c r="E183" i="1"/>
  <c r="M182" i="1"/>
  <c r="K182" i="1"/>
  <c r="J182" i="1"/>
  <c r="I182" i="1"/>
  <c r="F182" i="1"/>
  <c r="H182" i="1" s="1"/>
  <c r="E182" i="1"/>
  <c r="M181" i="1"/>
  <c r="K181" i="1"/>
  <c r="J181" i="1"/>
  <c r="I181" i="1"/>
  <c r="F181" i="1"/>
  <c r="H181" i="1" s="1"/>
  <c r="E181" i="1"/>
  <c r="M180" i="1"/>
  <c r="K180" i="1"/>
  <c r="J180" i="1"/>
  <c r="I180" i="1"/>
  <c r="F180" i="1"/>
  <c r="H180" i="1" s="1"/>
  <c r="E180" i="1"/>
  <c r="M179" i="1"/>
  <c r="K179" i="1"/>
  <c r="J179" i="1"/>
  <c r="I179" i="1"/>
  <c r="F179" i="1"/>
  <c r="H179" i="1" s="1"/>
  <c r="E179" i="1"/>
  <c r="M178" i="1"/>
  <c r="K178" i="1"/>
  <c r="J178" i="1"/>
  <c r="I178" i="1"/>
  <c r="F178" i="1"/>
  <c r="H178" i="1" s="1"/>
  <c r="E178" i="1"/>
  <c r="M177" i="1"/>
  <c r="K177" i="1"/>
  <c r="J177" i="1"/>
  <c r="I177" i="1"/>
  <c r="F177" i="1"/>
  <c r="H177" i="1" s="1"/>
  <c r="E177" i="1"/>
  <c r="M176" i="1"/>
  <c r="K176" i="1"/>
  <c r="J176" i="1"/>
  <c r="I176" i="1"/>
  <c r="F176" i="1"/>
  <c r="H176" i="1" s="1"/>
  <c r="E176" i="1"/>
  <c r="M175" i="1"/>
  <c r="K175" i="1"/>
  <c r="J175" i="1"/>
  <c r="I175" i="1"/>
  <c r="F175" i="1"/>
  <c r="H175" i="1" s="1"/>
  <c r="E175" i="1"/>
  <c r="M174" i="1"/>
  <c r="K174" i="1"/>
  <c r="J174" i="1"/>
  <c r="I174" i="1"/>
  <c r="F174" i="1"/>
  <c r="H174" i="1" s="1"/>
  <c r="E174" i="1"/>
  <c r="M173" i="1"/>
  <c r="K173" i="1"/>
  <c r="J173" i="1"/>
  <c r="I173" i="1"/>
  <c r="F173" i="1"/>
  <c r="H173" i="1" s="1"/>
  <c r="E173" i="1"/>
  <c r="M172" i="1"/>
  <c r="K172" i="1"/>
  <c r="J172" i="1"/>
  <c r="I172" i="1"/>
  <c r="F172" i="1"/>
  <c r="E172" i="1"/>
  <c r="M171" i="1"/>
  <c r="K171" i="1"/>
  <c r="J171" i="1"/>
  <c r="I171" i="1"/>
  <c r="F171" i="1"/>
  <c r="H171" i="1" s="1"/>
  <c r="E171" i="1"/>
  <c r="M170" i="1"/>
  <c r="K170" i="1"/>
  <c r="J170" i="1"/>
  <c r="I170" i="1"/>
  <c r="F170" i="1"/>
  <c r="H170" i="1" s="1"/>
  <c r="E170" i="1"/>
  <c r="M169" i="1"/>
  <c r="K169" i="1"/>
  <c r="J169" i="1"/>
  <c r="I169" i="1"/>
  <c r="F169" i="1"/>
  <c r="H169" i="1" s="1"/>
  <c r="E169" i="1"/>
  <c r="M168" i="1"/>
  <c r="K168" i="1"/>
  <c r="J168" i="1"/>
  <c r="I168" i="1"/>
  <c r="F168" i="1"/>
  <c r="H168" i="1" s="1"/>
  <c r="E168" i="1"/>
  <c r="M167" i="1"/>
  <c r="J167" i="1"/>
  <c r="I167" i="1"/>
  <c r="F167" i="1"/>
  <c r="E167" i="1"/>
  <c r="M166" i="1"/>
  <c r="J166" i="1"/>
  <c r="I166" i="1"/>
  <c r="F166" i="1"/>
  <c r="H166" i="1" s="1"/>
  <c r="E166" i="1"/>
  <c r="M165" i="1"/>
  <c r="J165" i="1"/>
  <c r="I165" i="1"/>
  <c r="F165" i="1"/>
  <c r="H165" i="1" s="1"/>
  <c r="E165" i="1"/>
  <c r="M164" i="1"/>
  <c r="J164" i="1"/>
  <c r="I164" i="1"/>
  <c r="F164" i="1"/>
  <c r="H164" i="1" s="1"/>
  <c r="E164" i="1"/>
  <c r="M163" i="1"/>
  <c r="J163" i="1"/>
  <c r="I163" i="1"/>
  <c r="F163" i="1"/>
  <c r="H163" i="1" s="1"/>
  <c r="E163" i="1"/>
  <c r="M162" i="1"/>
  <c r="J162" i="1"/>
  <c r="I162" i="1"/>
  <c r="F162" i="1"/>
  <c r="H162" i="1" s="1"/>
  <c r="E162" i="1"/>
  <c r="M161" i="1"/>
  <c r="J161" i="1"/>
  <c r="I161" i="1"/>
  <c r="F161" i="1"/>
  <c r="H161" i="1" s="1"/>
  <c r="E161" i="1"/>
  <c r="M160" i="1"/>
  <c r="J160" i="1"/>
  <c r="I160" i="1"/>
  <c r="F160" i="1"/>
  <c r="H160" i="1" s="1"/>
  <c r="E160" i="1"/>
  <c r="M159" i="1"/>
  <c r="J159" i="1"/>
  <c r="I159" i="1"/>
  <c r="F159" i="1"/>
  <c r="H159" i="1" s="1"/>
  <c r="E159" i="1"/>
  <c r="M158" i="1"/>
  <c r="J158" i="1"/>
  <c r="I158" i="1"/>
  <c r="F158" i="1"/>
  <c r="H158" i="1" s="1"/>
  <c r="E158" i="1"/>
  <c r="M157" i="1"/>
  <c r="J157" i="1"/>
  <c r="I157" i="1"/>
  <c r="F157" i="1"/>
  <c r="H157" i="1" s="1"/>
  <c r="E157" i="1"/>
  <c r="M156" i="1"/>
  <c r="J156" i="1"/>
  <c r="I156" i="1"/>
  <c r="F156" i="1"/>
  <c r="H156" i="1" s="1"/>
  <c r="E156" i="1"/>
  <c r="M155" i="1"/>
  <c r="J155" i="1"/>
  <c r="I155" i="1"/>
  <c r="F155" i="1"/>
  <c r="E155" i="1"/>
  <c r="M154" i="1"/>
  <c r="J154" i="1"/>
  <c r="I154" i="1"/>
  <c r="F154" i="1"/>
  <c r="H154" i="1" s="1"/>
  <c r="E154" i="1"/>
  <c r="M153" i="1"/>
  <c r="J153" i="1"/>
  <c r="I153" i="1"/>
  <c r="F153" i="1"/>
  <c r="H153" i="1" s="1"/>
  <c r="E153" i="1"/>
  <c r="M152" i="1"/>
  <c r="J152" i="1"/>
  <c r="I152" i="1"/>
  <c r="F152" i="1"/>
  <c r="H152" i="1" s="1"/>
  <c r="E152" i="1"/>
  <c r="M151" i="1"/>
  <c r="J151" i="1"/>
  <c r="I151" i="1"/>
  <c r="F151" i="1"/>
  <c r="H151" i="1" s="1"/>
  <c r="E151" i="1"/>
  <c r="M150" i="1"/>
  <c r="J150" i="1"/>
  <c r="I150" i="1"/>
  <c r="F150" i="1"/>
  <c r="H150" i="1" s="1"/>
  <c r="E150" i="1"/>
  <c r="M149" i="1"/>
  <c r="K149" i="1"/>
  <c r="J149" i="1"/>
  <c r="I149" i="1"/>
  <c r="F149" i="1"/>
  <c r="H149" i="1" s="1"/>
  <c r="E149" i="1"/>
  <c r="M148" i="1"/>
  <c r="K148" i="1"/>
  <c r="J148" i="1"/>
  <c r="I148" i="1"/>
  <c r="F148" i="1"/>
  <c r="H148" i="1" s="1"/>
  <c r="E148" i="1"/>
  <c r="M147" i="1"/>
  <c r="K147" i="1"/>
  <c r="J147" i="1"/>
  <c r="I147" i="1"/>
  <c r="F147" i="1"/>
  <c r="H147" i="1" s="1"/>
  <c r="E147" i="1"/>
  <c r="M146" i="1"/>
  <c r="K146" i="1"/>
  <c r="J146" i="1"/>
  <c r="I146" i="1"/>
  <c r="F146" i="1"/>
  <c r="H146" i="1" s="1"/>
  <c r="E146" i="1"/>
  <c r="M145" i="1"/>
  <c r="K145" i="1"/>
  <c r="J145" i="1"/>
  <c r="I145" i="1"/>
  <c r="F145" i="1"/>
  <c r="H145" i="1" s="1"/>
  <c r="E145" i="1"/>
  <c r="M144" i="1"/>
  <c r="K144" i="1"/>
  <c r="J144" i="1"/>
  <c r="I144" i="1"/>
  <c r="F144" i="1"/>
  <c r="H144" i="1" s="1"/>
  <c r="E144" i="1"/>
  <c r="M143" i="1"/>
  <c r="K143" i="1"/>
  <c r="J143" i="1"/>
  <c r="I143" i="1"/>
  <c r="F143" i="1"/>
  <c r="H143" i="1" s="1"/>
  <c r="E143" i="1"/>
  <c r="M142" i="1"/>
  <c r="K142" i="1"/>
  <c r="J142" i="1"/>
  <c r="I142" i="1"/>
  <c r="F142" i="1"/>
  <c r="H142" i="1" s="1"/>
  <c r="E142" i="1"/>
  <c r="M141" i="1"/>
  <c r="K141" i="1"/>
  <c r="J141" i="1"/>
  <c r="I141" i="1"/>
  <c r="F141" i="1"/>
  <c r="H141" i="1" s="1"/>
  <c r="E141" i="1"/>
  <c r="M140" i="1"/>
  <c r="K140" i="1"/>
  <c r="J140" i="1"/>
  <c r="I140" i="1"/>
  <c r="F140" i="1"/>
  <c r="H140" i="1" s="1"/>
  <c r="E140" i="1"/>
  <c r="M139" i="1"/>
  <c r="K139" i="1"/>
  <c r="J139" i="1"/>
  <c r="I139" i="1"/>
  <c r="F139" i="1"/>
  <c r="H139" i="1" s="1"/>
  <c r="E139" i="1"/>
  <c r="M138" i="1"/>
  <c r="K138" i="1"/>
  <c r="J138" i="1"/>
  <c r="I138" i="1"/>
  <c r="F138" i="1"/>
  <c r="H138" i="1" s="1"/>
  <c r="E138" i="1"/>
  <c r="M137" i="1"/>
  <c r="K137" i="1"/>
  <c r="J137" i="1"/>
  <c r="I137" i="1"/>
  <c r="F137" i="1"/>
  <c r="H137" i="1" s="1"/>
  <c r="E137" i="1"/>
  <c r="M136" i="1"/>
  <c r="K136" i="1"/>
  <c r="J136" i="1"/>
  <c r="I136" i="1"/>
  <c r="F136" i="1"/>
  <c r="H136" i="1" s="1"/>
  <c r="E136" i="1"/>
  <c r="M135" i="1"/>
  <c r="K135" i="1"/>
  <c r="J135" i="1"/>
  <c r="I135" i="1"/>
  <c r="F135" i="1"/>
  <c r="H135" i="1" s="1"/>
  <c r="E135" i="1"/>
  <c r="M134" i="1"/>
  <c r="K134" i="1"/>
  <c r="J134" i="1"/>
  <c r="I134" i="1"/>
  <c r="F134" i="1"/>
  <c r="H134" i="1" s="1"/>
  <c r="E134" i="1"/>
  <c r="M133" i="1"/>
  <c r="K133" i="1"/>
  <c r="J133" i="1"/>
  <c r="I133" i="1"/>
  <c r="F133" i="1"/>
  <c r="H133" i="1" s="1"/>
  <c r="E133" i="1"/>
  <c r="M132" i="1"/>
  <c r="K132" i="1"/>
  <c r="J132" i="1"/>
  <c r="I132" i="1"/>
  <c r="F132" i="1"/>
  <c r="H132" i="1" s="1"/>
  <c r="E132" i="1"/>
  <c r="M131" i="1"/>
  <c r="K131" i="1"/>
  <c r="J131" i="1"/>
  <c r="I131" i="1"/>
  <c r="F131" i="1"/>
  <c r="H131" i="1" s="1"/>
  <c r="E131" i="1"/>
  <c r="M130" i="1"/>
  <c r="K130" i="1"/>
  <c r="J130" i="1"/>
  <c r="I130" i="1"/>
  <c r="F130" i="1"/>
  <c r="H130" i="1" s="1"/>
  <c r="E130" i="1"/>
  <c r="M129" i="1"/>
  <c r="K129" i="1"/>
  <c r="J129" i="1"/>
  <c r="I129" i="1"/>
  <c r="F129" i="1"/>
  <c r="H129" i="1" s="1"/>
  <c r="E129" i="1"/>
  <c r="M128" i="1"/>
  <c r="K128" i="1"/>
  <c r="J128" i="1"/>
  <c r="I128" i="1"/>
  <c r="F128" i="1"/>
  <c r="H128" i="1" s="1"/>
  <c r="E128" i="1"/>
  <c r="M127" i="1"/>
  <c r="K127" i="1"/>
  <c r="J127" i="1"/>
  <c r="I127" i="1"/>
  <c r="F127" i="1"/>
  <c r="H127" i="1" s="1"/>
  <c r="E127" i="1"/>
  <c r="M126" i="1"/>
  <c r="J126" i="1"/>
  <c r="I126" i="1"/>
  <c r="F126" i="1"/>
  <c r="H126" i="1" s="1"/>
  <c r="E126" i="1"/>
  <c r="M125" i="1"/>
  <c r="J125" i="1"/>
  <c r="I125" i="1"/>
  <c r="F125" i="1"/>
  <c r="H125" i="1" s="1"/>
  <c r="E125" i="1"/>
  <c r="M124" i="1"/>
  <c r="J124" i="1"/>
  <c r="I124" i="1"/>
  <c r="F124" i="1"/>
  <c r="H124" i="1" s="1"/>
  <c r="E124" i="1"/>
  <c r="M123" i="1"/>
  <c r="J123" i="1"/>
  <c r="I123" i="1"/>
  <c r="F123" i="1"/>
  <c r="H123" i="1" s="1"/>
  <c r="E123" i="1"/>
  <c r="M122" i="1"/>
  <c r="J122" i="1"/>
  <c r="I122" i="1"/>
  <c r="F122" i="1"/>
  <c r="H122" i="1" s="1"/>
  <c r="E122" i="1"/>
  <c r="M121" i="1"/>
  <c r="J121" i="1"/>
  <c r="I121" i="1"/>
  <c r="F121" i="1"/>
  <c r="H121" i="1" s="1"/>
  <c r="E121" i="1"/>
  <c r="M120" i="1"/>
  <c r="J120" i="1"/>
  <c r="I120" i="1"/>
  <c r="F120" i="1"/>
  <c r="H120" i="1" s="1"/>
  <c r="E120" i="1"/>
  <c r="M119" i="1"/>
  <c r="J119" i="1"/>
  <c r="I119" i="1"/>
  <c r="F119" i="1"/>
  <c r="H119" i="1" s="1"/>
  <c r="E119" i="1"/>
  <c r="M118" i="1"/>
  <c r="J118" i="1"/>
  <c r="I118" i="1"/>
  <c r="F118" i="1"/>
  <c r="H118" i="1" s="1"/>
  <c r="E118" i="1"/>
  <c r="M117" i="1"/>
  <c r="J117" i="1"/>
  <c r="I117" i="1"/>
  <c r="F117" i="1"/>
  <c r="H117" i="1" s="1"/>
  <c r="E117" i="1"/>
  <c r="M116" i="1"/>
  <c r="J116" i="1"/>
  <c r="I116" i="1"/>
  <c r="F116" i="1"/>
  <c r="H116" i="1" s="1"/>
  <c r="E116" i="1"/>
  <c r="M115" i="1"/>
  <c r="J115" i="1"/>
  <c r="I115" i="1"/>
  <c r="F115" i="1"/>
  <c r="H115" i="1" s="1"/>
  <c r="E115" i="1"/>
  <c r="M114" i="1"/>
  <c r="J114" i="1"/>
  <c r="I114" i="1"/>
  <c r="F114" i="1"/>
  <c r="H114" i="1" s="1"/>
  <c r="E114" i="1"/>
  <c r="M113" i="1"/>
  <c r="J113" i="1"/>
  <c r="I113" i="1"/>
  <c r="F113" i="1"/>
  <c r="H113" i="1" s="1"/>
  <c r="E113" i="1"/>
  <c r="M112" i="1"/>
  <c r="J112" i="1"/>
  <c r="I112" i="1"/>
  <c r="F112" i="1"/>
  <c r="H112" i="1" s="1"/>
  <c r="E112" i="1"/>
  <c r="M111" i="1"/>
  <c r="J111" i="1"/>
  <c r="I111" i="1"/>
  <c r="F111" i="1"/>
  <c r="H111" i="1" s="1"/>
  <c r="E111" i="1"/>
  <c r="M110" i="1"/>
  <c r="J110" i="1"/>
  <c r="I110" i="1"/>
  <c r="F110" i="1"/>
  <c r="H110" i="1" s="1"/>
  <c r="E110" i="1"/>
  <c r="M109" i="1"/>
  <c r="J109" i="1"/>
  <c r="I109" i="1"/>
  <c r="F109" i="1"/>
  <c r="H109" i="1" s="1"/>
  <c r="E109" i="1"/>
  <c r="M108" i="1"/>
  <c r="K108" i="1"/>
  <c r="J108" i="1"/>
  <c r="I108" i="1"/>
  <c r="F108" i="1"/>
  <c r="H108" i="1" s="1"/>
  <c r="E108" i="1"/>
  <c r="M107" i="1"/>
  <c r="K107" i="1"/>
  <c r="J107" i="1"/>
  <c r="I107" i="1"/>
  <c r="F107" i="1"/>
  <c r="H107" i="1" s="1"/>
  <c r="E107" i="1"/>
  <c r="M106" i="1"/>
  <c r="K106" i="1"/>
  <c r="J106" i="1"/>
  <c r="I106" i="1"/>
  <c r="F106" i="1"/>
  <c r="H106" i="1" s="1"/>
  <c r="E106" i="1"/>
  <c r="M105" i="1"/>
  <c r="K105" i="1"/>
  <c r="J105" i="1"/>
  <c r="I105" i="1"/>
  <c r="F105" i="1"/>
  <c r="H105" i="1" s="1"/>
  <c r="E105" i="1"/>
  <c r="M104" i="1"/>
  <c r="K104" i="1"/>
  <c r="J104" i="1"/>
  <c r="I104" i="1"/>
  <c r="F104" i="1"/>
  <c r="H104" i="1" s="1"/>
  <c r="E104" i="1"/>
  <c r="M103" i="1"/>
  <c r="K103" i="1"/>
  <c r="J103" i="1"/>
  <c r="I103" i="1"/>
  <c r="F103" i="1"/>
  <c r="H103" i="1" s="1"/>
  <c r="E103" i="1"/>
  <c r="M102" i="1"/>
  <c r="K102" i="1"/>
  <c r="J102" i="1"/>
  <c r="I102" i="1"/>
  <c r="F102" i="1"/>
  <c r="H102" i="1" s="1"/>
  <c r="E102" i="1"/>
  <c r="M101" i="1"/>
  <c r="K101" i="1"/>
  <c r="J101" i="1"/>
  <c r="I101" i="1"/>
  <c r="F101" i="1"/>
  <c r="H101" i="1" s="1"/>
  <c r="E101" i="1"/>
  <c r="M100" i="1"/>
  <c r="K100" i="1"/>
  <c r="J100" i="1"/>
  <c r="I100" i="1"/>
  <c r="F100" i="1"/>
  <c r="H100" i="1" s="1"/>
  <c r="E100" i="1"/>
  <c r="M99" i="1"/>
  <c r="K99" i="1"/>
  <c r="J99" i="1"/>
  <c r="I99" i="1"/>
  <c r="F99" i="1"/>
  <c r="H99" i="1" s="1"/>
  <c r="E99" i="1"/>
  <c r="M98" i="1"/>
  <c r="K98" i="1"/>
  <c r="J98" i="1"/>
  <c r="I98" i="1"/>
  <c r="F98" i="1"/>
  <c r="H98" i="1" s="1"/>
  <c r="E98" i="1"/>
  <c r="M97" i="1"/>
  <c r="K97" i="1"/>
  <c r="J97" i="1"/>
  <c r="I97" i="1"/>
  <c r="F97" i="1"/>
  <c r="H97" i="1" s="1"/>
  <c r="E97" i="1"/>
  <c r="M96" i="1"/>
  <c r="K96" i="1"/>
  <c r="J96" i="1"/>
  <c r="I96" i="1"/>
  <c r="F96" i="1"/>
  <c r="H96" i="1" s="1"/>
  <c r="E96" i="1"/>
  <c r="M95" i="1"/>
  <c r="K95" i="1"/>
  <c r="J95" i="1"/>
  <c r="I95" i="1"/>
  <c r="F95" i="1"/>
  <c r="H95" i="1" s="1"/>
  <c r="E95" i="1"/>
  <c r="M94" i="1"/>
  <c r="K94" i="1"/>
  <c r="J94" i="1"/>
  <c r="I94" i="1"/>
  <c r="F94" i="1"/>
  <c r="H94" i="1" s="1"/>
  <c r="E94" i="1"/>
  <c r="M93" i="1"/>
  <c r="K93" i="1"/>
  <c r="J93" i="1"/>
  <c r="I93" i="1"/>
  <c r="F93" i="1"/>
  <c r="H93" i="1" s="1"/>
  <c r="E93" i="1"/>
  <c r="M92" i="1"/>
  <c r="K92" i="1"/>
  <c r="J92" i="1"/>
  <c r="I92" i="1"/>
  <c r="F92" i="1"/>
  <c r="H92" i="1" s="1"/>
  <c r="E92" i="1"/>
  <c r="M91" i="1"/>
  <c r="K91" i="1"/>
  <c r="J91" i="1"/>
  <c r="I91" i="1"/>
  <c r="F91" i="1"/>
  <c r="H91" i="1" s="1"/>
  <c r="E91" i="1"/>
  <c r="M90" i="1"/>
  <c r="K90" i="1"/>
  <c r="J90" i="1"/>
  <c r="I90" i="1"/>
  <c r="F90" i="1"/>
  <c r="H90" i="1" s="1"/>
  <c r="E90" i="1"/>
  <c r="M89" i="1"/>
  <c r="K89" i="1"/>
  <c r="J89" i="1"/>
  <c r="I89" i="1"/>
  <c r="F89" i="1"/>
  <c r="H89" i="1" s="1"/>
  <c r="E89" i="1"/>
  <c r="M88" i="1"/>
  <c r="K88" i="1"/>
  <c r="J88" i="1"/>
  <c r="I88" i="1"/>
  <c r="F88" i="1"/>
  <c r="H88" i="1" s="1"/>
  <c r="E88" i="1"/>
  <c r="M87" i="1"/>
  <c r="K87" i="1"/>
  <c r="J87" i="1"/>
  <c r="I87" i="1"/>
  <c r="F87" i="1"/>
  <c r="H87" i="1" s="1"/>
  <c r="E87" i="1"/>
  <c r="M86" i="1"/>
  <c r="K86" i="1"/>
  <c r="J86" i="1"/>
  <c r="I86" i="1"/>
  <c r="F86" i="1"/>
  <c r="H86" i="1" s="1"/>
  <c r="E86" i="1"/>
  <c r="M85" i="1"/>
  <c r="K85" i="1"/>
  <c r="J85" i="1"/>
  <c r="I85" i="1"/>
  <c r="F85" i="1"/>
  <c r="H85" i="1" s="1"/>
  <c r="E85" i="1"/>
  <c r="M84" i="1"/>
  <c r="J84" i="1"/>
  <c r="I84" i="1"/>
  <c r="F84" i="1"/>
  <c r="H84" i="1" s="1"/>
  <c r="E84" i="1"/>
  <c r="M83" i="1"/>
  <c r="J83" i="1"/>
  <c r="I83" i="1"/>
  <c r="F83" i="1"/>
  <c r="H83" i="1" s="1"/>
  <c r="E83" i="1"/>
  <c r="M82" i="1"/>
  <c r="J82" i="1"/>
  <c r="I82" i="1"/>
  <c r="F82" i="1"/>
  <c r="H82" i="1" s="1"/>
  <c r="E82" i="1"/>
  <c r="M81" i="1"/>
  <c r="J81" i="1"/>
  <c r="I81" i="1"/>
  <c r="F81" i="1"/>
  <c r="H81" i="1" s="1"/>
  <c r="E81" i="1"/>
  <c r="M80" i="1"/>
  <c r="J80" i="1"/>
  <c r="I80" i="1"/>
  <c r="F80" i="1"/>
  <c r="H80" i="1" s="1"/>
  <c r="E80" i="1"/>
  <c r="M79" i="1"/>
  <c r="J79" i="1"/>
  <c r="I79" i="1"/>
  <c r="F79" i="1"/>
  <c r="H79" i="1" s="1"/>
  <c r="E79" i="1"/>
  <c r="M78" i="1"/>
  <c r="J78" i="1"/>
  <c r="I78" i="1"/>
  <c r="F78" i="1"/>
  <c r="H78" i="1" s="1"/>
  <c r="E78" i="1"/>
  <c r="M77" i="1"/>
  <c r="J77" i="1"/>
  <c r="I77" i="1"/>
  <c r="F77" i="1"/>
  <c r="H77" i="1" s="1"/>
  <c r="E77" i="1"/>
  <c r="M76" i="1"/>
  <c r="J76" i="1"/>
  <c r="I76" i="1"/>
  <c r="F76" i="1"/>
  <c r="H76" i="1" s="1"/>
  <c r="E76" i="1"/>
  <c r="M75" i="1"/>
  <c r="J75" i="1"/>
  <c r="I75" i="1"/>
  <c r="F75" i="1"/>
  <c r="H75" i="1" s="1"/>
  <c r="E75" i="1"/>
  <c r="M74" i="1"/>
  <c r="J74" i="1"/>
  <c r="I74" i="1"/>
  <c r="F74" i="1"/>
  <c r="H74" i="1" s="1"/>
  <c r="E74" i="1"/>
  <c r="M73" i="1"/>
  <c r="J73" i="1"/>
  <c r="I73" i="1"/>
  <c r="F73" i="1"/>
  <c r="H73" i="1" s="1"/>
  <c r="E73" i="1"/>
  <c r="M72" i="1"/>
  <c r="J72" i="1"/>
  <c r="I72" i="1"/>
  <c r="F72" i="1"/>
  <c r="H72" i="1" s="1"/>
  <c r="E72" i="1"/>
  <c r="M71" i="1"/>
  <c r="J71" i="1"/>
  <c r="I71" i="1"/>
  <c r="F71" i="1"/>
  <c r="H71" i="1" s="1"/>
  <c r="E71" i="1"/>
  <c r="M70" i="1"/>
  <c r="J70" i="1"/>
  <c r="I70" i="1"/>
  <c r="F70" i="1"/>
  <c r="H70" i="1" s="1"/>
  <c r="E70" i="1"/>
  <c r="M69" i="1"/>
  <c r="J69" i="1"/>
  <c r="I69" i="1"/>
  <c r="F69" i="1"/>
  <c r="H69" i="1" s="1"/>
  <c r="E69" i="1"/>
  <c r="M68" i="1"/>
  <c r="J68" i="1"/>
  <c r="I68" i="1"/>
  <c r="F68" i="1"/>
  <c r="H68" i="1" s="1"/>
  <c r="E68" i="1"/>
  <c r="M67" i="1"/>
  <c r="J67" i="1"/>
  <c r="I67" i="1"/>
  <c r="F67" i="1"/>
  <c r="H67" i="1" s="1"/>
  <c r="E67" i="1"/>
  <c r="M66" i="1"/>
  <c r="K66" i="1"/>
  <c r="J66" i="1"/>
  <c r="I66" i="1"/>
  <c r="F66" i="1"/>
  <c r="H66" i="1" s="1"/>
  <c r="E66" i="1"/>
  <c r="M65" i="1"/>
  <c r="K65" i="1"/>
  <c r="J65" i="1"/>
  <c r="I65" i="1"/>
  <c r="F65" i="1"/>
  <c r="H65" i="1" s="1"/>
  <c r="E65" i="1"/>
  <c r="M64" i="1"/>
  <c r="K64" i="1"/>
  <c r="J64" i="1"/>
  <c r="I64" i="1"/>
  <c r="F64" i="1"/>
  <c r="H64" i="1" s="1"/>
  <c r="E64" i="1"/>
  <c r="M63" i="1"/>
  <c r="K63" i="1"/>
  <c r="J63" i="1"/>
  <c r="I63" i="1"/>
  <c r="F63" i="1"/>
  <c r="H63" i="1" s="1"/>
  <c r="E63" i="1"/>
  <c r="M62" i="1"/>
  <c r="K62" i="1"/>
  <c r="J62" i="1"/>
  <c r="I62" i="1"/>
  <c r="F62" i="1"/>
  <c r="H62" i="1" s="1"/>
  <c r="E62" i="1"/>
  <c r="M61" i="1"/>
  <c r="K61" i="1"/>
  <c r="J61" i="1"/>
  <c r="I61" i="1"/>
  <c r="F61" i="1"/>
  <c r="H61" i="1" s="1"/>
  <c r="E61" i="1"/>
  <c r="M60" i="1"/>
  <c r="K60" i="1"/>
  <c r="J60" i="1"/>
  <c r="I60" i="1"/>
  <c r="F60" i="1"/>
  <c r="H60" i="1" s="1"/>
  <c r="E60" i="1"/>
  <c r="M59" i="1"/>
  <c r="K59" i="1"/>
  <c r="J59" i="1"/>
  <c r="I59" i="1"/>
  <c r="F59" i="1"/>
  <c r="H59" i="1" s="1"/>
  <c r="E59" i="1"/>
  <c r="M58" i="1"/>
  <c r="K58" i="1"/>
  <c r="J58" i="1"/>
  <c r="I58" i="1"/>
  <c r="F58" i="1"/>
  <c r="H58" i="1" s="1"/>
  <c r="E58" i="1"/>
  <c r="M57" i="1"/>
  <c r="K57" i="1"/>
  <c r="J57" i="1"/>
  <c r="I57" i="1"/>
  <c r="F57" i="1"/>
  <c r="H57" i="1" s="1"/>
  <c r="E57" i="1"/>
  <c r="M56" i="1"/>
  <c r="K56" i="1"/>
  <c r="J56" i="1"/>
  <c r="I56" i="1"/>
  <c r="F56" i="1"/>
  <c r="H56" i="1" s="1"/>
  <c r="E56" i="1"/>
  <c r="M55" i="1"/>
  <c r="K55" i="1"/>
  <c r="J55" i="1"/>
  <c r="I55" i="1"/>
  <c r="F55" i="1"/>
  <c r="H55" i="1" s="1"/>
  <c r="E55" i="1"/>
  <c r="M54" i="1"/>
  <c r="K54" i="1"/>
  <c r="J54" i="1"/>
  <c r="I54" i="1"/>
  <c r="F54" i="1"/>
  <c r="H54" i="1" s="1"/>
  <c r="E54" i="1"/>
  <c r="M53" i="1"/>
  <c r="K53" i="1"/>
  <c r="J53" i="1"/>
  <c r="I53" i="1"/>
  <c r="F53" i="1"/>
  <c r="H53" i="1" s="1"/>
  <c r="E53" i="1"/>
  <c r="M52" i="1"/>
  <c r="K52" i="1"/>
  <c r="J52" i="1"/>
  <c r="I52" i="1"/>
  <c r="F52" i="1"/>
  <c r="H52" i="1" s="1"/>
  <c r="E52" i="1"/>
  <c r="M51" i="1"/>
  <c r="K51" i="1"/>
  <c r="J51" i="1"/>
  <c r="I51" i="1"/>
  <c r="F51" i="1"/>
  <c r="H51" i="1" s="1"/>
  <c r="E51" i="1"/>
  <c r="M50" i="1"/>
  <c r="K50" i="1"/>
  <c r="J50" i="1"/>
  <c r="I50" i="1"/>
  <c r="F50" i="1"/>
  <c r="H50" i="1" s="1"/>
  <c r="E50" i="1"/>
  <c r="M49" i="1"/>
  <c r="K49" i="1"/>
  <c r="J49" i="1"/>
  <c r="I49" i="1"/>
  <c r="F49" i="1"/>
  <c r="H49" i="1" s="1"/>
  <c r="E49" i="1"/>
  <c r="M48" i="1"/>
  <c r="K48" i="1"/>
  <c r="J48" i="1"/>
  <c r="I48" i="1"/>
  <c r="F48" i="1"/>
  <c r="H48" i="1" s="1"/>
  <c r="E48" i="1"/>
  <c r="M47" i="1"/>
  <c r="K47" i="1"/>
  <c r="J47" i="1"/>
  <c r="I47" i="1"/>
  <c r="F47" i="1"/>
  <c r="H47" i="1" s="1"/>
  <c r="E47" i="1"/>
  <c r="M46" i="1"/>
  <c r="K46" i="1"/>
  <c r="J46" i="1"/>
  <c r="I46" i="1"/>
  <c r="F46" i="1"/>
  <c r="H46" i="1" s="1"/>
  <c r="E46" i="1"/>
  <c r="M45" i="1"/>
  <c r="K45" i="1"/>
  <c r="J45" i="1"/>
  <c r="I45" i="1"/>
  <c r="F45" i="1"/>
  <c r="H45" i="1" s="1"/>
  <c r="E45" i="1"/>
  <c r="M44" i="1"/>
  <c r="K44" i="1"/>
  <c r="J44" i="1"/>
  <c r="I44" i="1"/>
  <c r="F44" i="1"/>
  <c r="H44" i="1" s="1"/>
  <c r="E44" i="1"/>
  <c r="M43" i="1"/>
  <c r="K43" i="1"/>
  <c r="J43" i="1"/>
  <c r="I43" i="1"/>
  <c r="F43" i="1"/>
  <c r="H43" i="1" s="1"/>
  <c r="E43" i="1"/>
  <c r="M42" i="1"/>
  <c r="J42" i="1"/>
  <c r="I42" i="1"/>
  <c r="F42" i="1"/>
  <c r="H42" i="1" s="1"/>
  <c r="E42" i="1"/>
  <c r="M41" i="1"/>
  <c r="J41" i="1"/>
  <c r="I41" i="1"/>
  <c r="F41" i="1"/>
  <c r="H41" i="1" s="1"/>
  <c r="E41" i="1"/>
  <c r="M40" i="1"/>
  <c r="J40" i="1"/>
  <c r="I40" i="1"/>
  <c r="F40" i="1"/>
  <c r="H40" i="1" s="1"/>
  <c r="E40" i="1"/>
  <c r="M39" i="1"/>
  <c r="J39" i="1"/>
  <c r="I39" i="1"/>
  <c r="F39" i="1"/>
  <c r="H39" i="1" s="1"/>
  <c r="E39" i="1"/>
  <c r="M38" i="1"/>
  <c r="J38" i="1"/>
  <c r="I38" i="1"/>
  <c r="F38" i="1"/>
  <c r="H38" i="1" s="1"/>
  <c r="E38" i="1"/>
  <c r="M37" i="1"/>
  <c r="J37" i="1"/>
  <c r="I37" i="1"/>
  <c r="F37" i="1"/>
  <c r="H37" i="1" s="1"/>
  <c r="E37" i="1"/>
  <c r="M36" i="1"/>
  <c r="J36" i="1"/>
  <c r="I36" i="1"/>
  <c r="F36" i="1"/>
  <c r="H36" i="1" s="1"/>
  <c r="E36" i="1"/>
  <c r="M35" i="1"/>
  <c r="J35" i="1"/>
  <c r="I35" i="1"/>
  <c r="F35" i="1"/>
  <c r="H35" i="1" s="1"/>
  <c r="E35" i="1"/>
  <c r="M34" i="1"/>
  <c r="J34" i="1"/>
  <c r="I34" i="1"/>
  <c r="F34" i="1"/>
  <c r="H34" i="1" s="1"/>
  <c r="E34" i="1"/>
  <c r="M33" i="1"/>
  <c r="J33" i="1"/>
  <c r="I33" i="1"/>
  <c r="F33" i="1"/>
  <c r="H33" i="1" s="1"/>
  <c r="E33" i="1"/>
  <c r="M32" i="1"/>
  <c r="J32" i="1"/>
  <c r="I32" i="1"/>
  <c r="F32" i="1"/>
  <c r="H32" i="1" s="1"/>
  <c r="E32" i="1"/>
  <c r="M31" i="1"/>
  <c r="J31" i="1"/>
  <c r="I31" i="1"/>
  <c r="F31" i="1"/>
  <c r="H31" i="1" s="1"/>
  <c r="E31" i="1"/>
  <c r="M30" i="1"/>
  <c r="J30" i="1"/>
  <c r="I30" i="1"/>
  <c r="F30" i="1"/>
  <c r="H30" i="1" s="1"/>
  <c r="E30" i="1"/>
  <c r="M29" i="1"/>
  <c r="J29" i="1"/>
  <c r="I29" i="1"/>
  <c r="F29" i="1"/>
  <c r="H29" i="1" s="1"/>
  <c r="E29" i="1"/>
  <c r="M28" i="1"/>
  <c r="J28" i="1"/>
  <c r="I28" i="1"/>
  <c r="F28" i="1"/>
  <c r="H28" i="1" s="1"/>
  <c r="E28" i="1"/>
  <c r="M27" i="1"/>
  <c r="J27" i="1"/>
  <c r="I27" i="1"/>
  <c r="F27" i="1"/>
  <c r="H27" i="1" s="1"/>
  <c r="E27" i="1"/>
  <c r="M26" i="1"/>
  <c r="J26" i="1"/>
  <c r="I26" i="1"/>
  <c r="F26" i="1"/>
  <c r="H26" i="1" s="1"/>
  <c r="E26" i="1"/>
  <c r="M25" i="1"/>
  <c r="J25" i="1"/>
  <c r="I25" i="1"/>
  <c r="F25" i="1"/>
  <c r="H25" i="1" s="1"/>
  <c r="E25" i="1"/>
  <c r="M24" i="1"/>
  <c r="K24" i="1"/>
  <c r="J24" i="1"/>
  <c r="I24" i="1"/>
  <c r="F24" i="1"/>
  <c r="H24" i="1" s="1"/>
  <c r="E24" i="1"/>
  <c r="M23" i="1"/>
  <c r="K23" i="1"/>
  <c r="J23" i="1"/>
  <c r="I23" i="1"/>
  <c r="F23" i="1"/>
  <c r="H23" i="1" s="1"/>
  <c r="E23" i="1"/>
  <c r="M22" i="1"/>
  <c r="K22" i="1"/>
  <c r="J22" i="1"/>
  <c r="I22" i="1"/>
  <c r="F22" i="1"/>
  <c r="H22" i="1" s="1"/>
  <c r="E22" i="1"/>
  <c r="M21" i="1"/>
  <c r="K21" i="1"/>
  <c r="J21" i="1"/>
  <c r="I21" i="1"/>
  <c r="F21" i="1"/>
  <c r="H21" i="1" s="1"/>
  <c r="E21" i="1"/>
  <c r="M20" i="1"/>
  <c r="K20" i="1"/>
  <c r="J20" i="1"/>
  <c r="I20" i="1"/>
  <c r="F20" i="1"/>
  <c r="H20" i="1" s="1"/>
  <c r="E20" i="1"/>
  <c r="M19" i="1"/>
  <c r="K19" i="1"/>
  <c r="J19" i="1"/>
  <c r="I19" i="1"/>
  <c r="F19" i="1"/>
  <c r="H19" i="1" s="1"/>
  <c r="E19" i="1"/>
  <c r="M18" i="1"/>
  <c r="K18" i="1"/>
  <c r="J18" i="1"/>
  <c r="I18" i="1"/>
  <c r="F18" i="1"/>
  <c r="H18" i="1" s="1"/>
  <c r="E18" i="1"/>
  <c r="M17" i="1"/>
  <c r="K17" i="1"/>
  <c r="J17" i="1"/>
  <c r="I17" i="1"/>
  <c r="F17" i="1"/>
  <c r="H17" i="1" s="1"/>
  <c r="E17" i="1"/>
  <c r="M16" i="1"/>
  <c r="K16" i="1"/>
  <c r="J16" i="1"/>
  <c r="I16" i="1"/>
  <c r="F16" i="1"/>
  <c r="H16" i="1" s="1"/>
  <c r="E16" i="1"/>
  <c r="M15" i="1"/>
  <c r="K15" i="1"/>
  <c r="J15" i="1"/>
  <c r="I15" i="1"/>
  <c r="F15" i="1"/>
  <c r="H15" i="1" s="1"/>
  <c r="E15" i="1"/>
  <c r="M14" i="1"/>
  <c r="K14" i="1"/>
  <c r="J14" i="1"/>
  <c r="I14" i="1"/>
  <c r="F14" i="1"/>
  <c r="H14" i="1" s="1"/>
  <c r="E14" i="1"/>
  <c r="M13" i="1"/>
  <c r="K13" i="1"/>
  <c r="J13" i="1"/>
  <c r="I13" i="1"/>
  <c r="F13" i="1"/>
  <c r="H13" i="1" s="1"/>
  <c r="E13" i="1"/>
  <c r="M12" i="1"/>
  <c r="K12" i="1"/>
  <c r="J12" i="1"/>
  <c r="I12" i="1"/>
  <c r="F12" i="1"/>
  <c r="H12" i="1" s="1"/>
  <c r="E12" i="1"/>
  <c r="M11" i="1"/>
  <c r="K11" i="1"/>
  <c r="J11" i="1"/>
  <c r="I11" i="1"/>
  <c r="F11" i="1"/>
  <c r="H11" i="1" s="1"/>
  <c r="E11" i="1"/>
  <c r="M10" i="1"/>
  <c r="K10" i="1"/>
  <c r="J10" i="1"/>
  <c r="I10" i="1"/>
  <c r="F10" i="1"/>
  <c r="H10" i="1" s="1"/>
  <c r="E10" i="1"/>
  <c r="M9" i="1"/>
  <c r="K9" i="1"/>
  <c r="J9" i="1"/>
  <c r="I9" i="1"/>
  <c r="F9" i="1"/>
  <c r="H9" i="1" s="1"/>
  <c r="E9" i="1"/>
  <c r="M8" i="1"/>
  <c r="K8" i="1"/>
  <c r="J8" i="1"/>
  <c r="I8" i="1"/>
  <c r="F8" i="1"/>
  <c r="H8" i="1" s="1"/>
  <c r="E8" i="1"/>
  <c r="M7" i="1"/>
  <c r="K7" i="1"/>
  <c r="J7" i="1"/>
  <c r="I7" i="1"/>
  <c r="F7" i="1"/>
  <c r="H7" i="1" s="1"/>
  <c r="E7" i="1"/>
  <c r="M6" i="1"/>
  <c r="K6" i="1"/>
  <c r="J6" i="1"/>
  <c r="I6" i="1"/>
  <c r="F6" i="1"/>
  <c r="H6" i="1" s="1"/>
  <c r="E6" i="1"/>
  <c r="M5" i="1"/>
  <c r="K5" i="1"/>
  <c r="J5" i="1"/>
  <c r="I5" i="1"/>
  <c r="F5" i="1"/>
  <c r="H5" i="1" s="1"/>
  <c r="E5" i="1"/>
  <c r="M4" i="1"/>
  <c r="K4" i="1"/>
  <c r="J4" i="1"/>
  <c r="I4" i="1"/>
  <c r="F4" i="1"/>
  <c r="H4" i="1" s="1"/>
  <c r="E4" i="1"/>
  <c r="M3" i="1"/>
  <c r="K3" i="1"/>
  <c r="J3" i="1"/>
  <c r="I3" i="1"/>
  <c r="F3" i="1"/>
  <c r="H3" i="1" s="1"/>
  <c r="E3" i="1"/>
  <c r="M2" i="1"/>
  <c r="K2" i="1"/>
  <c r="J2" i="1"/>
  <c r="I2" i="1"/>
  <c r="F2" i="1"/>
  <c r="H2" i="1" s="1"/>
  <c r="E2" i="1"/>
  <c r="G680" i="1" l="1"/>
  <c r="G1164" i="1"/>
  <c r="G1299" i="1"/>
  <c r="G263" i="1"/>
  <c r="G928" i="1"/>
  <c r="G6" i="1"/>
  <c r="G471" i="1"/>
  <c r="G1427" i="1"/>
  <c r="G561" i="1"/>
  <c r="G773" i="1"/>
  <c r="G776" i="1"/>
  <c r="G1245" i="1"/>
  <c r="G757" i="1"/>
  <c r="G986" i="1"/>
  <c r="G1217" i="1"/>
  <c r="G104" i="1"/>
  <c r="G95" i="1"/>
  <c r="G297" i="1"/>
  <c r="G268" i="1"/>
  <c r="G271" i="1"/>
  <c r="G536" i="1"/>
  <c r="G597" i="1"/>
  <c r="G31" i="1"/>
  <c r="G34" i="1"/>
  <c r="G188" i="1"/>
  <c r="G1201" i="1"/>
  <c r="G1222" i="1"/>
  <c r="G331" i="1"/>
  <c r="G473" i="1"/>
  <c r="G580" i="1"/>
  <c r="G791" i="1"/>
  <c r="G839" i="1"/>
  <c r="G969" i="1"/>
  <c r="G223" i="1"/>
  <c r="G735" i="1"/>
  <c r="G822" i="1"/>
  <c r="G511" i="1"/>
  <c r="G1413" i="1"/>
  <c r="G309" i="1"/>
  <c r="G1460" i="1"/>
  <c r="G780" i="1"/>
  <c r="G940" i="1"/>
  <c r="G371" i="1"/>
  <c r="G596" i="1"/>
  <c r="G601" i="1"/>
  <c r="G769" i="1"/>
  <c r="G907" i="1"/>
  <c r="G961" i="1"/>
  <c r="G58" i="1"/>
  <c r="G12" i="1"/>
  <c r="G316" i="1"/>
  <c r="G387" i="1"/>
  <c r="G458" i="1"/>
  <c r="G515" i="1"/>
  <c r="G710" i="1"/>
  <c r="G733" i="1"/>
  <c r="G747" i="1"/>
  <c r="G895" i="1"/>
  <c r="G977" i="1"/>
  <c r="G1130" i="1"/>
  <c r="G1338" i="1"/>
  <c r="G1355" i="1"/>
  <c r="G1422" i="1"/>
  <c r="G90" i="1"/>
  <c r="G260" i="1"/>
  <c r="G265" i="1"/>
  <c r="G382" i="1"/>
  <c r="G448" i="1"/>
  <c r="G97" i="1"/>
  <c r="G115" i="1"/>
  <c r="G732" i="1"/>
  <c r="G853" i="1"/>
  <c r="G938" i="1"/>
  <c r="G1373" i="1"/>
  <c r="G55" i="1"/>
  <c r="G60" i="1"/>
  <c r="G777" i="1"/>
  <c r="G859" i="1"/>
  <c r="G885" i="1"/>
  <c r="G911" i="1"/>
  <c r="G1332" i="1"/>
  <c r="G867" i="1"/>
  <c r="G1180" i="1"/>
  <c r="G70" i="1"/>
  <c r="G741" i="1"/>
  <c r="G751" i="1"/>
  <c r="G831" i="1"/>
  <c r="G935" i="1"/>
  <c r="G973" i="1"/>
  <c r="G1063" i="1"/>
  <c r="G1199" i="1"/>
  <c r="G1253" i="1"/>
  <c r="G1286" i="1"/>
  <c r="G1417" i="1"/>
  <c r="G14" i="1"/>
  <c r="G85" i="1"/>
  <c r="G320" i="1"/>
  <c r="G26" i="1"/>
  <c r="G69" i="1"/>
  <c r="G78" i="1"/>
  <c r="G81" i="1"/>
  <c r="G93" i="1"/>
  <c r="G136" i="1"/>
  <c r="G149" i="1"/>
  <c r="G163" i="1"/>
  <c r="G166" i="1"/>
  <c r="G465" i="1"/>
  <c r="G731" i="1"/>
  <c r="G781" i="1"/>
  <c r="G794" i="1"/>
  <c r="G803" i="1"/>
  <c r="G815" i="1"/>
  <c r="G818" i="1"/>
  <c r="G824" i="1"/>
  <c r="G830" i="1"/>
  <c r="G1009" i="1"/>
  <c r="G1077" i="1"/>
  <c r="G1125" i="1"/>
  <c r="G1161" i="1"/>
  <c r="G1330" i="1"/>
  <c r="G1335" i="1"/>
  <c r="G1425" i="1"/>
  <c r="G1459" i="1"/>
  <c r="G22" i="1"/>
  <c r="G43" i="1"/>
  <c r="G65" i="1"/>
  <c r="G131" i="1"/>
  <c r="G144" i="1"/>
  <c r="G185" i="1"/>
  <c r="G352" i="1"/>
  <c r="G811" i="1"/>
  <c r="G872" i="1"/>
  <c r="G954" i="1"/>
  <c r="G1017" i="1"/>
  <c r="G1023" i="1"/>
  <c r="G1256" i="1"/>
  <c r="G1311" i="1"/>
  <c r="G1325" i="1"/>
  <c r="G295" i="1"/>
  <c r="G1210" i="1"/>
  <c r="G1264" i="1"/>
  <c r="G1375" i="1"/>
  <c r="G1444" i="1"/>
  <c r="G1447" i="1"/>
  <c r="G73" i="1"/>
  <c r="G50" i="1"/>
  <c r="G123" i="1"/>
  <c r="G126" i="1"/>
  <c r="G423" i="1"/>
  <c r="G477" i="1"/>
  <c r="G557" i="1"/>
  <c r="G603" i="1"/>
  <c r="G700" i="1"/>
  <c r="G726" i="1"/>
  <c r="G753" i="1"/>
  <c r="G797" i="1"/>
  <c r="G826" i="1"/>
  <c r="G860" i="1"/>
  <c r="G82" i="1"/>
  <c r="G984" i="1"/>
  <c r="G1115" i="1"/>
  <c r="G1168" i="1"/>
  <c r="G1432" i="1"/>
  <c r="G1435" i="1"/>
  <c r="G11" i="1"/>
  <c r="G96" i="1"/>
  <c r="G101" i="1"/>
  <c r="G128" i="1"/>
  <c r="G133" i="1"/>
  <c r="G151" i="1"/>
  <c r="G181" i="1"/>
  <c r="G419" i="1"/>
  <c r="G466" i="1"/>
  <c r="G496" i="1"/>
  <c r="G588" i="1"/>
  <c r="G631" i="1"/>
  <c r="G672" i="1"/>
  <c r="G718" i="1"/>
  <c r="G814" i="1"/>
  <c r="G889" i="1"/>
  <c r="G923" i="1"/>
  <c r="G958" i="1"/>
  <c r="G1046" i="1"/>
  <c r="G1055" i="1"/>
  <c r="G1067" i="1"/>
  <c r="G1093" i="1"/>
  <c r="G1206" i="1"/>
  <c r="G1215" i="1"/>
  <c r="G1248" i="1"/>
  <c r="G1291" i="1"/>
  <c r="G1329" i="1"/>
  <c r="G1351" i="1"/>
  <c r="G1371" i="1"/>
  <c r="G1381" i="1"/>
  <c r="G1411" i="1"/>
  <c r="G1416" i="1"/>
  <c r="G1454" i="1"/>
  <c r="G1468" i="1"/>
  <c r="G517" i="1"/>
  <c r="G542" i="1"/>
  <c r="G626" i="1"/>
  <c r="G671" i="1"/>
  <c r="G847" i="1"/>
  <c r="G856" i="1"/>
  <c r="G1001" i="1"/>
  <c r="G1015" i="1"/>
  <c r="G1025" i="1"/>
  <c r="G1041" i="1"/>
  <c r="G1050" i="1"/>
  <c r="G1088" i="1"/>
  <c r="G1111" i="1"/>
  <c r="G1145" i="1"/>
  <c r="G1261" i="1"/>
  <c r="G1363" i="1"/>
  <c r="G1463" i="1"/>
  <c r="G141" i="1"/>
  <c r="G221" i="1"/>
  <c r="G237" i="1"/>
  <c r="G240" i="1"/>
  <c r="G243" i="1"/>
  <c r="G255" i="1"/>
  <c r="G303" i="1"/>
  <c r="G377" i="1"/>
  <c r="G435" i="1"/>
  <c r="G455" i="1"/>
  <c r="G576" i="1"/>
  <c r="G743" i="1"/>
  <c r="G765" i="1"/>
  <c r="G789" i="1"/>
  <c r="G795" i="1"/>
  <c r="G837" i="1"/>
  <c r="G851" i="1"/>
  <c r="G868" i="1"/>
  <c r="G883" i="1"/>
  <c r="G931" i="1"/>
  <c r="G942" i="1"/>
  <c r="G966" i="1"/>
  <c r="G988" i="1"/>
  <c r="G1179" i="1"/>
  <c r="G1183" i="1"/>
  <c r="G27" i="1"/>
  <c r="G30" i="1"/>
  <c r="G39" i="1"/>
  <c r="G42" i="1"/>
  <c r="G179" i="1"/>
  <c r="G216" i="1"/>
  <c r="G298" i="1"/>
  <c r="G492" i="1"/>
  <c r="G591" i="1"/>
  <c r="G634" i="1"/>
  <c r="G1169" i="1"/>
  <c r="G1294" i="1"/>
  <c r="G1379" i="1"/>
  <c r="G1403" i="1"/>
  <c r="G1409" i="1"/>
  <c r="G1452" i="1"/>
  <c r="G385" i="1"/>
  <c r="G463" i="1"/>
  <c r="G687" i="1"/>
  <c r="G729" i="1"/>
  <c r="G736" i="1"/>
  <c r="G739" i="1"/>
  <c r="G749" i="1"/>
  <c r="G759" i="1"/>
  <c r="G785" i="1"/>
  <c r="G788" i="1"/>
  <c r="G793" i="1"/>
  <c r="G799" i="1"/>
  <c r="G828" i="1"/>
  <c r="G845" i="1"/>
  <c r="G864" i="1"/>
  <c r="G1013" i="1"/>
  <c r="G1027" i="1"/>
  <c r="G1039" i="1"/>
  <c r="G1099" i="1"/>
  <c r="G1113" i="1"/>
  <c r="G1147" i="1"/>
  <c r="G1163" i="1"/>
  <c r="G1196" i="1"/>
  <c r="G1356" i="1"/>
  <c r="G1359" i="1"/>
  <c r="G1419" i="1"/>
  <c r="G1436" i="1"/>
  <c r="G1439" i="1"/>
  <c r="G1448" i="1"/>
  <c r="G711" i="1"/>
  <c r="G763" i="1"/>
  <c r="G772" i="1"/>
  <c r="G877" i="1"/>
  <c r="G891" i="1"/>
  <c r="G916" i="1"/>
  <c r="G1065" i="1"/>
  <c r="G1155" i="1"/>
  <c r="G1177" i="1"/>
  <c r="G1302" i="1"/>
  <c r="G1341" i="1"/>
  <c r="G1368" i="1"/>
  <c r="G1387" i="1"/>
  <c r="G49" i="1"/>
  <c r="G59" i="1"/>
  <c r="G87" i="1"/>
  <c r="G113" i="1"/>
  <c r="G119" i="1"/>
  <c r="G122" i="1"/>
  <c r="G173" i="1"/>
  <c r="G228" i="1"/>
  <c r="G284" i="1"/>
  <c r="G324" i="1"/>
  <c r="G480" i="1"/>
  <c r="G519" i="1"/>
  <c r="G539" i="1"/>
  <c r="G612" i="1"/>
  <c r="G641" i="1"/>
  <c r="G1003" i="1"/>
  <c r="G1143" i="1"/>
  <c r="G1172" i="1"/>
  <c r="G1283" i="1"/>
  <c r="G1345" i="1"/>
  <c r="G1352" i="1"/>
  <c r="G1396" i="1"/>
  <c r="G1399" i="1"/>
  <c r="H336" i="1"/>
  <c r="G336" i="1"/>
  <c r="H541" i="1"/>
  <c r="G541" i="1"/>
  <c r="H978" i="1"/>
  <c r="G978" i="1"/>
  <c r="H1280" i="1"/>
  <c r="G1280" i="1"/>
  <c r="H172" i="1"/>
  <c r="G172" i="1"/>
  <c r="G356" i="1"/>
  <c r="G551" i="1"/>
  <c r="H635" i="1"/>
  <c r="G635" i="1"/>
  <c r="G767" i="1"/>
  <c r="H933" i="1"/>
  <c r="G933" i="1"/>
  <c r="H1047" i="1"/>
  <c r="G1047" i="1"/>
  <c r="H1101" i="1"/>
  <c r="G1101" i="1"/>
  <c r="H1123" i="1"/>
  <c r="G1123" i="1"/>
  <c r="H1149" i="1"/>
  <c r="G1149" i="1"/>
  <c r="H1386" i="1"/>
  <c r="G1386" i="1"/>
  <c r="G20" i="1"/>
  <c r="G35" i="1"/>
  <c r="G38" i="1"/>
  <c r="G51" i="1"/>
  <c r="G74" i="1"/>
  <c r="G77" i="1"/>
  <c r="G88" i="1"/>
  <c r="G106" i="1"/>
  <c r="G114" i="1"/>
  <c r="G121" i="1"/>
  <c r="G225" i="1"/>
  <c r="G230" i="1"/>
  <c r="H244" i="1"/>
  <c r="G244" i="1"/>
  <c r="H312" i="1"/>
  <c r="G312" i="1"/>
  <c r="G344" i="1"/>
  <c r="G396" i="1"/>
  <c r="H404" i="1"/>
  <c r="G404" i="1"/>
  <c r="H417" i="1"/>
  <c r="G417" i="1"/>
  <c r="H467" i="1"/>
  <c r="G467" i="1"/>
  <c r="G499" i="1"/>
  <c r="G504" i="1"/>
  <c r="G509" i="1"/>
  <c r="G545" i="1"/>
  <c r="G550" i="1"/>
  <c r="G555" i="1"/>
  <c r="G585" i="1"/>
  <c r="G625" i="1"/>
  <c r="G656" i="1"/>
  <c r="G665" i="1"/>
  <c r="H669" i="1"/>
  <c r="G669" i="1"/>
  <c r="H727" i="1"/>
  <c r="G727" i="1"/>
  <c r="G755" i="1"/>
  <c r="G761" i="1"/>
  <c r="H771" i="1"/>
  <c r="G771" i="1"/>
  <c r="G784" i="1"/>
  <c r="H787" i="1"/>
  <c r="G787" i="1"/>
  <c r="G816" i="1"/>
  <c r="G823" i="1"/>
  <c r="G855" i="1"/>
  <c r="G871" i="1"/>
  <c r="G894" i="1"/>
  <c r="H903" i="1"/>
  <c r="G903" i="1"/>
  <c r="H1016" i="1"/>
  <c r="G1016" i="1"/>
  <c r="H1042" i="1"/>
  <c r="G1042" i="1"/>
  <c r="H1076" i="1"/>
  <c r="G1076" i="1"/>
  <c r="H1171" i="1"/>
  <c r="G1171" i="1"/>
  <c r="H1184" i="1"/>
  <c r="G1184" i="1"/>
  <c r="H1202" i="1"/>
  <c r="G1202" i="1"/>
  <c r="H1232" i="1"/>
  <c r="G1232" i="1"/>
  <c r="H1319" i="1"/>
  <c r="G1319" i="1"/>
  <c r="H272" i="1"/>
  <c r="G272" i="1"/>
  <c r="H484" i="1"/>
  <c r="G484" i="1"/>
  <c r="H675" i="1"/>
  <c r="G675" i="1"/>
  <c r="G57" i="1"/>
  <c r="G111" i="1"/>
  <c r="G505" i="1"/>
  <c r="G723" i="1"/>
  <c r="G756" i="1"/>
  <c r="G820" i="1"/>
  <c r="G827" i="1"/>
  <c r="H875" i="1"/>
  <c r="G875" i="1"/>
  <c r="H915" i="1"/>
  <c r="G915" i="1"/>
  <c r="H1029" i="1"/>
  <c r="G1029" i="1"/>
  <c r="H1073" i="1"/>
  <c r="G1073" i="1"/>
  <c r="H1176" i="1"/>
  <c r="G1176" i="1"/>
  <c r="H1187" i="1"/>
  <c r="G1187" i="1"/>
  <c r="H1207" i="1"/>
  <c r="G1207" i="1"/>
  <c r="H1235" i="1"/>
  <c r="G1235" i="1"/>
  <c r="H1473" i="1"/>
  <c r="G1473" i="1"/>
  <c r="G4" i="1"/>
  <c r="G3" i="1"/>
  <c r="G19" i="1"/>
  <c r="G105" i="1"/>
  <c r="G110" i="1"/>
  <c r="G117" i="1"/>
  <c r="G139" i="1"/>
  <c r="H167" i="1"/>
  <c r="G167" i="1"/>
  <c r="G182" i="1"/>
  <c r="G187" i="1"/>
  <c r="G195" i="1"/>
  <c r="G198" i="1"/>
  <c r="G207" i="1"/>
  <c r="H214" i="1"/>
  <c r="G214" i="1"/>
  <c r="H279" i="1"/>
  <c r="G279" i="1"/>
  <c r="H293" i="1"/>
  <c r="G293" i="1"/>
  <c r="G339" i="1"/>
  <c r="H412" i="1"/>
  <c r="G412" i="1"/>
  <c r="G431" i="1"/>
  <c r="G436" i="1"/>
  <c r="H444" i="1"/>
  <c r="G444" i="1"/>
  <c r="H461" i="1"/>
  <c r="G461" i="1"/>
  <c r="G503" i="1"/>
  <c r="H513" i="1"/>
  <c r="G513" i="1"/>
  <c r="G549" i="1"/>
  <c r="H559" i="1"/>
  <c r="G559" i="1"/>
  <c r="H589" i="1"/>
  <c r="G589" i="1"/>
  <c r="H599" i="1"/>
  <c r="G599" i="1"/>
  <c r="H629" i="1"/>
  <c r="G629" i="1"/>
  <c r="G664" i="1"/>
  <c r="G683" i="1"/>
  <c r="G688" i="1"/>
  <c r="H696" i="1"/>
  <c r="G696" i="1"/>
  <c r="G717" i="1"/>
  <c r="G745" i="1"/>
  <c r="G819" i="1"/>
  <c r="H849" i="1"/>
  <c r="G849" i="1"/>
  <c r="G893" i="1"/>
  <c r="H927" i="1"/>
  <c r="G927" i="1"/>
  <c r="H948" i="1"/>
  <c r="G948" i="1"/>
  <c r="H994" i="1"/>
  <c r="G994" i="1"/>
  <c r="H1118" i="1"/>
  <c r="G1118" i="1"/>
  <c r="H1139" i="1"/>
  <c r="G1139" i="1"/>
  <c r="H1160" i="1"/>
  <c r="G1160" i="1"/>
  <c r="H1252" i="1"/>
  <c r="G1252" i="1"/>
  <c r="H1271" i="1"/>
  <c r="G1271" i="1"/>
  <c r="H1300" i="1"/>
  <c r="G1300" i="1"/>
  <c r="H1316" i="1"/>
  <c r="G1316" i="1"/>
  <c r="H1376" i="1"/>
  <c r="G1376" i="1"/>
  <c r="H1395" i="1"/>
  <c r="G1395" i="1"/>
  <c r="H379" i="1"/>
  <c r="G379" i="1"/>
  <c r="G52" i="1"/>
  <c r="G118" i="1"/>
  <c r="G202" i="1"/>
  <c r="G280" i="1"/>
  <c r="G290" i="1"/>
  <c r="G349" i="1"/>
  <c r="H374" i="1"/>
  <c r="G374" i="1"/>
  <c r="H528" i="1"/>
  <c r="G528" i="1"/>
  <c r="H572" i="1"/>
  <c r="G572" i="1"/>
  <c r="H155" i="1"/>
  <c r="G155" i="1"/>
  <c r="H288" i="1"/>
  <c r="G288" i="1"/>
  <c r="H347" i="1"/>
  <c r="G347" i="1"/>
  <c r="H452" i="1"/>
  <c r="G452" i="1"/>
  <c r="H593" i="1"/>
  <c r="G593" i="1"/>
  <c r="H721" i="1"/>
  <c r="G721" i="1"/>
  <c r="H748" i="1"/>
  <c r="G748" i="1"/>
  <c r="H783" i="1"/>
  <c r="G783" i="1"/>
  <c r="H887" i="1"/>
  <c r="G887" i="1"/>
  <c r="H971" i="1"/>
  <c r="G971" i="1"/>
  <c r="H1092" i="1"/>
  <c r="G1092" i="1"/>
  <c r="H1247" i="1"/>
  <c r="G1247" i="1"/>
  <c r="H1268" i="1"/>
  <c r="G1268" i="1"/>
  <c r="H1295" i="1"/>
  <c r="G1295" i="1"/>
  <c r="H1343" i="1"/>
  <c r="G1343" i="1"/>
  <c r="H1370" i="1"/>
  <c r="G1370" i="1"/>
  <c r="H1392" i="1"/>
  <c r="G1392" i="1"/>
  <c r="H1467" i="1"/>
  <c r="G1467" i="1"/>
  <c r="H428" i="1"/>
  <c r="G428" i="1"/>
  <c r="H520" i="1"/>
  <c r="G520" i="1"/>
  <c r="G5" i="1"/>
  <c r="G125" i="1"/>
  <c r="G159" i="1"/>
  <c r="G199" i="1"/>
  <c r="G13" i="1"/>
  <c r="G44" i="1"/>
  <c r="G66" i="1"/>
  <c r="G98" i="1"/>
  <c r="G103" i="1"/>
  <c r="G109" i="1"/>
  <c r="G127" i="1"/>
  <c r="G143" i="1"/>
  <c r="G180" i="1"/>
  <c r="G194" i="1"/>
  <c r="G252" i="1"/>
  <c r="G257" i="1"/>
  <c r="H351" i="1"/>
  <c r="G351" i="1"/>
  <c r="G381" i="1"/>
  <c r="G488" i="1"/>
  <c r="H497" i="1"/>
  <c r="G497" i="1"/>
  <c r="H507" i="1"/>
  <c r="G507" i="1"/>
  <c r="G524" i="1"/>
  <c r="H543" i="1"/>
  <c r="G543" i="1"/>
  <c r="H553" i="1"/>
  <c r="G553" i="1"/>
  <c r="G568" i="1"/>
  <c r="H583" i="1"/>
  <c r="G583" i="1"/>
  <c r="G620" i="1"/>
  <c r="H623" i="1"/>
  <c r="G623" i="1"/>
  <c r="G643" i="1"/>
  <c r="H652" i="1"/>
  <c r="G652" i="1"/>
  <c r="G677" i="1"/>
  <c r="G737" i="1"/>
  <c r="G744" i="1"/>
  <c r="G810" i="1"/>
  <c r="G843" i="1"/>
  <c r="H1033" i="1"/>
  <c r="G1033" i="1"/>
  <c r="H1069" i="1"/>
  <c r="G1069" i="1"/>
  <c r="H1087" i="1"/>
  <c r="G1087" i="1"/>
  <c r="H1105" i="1"/>
  <c r="G1105" i="1"/>
  <c r="H1134" i="1"/>
  <c r="G1134" i="1"/>
  <c r="H1153" i="1"/>
  <c r="G1153" i="1"/>
  <c r="H1191" i="1"/>
  <c r="G1191" i="1"/>
  <c r="H1223" i="1"/>
  <c r="G1223" i="1"/>
  <c r="H1239" i="1"/>
  <c r="G1239" i="1"/>
  <c r="H1333" i="1"/>
  <c r="G1333" i="1"/>
  <c r="H564" i="1"/>
  <c r="G564" i="1"/>
  <c r="H616" i="1"/>
  <c r="G616" i="1"/>
  <c r="H775" i="1"/>
  <c r="G775" i="1"/>
  <c r="H1263" i="1"/>
  <c r="G1263" i="1"/>
  <c r="G21" i="1"/>
  <c r="G135" i="1"/>
  <c r="G211" i="1"/>
  <c r="H259" i="1"/>
  <c r="G259" i="1"/>
  <c r="H364" i="1"/>
  <c r="G364" i="1"/>
  <c r="G595" i="1"/>
  <c r="H276" i="1"/>
  <c r="G276" i="1"/>
  <c r="H633" i="1"/>
  <c r="G633" i="1"/>
  <c r="H190" i="1"/>
  <c r="G190" i="1"/>
  <c r="G233" i="1"/>
  <c r="G328" i="1"/>
  <c r="G333" i="1"/>
  <c r="G368" i="1"/>
  <c r="H390" i="1"/>
  <c r="G390" i="1"/>
  <c r="G415" i="1"/>
  <c r="G420" i="1"/>
  <c r="G425" i="1"/>
  <c r="G475" i="1"/>
  <c r="H501" i="1"/>
  <c r="G501" i="1"/>
  <c r="G532" i="1"/>
  <c r="H547" i="1"/>
  <c r="G547" i="1"/>
  <c r="H587" i="1"/>
  <c r="G587" i="1"/>
  <c r="G637" i="1"/>
  <c r="G642" i="1"/>
  <c r="H681" i="1"/>
  <c r="G681" i="1"/>
  <c r="H715" i="1"/>
  <c r="G715" i="1"/>
  <c r="G740" i="1"/>
  <c r="H779" i="1"/>
  <c r="G779" i="1"/>
  <c r="G805" i="1"/>
  <c r="H809" i="1"/>
  <c r="G809" i="1"/>
  <c r="G833" i="1"/>
  <c r="G863" i="1"/>
  <c r="H881" i="1"/>
  <c r="G881" i="1"/>
  <c r="H917" i="1"/>
  <c r="G917" i="1"/>
  <c r="H921" i="1"/>
  <c r="G921" i="1"/>
  <c r="H965" i="1"/>
  <c r="G965" i="1"/>
  <c r="H1057" i="1"/>
  <c r="G1057" i="1"/>
  <c r="H1188" i="1"/>
  <c r="G1188" i="1"/>
  <c r="H1218" i="1"/>
  <c r="G1218" i="1"/>
  <c r="H1236" i="1"/>
  <c r="G1236" i="1"/>
  <c r="H1315" i="1"/>
  <c r="G1315" i="1"/>
  <c r="H1327" i="1"/>
  <c r="G1327" i="1"/>
  <c r="H1337" i="1"/>
  <c r="G1337" i="1"/>
  <c r="H1414" i="1"/>
  <c r="G1414" i="1"/>
  <c r="H709" i="1"/>
  <c r="G709" i="1"/>
  <c r="H955" i="1"/>
  <c r="G955" i="1"/>
  <c r="G63" i="1"/>
  <c r="G89" i="1"/>
  <c r="G393" i="1"/>
  <c r="G147" i="1"/>
  <c r="G169" i="1"/>
  <c r="G174" i="1"/>
  <c r="G217" i="1"/>
  <c r="G232" i="1"/>
  <c r="G239" i="1"/>
  <c r="G248" i="1"/>
  <c r="G251" i="1"/>
  <c r="H275" i="1"/>
  <c r="G275" i="1"/>
  <c r="G301" i="1"/>
  <c r="G306" i="1"/>
  <c r="H341" i="1"/>
  <c r="G341" i="1"/>
  <c r="G408" i="1"/>
  <c r="H433" i="1"/>
  <c r="G433" i="1"/>
  <c r="G459" i="1"/>
  <c r="G469" i="1"/>
  <c r="H474" i="1"/>
  <c r="G474" i="1"/>
  <c r="H608" i="1"/>
  <c r="G608" i="1"/>
  <c r="G832" i="1"/>
  <c r="H944" i="1"/>
  <c r="G944" i="1"/>
  <c r="H990" i="1"/>
  <c r="G990" i="1"/>
  <c r="H1004" i="1"/>
  <c r="G1004" i="1"/>
  <c r="H1008" i="1"/>
  <c r="G1008" i="1"/>
  <c r="H1267" i="1"/>
  <c r="G1267" i="1"/>
  <c r="H1284" i="1"/>
  <c r="G1284" i="1"/>
  <c r="H1312" i="1"/>
  <c r="G1312" i="1"/>
  <c r="H1408" i="1"/>
  <c r="G1408" i="1"/>
  <c r="H1451" i="1"/>
  <c r="G1451" i="1"/>
  <c r="G1391" i="1"/>
  <c r="G1404" i="1"/>
  <c r="G1407" i="1"/>
  <c r="G1424" i="1"/>
  <c r="G1430" i="1"/>
  <c r="G1461" i="1"/>
  <c r="G848" i="1"/>
  <c r="G858" i="1"/>
  <c r="G862" i="1"/>
  <c r="G866" i="1"/>
  <c r="G870" i="1"/>
  <c r="G886" i="1"/>
  <c r="G932" i="1"/>
  <c r="G950" i="1"/>
  <c r="G970" i="1"/>
  <c r="G980" i="1"/>
  <c r="G996" i="1"/>
  <c r="G1007" i="1"/>
  <c r="G1019" i="1"/>
  <c r="G1035" i="1"/>
  <c r="G1059" i="1"/>
  <c r="G1107" i="1"/>
  <c r="G1117" i="1"/>
  <c r="G1122" i="1"/>
  <c r="G1133" i="1"/>
  <c r="G1138" i="1"/>
  <c r="G1348" i="1"/>
  <c r="G1364" i="1"/>
  <c r="G1429" i="1"/>
  <c r="G1440" i="1"/>
  <c r="G1443" i="1"/>
  <c r="G1455" i="1"/>
  <c r="G1471" i="1"/>
  <c r="G1228" i="1"/>
  <c r="G1231" i="1"/>
  <c r="G1276" i="1"/>
  <c r="G1279" i="1"/>
  <c r="G1308" i="1"/>
  <c r="G1324" i="1"/>
  <c r="G1367" i="1"/>
  <c r="G1400" i="1"/>
  <c r="G639" i="1"/>
  <c r="G645" i="1"/>
  <c r="G660" i="1"/>
  <c r="G679" i="1"/>
  <c r="G685" i="1"/>
  <c r="G704" i="1"/>
  <c r="G725" i="1"/>
  <c r="G764" i="1"/>
  <c r="G774" i="1"/>
  <c r="G778" i="1"/>
  <c r="G782" i="1"/>
  <c r="G786" i="1"/>
  <c r="G802" i="1"/>
  <c r="G835" i="1"/>
  <c r="G841" i="1"/>
  <c r="G857" i="1"/>
  <c r="G861" i="1"/>
  <c r="G865" i="1"/>
  <c r="G869" i="1"/>
  <c r="G873" i="1"/>
  <c r="G879" i="1"/>
  <c r="G899" i="1"/>
  <c r="G919" i="1"/>
  <c r="G925" i="1"/>
  <c r="G946" i="1"/>
  <c r="G957" i="1"/>
  <c r="G963" i="1"/>
  <c r="G992" i="1"/>
  <c r="G1000" i="1"/>
  <c r="G1012" i="1"/>
  <c r="G1031" i="1"/>
  <c r="G1038" i="1"/>
  <c r="G1049" i="1"/>
  <c r="G1054" i="1"/>
  <c r="G1071" i="1"/>
  <c r="G1080" i="1"/>
  <c r="G1085" i="1"/>
  <c r="G1096" i="1"/>
  <c r="G1103" i="1"/>
  <c r="G1151" i="1"/>
  <c r="G1209" i="1"/>
  <c r="G1214" i="1"/>
  <c r="G1360" i="1"/>
  <c r="G1378" i="1"/>
  <c r="G1384" i="1"/>
  <c r="G171" i="1"/>
  <c r="G177" i="1"/>
  <c r="G189" i="1"/>
  <c r="G203" i="1"/>
  <c r="G206" i="1"/>
  <c r="G335" i="1"/>
  <c r="G360" i="1"/>
  <c r="G373" i="1"/>
  <c r="G389" i="1"/>
  <c r="G400" i="1"/>
  <c r="G427" i="1"/>
  <c r="G440" i="1"/>
  <c r="G512" i="1"/>
  <c r="G558" i="1"/>
  <c r="G581" i="1"/>
  <c r="G604" i="1"/>
  <c r="G627" i="1"/>
  <c r="G648" i="1"/>
  <c r="G667" i="1"/>
  <c r="G673" i="1"/>
  <c r="G692" i="1"/>
  <c r="G707" i="1"/>
  <c r="G713" i="1"/>
  <c r="G719" i="1"/>
  <c r="G730" i="1"/>
  <c r="G734" i="1"/>
  <c r="G738" i="1"/>
  <c r="G742" i="1"/>
  <c r="G746" i="1"/>
  <c r="G801" i="1"/>
  <c r="G807" i="1"/>
  <c r="G813" i="1"/>
  <c r="G817" i="1"/>
  <c r="G821" i="1"/>
  <c r="G825" i="1"/>
  <c r="G829" i="1"/>
  <c r="G840" i="1"/>
  <c r="G878" i="1"/>
  <c r="G924" i="1"/>
  <c r="G936" i="1"/>
  <c r="G952" i="1"/>
  <c r="G962" i="1"/>
  <c r="G974" i="1"/>
  <c r="G982" i="1"/>
  <c r="G999" i="1"/>
  <c r="G1011" i="1"/>
  <c r="G1021" i="1"/>
  <c r="G1061" i="1"/>
  <c r="G1079" i="1"/>
  <c r="G1084" i="1"/>
  <c r="G1095" i="1"/>
  <c r="G1109" i="1"/>
  <c r="G1126" i="1"/>
  <c r="G1131" i="1"/>
  <c r="G1141" i="1"/>
  <c r="G1157" i="1"/>
  <c r="G1192" i="1"/>
  <c r="G1195" i="1"/>
  <c r="G1224" i="1"/>
  <c r="G1227" i="1"/>
  <c r="G1240" i="1"/>
  <c r="G1244" i="1"/>
  <c r="G1255" i="1"/>
  <c r="G1260" i="1"/>
  <c r="G1272" i="1"/>
  <c r="G1275" i="1"/>
  <c r="G1287" i="1"/>
  <c r="G1292" i="1"/>
  <c r="G1303" i="1"/>
  <c r="G1307" i="1"/>
  <c r="G1320" i="1"/>
  <c r="G1323" i="1"/>
  <c r="G1340" i="1"/>
  <c r="G1346" i="1"/>
  <c r="G1383" i="1"/>
  <c r="G1389" i="1"/>
  <c r="G1421" i="1"/>
  <c r="G1469" i="1"/>
  <c r="G56" i="1"/>
  <c r="G64" i="1"/>
  <c r="G86" i="1"/>
  <c r="G94" i="1"/>
  <c r="G102" i="1"/>
  <c r="G132" i="1"/>
  <c r="G140" i="1"/>
  <c r="G148" i="1"/>
  <c r="G153" i="1"/>
  <c r="G157" i="1"/>
  <c r="G161" i="1"/>
  <c r="G165" i="1"/>
  <c r="G170" i="1"/>
  <c r="G178" i="1"/>
  <c r="G186" i="1"/>
  <c r="G193" i="1"/>
  <c r="G197" i="1"/>
  <c r="G201" i="1"/>
  <c r="G205" i="1"/>
  <c r="G209" i="1"/>
  <c r="G215" i="1"/>
  <c r="G222" i="1"/>
  <c r="G229" i="1"/>
  <c r="G235" i="1"/>
  <c r="H245" i="1"/>
  <c r="G245" i="1"/>
  <c r="H256" i="1"/>
  <c r="G256" i="1"/>
  <c r="H262" i="1"/>
  <c r="G262" i="1"/>
  <c r="H281" i="1"/>
  <c r="G281" i="1"/>
  <c r="G289" i="1"/>
  <c r="H294" i="1"/>
  <c r="G294" i="1"/>
  <c r="G305" i="1"/>
  <c r="H310" i="1"/>
  <c r="G310" i="1"/>
  <c r="H313" i="1"/>
  <c r="G313" i="1"/>
  <c r="H332" i="1"/>
  <c r="G332" i="1"/>
  <c r="G343" i="1"/>
  <c r="H348" i="1"/>
  <c r="G348" i="1"/>
  <c r="H353" i="1"/>
  <c r="G353" i="1"/>
  <c r="H376" i="1"/>
  <c r="G376" i="1"/>
  <c r="H464" i="1"/>
  <c r="G464" i="1"/>
  <c r="H470" i="1"/>
  <c r="G470" i="1"/>
  <c r="H510" i="1"/>
  <c r="G510" i="1"/>
  <c r="H516" i="1"/>
  <c r="G516" i="1"/>
  <c r="H556" i="1"/>
  <c r="G556" i="1"/>
  <c r="H562" i="1"/>
  <c r="G562" i="1"/>
  <c r="H606" i="1"/>
  <c r="G606" i="1"/>
  <c r="H650" i="1"/>
  <c r="G650" i="1"/>
  <c r="H694" i="1"/>
  <c r="G694" i="1"/>
  <c r="H844" i="1"/>
  <c r="G844" i="1"/>
  <c r="H882" i="1"/>
  <c r="G882" i="1"/>
  <c r="H242" i="1"/>
  <c r="G242" i="1"/>
  <c r="H278" i="1"/>
  <c r="G278" i="1"/>
  <c r="H319" i="1"/>
  <c r="G319" i="1"/>
  <c r="H399" i="1"/>
  <c r="G399" i="1"/>
  <c r="H442" i="1"/>
  <c r="G442" i="1"/>
  <c r="H483" i="1"/>
  <c r="G483" i="1"/>
  <c r="H527" i="1"/>
  <c r="G527" i="1"/>
  <c r="H618" i="1"/>
  <c r="G618" i="1"/>
  <c r="G33" i="1"/>
  <c r="H238" i="1"/>
  <c r="G238" i="1"/>
  <c r="H274" i="1"/>
  <c r="G274" i="1"/>
  <c r="H304" i="1"/>
  <c r="G304" i="1"/>
  <c r="H327" i="1"/>
  <c r="G327" i="1"/>
  <c r="H342" i="1"/>
  <c r="G342" i="1"/>
  <c r="H367" i="1"/>
  <c r="G367" i="1"/>
  <c r="H370" i="1"/>
  <c r="G370" i="1"/>
  <c r="H386" i="1"/>
  <c r="G386" i="1"/>
  <c r="H407" i="1"/>
  <c r="G407" i="1"/>
  <c r="H410" i="1"/>
  <c r="G410" i="1"/>
  <c r="H424" i="1"/>
  <c r="G424" i="1"/>
  <c r="H447" i="1"/>
  <c r="G447" i="1"/>
  <c r="H450" i="1"/>
  <c r="G450" i="1"/>
  <c r="H491" i="1"/>
  <c r="G491" i="1"/>
  <c r="H494" i="1"/>
  <c r="G494" i="1"/>
  <c r="H535" i="1"/>
  <c r="G535" i="1"/>
  <c r="H538" i="1"/>
  <c r="G538" i="1"/>
  <c r="H579" i="1"/>
  <c r="G579" i="1"/>
  <c r="H584" i="1"/>
  <c r="G584" i="1"/>
  <c r="H630" i="1"/>
  <c r="G630" i="1"/>
  <c r="H676" i="1"/>
  <c r="G676" i="1"/>
  <c r="H722" i="1"/>
  <c r="G722" i="1"/>
  <c r="H909" i="1"/>
  <c r="G909" i="1"/>
  <c r="H571" i="1"/>
  <c r="G571" i="1"/>
  <c r="H768" i="1"/>
  <c r="G768" i="1"/>
  <c r="H806" i="1"/>
  <c r="G806" i="1"/>
  <c r="H901" i="1"/>
  <c r="G901" i="1"/>
  <c r="G18" i="1"/>
  <c r="G29" i="1"/>
  <c r="G47" i="1"/>
  <c r="G54" i="1"/>
  <c r="G62" i="1"/>
  <c r="G92" i="1"/>
  <c r="G100" i="1"/>
  <c r="G108" i="1"/>
  <c r="G130" i="1"/>
  <c r="G138" i="1"/>
  <c r="G146" i="1"/>
  <c r="G152" i="1"/>
  <c r="G156" i="1"/>
  <c r="G160" i="1"/>
  <c r="G164" i="1"/>
  <c r="G168" i="1"/>
  <c r="G176" i="1"/>
  <c r="G184" i="1"/>
  <c r="G192" i="1"/>
  <c r="G196" i="1"/>
  <c r="G200" i="1"/>
  <c r="G204" i="1"/>
  <c r="G208" i="1"/>
  <c r="G213" i="1"/>
  <c r="G220" i="1"/>
  <c r="G227" i="1"/>
  <c r="H234" i="1"/>
  <c r="G234" i="1"/>
  <c r="H241" i="1"/>
  <c r="G241" i="1"/>
  <c r="G267" i="1"/>
  <c r="H277" i="1"/>
  <c r="G277" i="1"/>
  <c r="G287" i="1"/>
  <c r="H315" i="1"/>
  <c r="G315" i="1"/>
  <c r="H318" i="1"/>
  <c r="G318" i="1"/>
  <c r="H321" i="1"/>
  <c r="G321" i="1"/>
  <c r="H355" i="1"/>
  <c r="G355" i="1"/>
  <c r="H358" i="1"/>
  <c r="G358" i="1"/>
  <c r="H361" i="1"/>
  <c r="G361" i="1"/>
  <c r="H380" i="1"/>
  <c r="G380" i="1"/>
  <c r="H395" i="1"/>
  <c r="G395" i="1"/>
  <c r="H398" i="1"/>
  <c r="G398" i="1"/>
  <c r="H418" i="1"/>
  <c r="G418" i="1"/>
  <c r="H434" i="1"/>
  <c r="G434" i="1"/>
  <c r="H438" i="1"/>
  <c r="G438" i="1"/>
  <c r="G457" i="1"/>
  <c r="H479" i="1"/>
  <c r="G479" i="1"/>
  <c r="H482" i="1"/>
  <c r="G482" i="1"/>
  <c r="H523" i="1"/>
  <c r="G523" i="1"/>
  <c r="H526" i="1"/>
  <c r="G526" i="1"/>
  <c r="H567" i="1"/>
  <c r="G567" i="1"/>
  <c r="H570" i="1"/>
  <c r="G570" i="1"/>
  <c r="H614" i="1"/>
  <c r="G614" i="1"/>
  <c r="H658" i="1"/>
  <c r="G658" i="1"/>
  <c r="H702" i="1"/>
  <c r="G702" i="1"/>
  <c r="H760" i="1"/>
  <c r="G760" i="1"/>
  <c r="H798" i="1"/>
  <c r="G798" i="1"/>
  <c r="H897" i="1"/>
  <c r="G897" i="1"/>
  <c r="H300" i="1"/>
  <c r="G300" i="1"/>
  <c r="H325" i="1"/>
  <c r="G325" i="1"/>
  <c r="H338" i="1"/>
  <c r="G338" i="1"/>
  <c r="H359" i="1"/>
  <c r="G359" i="1"/>
  <c r="H365" i="1"/>
  <c r="G365" i="1"/>
  <c r="H530" i="1"/>
  <c r="G530" i="1"/>
  <c r="G37" i="1"/>
  <c r="G8" i="1"/>
  <c r="G16" i="1"/>
  <c r="G24" i="1"/>
  <c r="G46" i="1"/>
  <c r="G7" i="1"/>
  <c r="G15" i="1"/>
  <c r="G23" i="1"/>
  <c r="G28" i="1"/>
  <c r="G32" i="1"/>
  <c r="G36" i="1"/>
  <c r="G40" i="1"/>
  <c r="G45" i="1"/>
  <c r="G53" i="1"/>
  <c r="G61" i="1"/>
  <c r="G68" i="1"/>
  <c r="G72" i="1"/>
  <c r="G76" i="1"/>
  <c r="G80" i="1"/>
  <c r="G84" i="1"/>
  <c r="G91" i="1"/>
  <c r="G99" i="1"/>
  <c r="G107" i="1"/>
  <c r="G112" i="1"/>
  <c r="G116" i="1"/>
  <c r="G120" i="1"/>
  <c r="G124" i="1"/>
  <c r="G129" i="1"/>
  <c r="G137" i="1"/>
  <c r="G145" i="1"/>
  <c r="G175" i="1"/>
  <c r="G183" i="1"/>
  <c r="G191" i="1"/>
  <c r="G212" i="1"/>
  <c r="G219" i="1"/>
  <c r="H226" i="1"/>
  <c r="G226" i="1"/>
  <c r="G247" i="1"/>
  <c r="H250" i="1"/>
  <c r="G250" i="1"/>
  <c r="H254" i="1"/>
  <c r="G254" i="1"/>
  <c r="G266" i="1"/>
  <c r="H270" i="1"/>
  <c r="G270" i="1"/>
  <c r="G283" i="1"/>
  <c r="H286" i="1"/>
  <c r="G286" i="1"/>
  <c r="H292" i="1"/>
  <c r="G292" i="1"/>
  <c r="H308" i="1"/>
  <c r="G308" i="1"/>
  <c r="H330" i="1"/>
  <c r="G330" i="1"/>
  <c r="H346" i="1"/>
  <c r="G346" i="1"/>
  <c r="H456" i="1"/>
  <c r="G456" i="1"/>
  <c r="H462" i="1"/>
  <c r="G462" i="1"/>
  <c r="H502" i="1"/>
  <c r="G502" i="1"/>
  <c r="H508" i="1"/>
  <c r="G508" i="1"/>
  <c r="H548" i="1"/>
  <c r="G548" i="1"/>
  <c r="H554" i="1"/>
  <c r="G554" i="1"/>
  <c r="H600" i="1"/>
  <c r="G600" i="1"/>
  <c r="H646" i="1"/>
  <c r="G646" i="1"/>
  <c r="H690" i="1"/>
  <c r="G690" i="1"/>
  <c r="H836" i="1"/>
  <c r="G836" i="1"/>
  <c r="H874" i="1"/>
  <c r="G874" i="1"/>
  <c r="H920" i="1"/>
  <c r="G920" i="1"/>
  <c r="G2" i="1"/>
  <c r="G48" i="1"/>
  <c r="G9" i="1"/>
  <c r="G17" i="1"/>
  <c r="G25" i="1"/>
  <c r="H218" i="1"/>
  <c r="G218" i="1"/>
  <c r="H273" i="1"/>
  <c r="G273" i="1"/>
  <c r="H302" i="1"/>
  <c r="G302" i="1"/>
  <c r="H323" i="1"/>
  <c r="G323" i="1"/>
  <c r="H326" i="1"/>
  <c r="G326" i="1"/>
  <c r="H340" i="1"/>
  <c r="G340" i="1"/>
  <c r="H363" i="1"/>
  <c r="G363" i="1"/>
  <c r="H366" i="1"/>
  <c r="G366" i="1"/>
  <c r="H369" i="1"/>
  <c r="G369" i="1"/>
  <c r="H403" i="1"/>
  <c r="G403" i="1"/>
  <c r="H406" i="1"/>
  <c r="G406" i="1"/>
  <c r="H443" i="1"/>
  <c r="G443" i="1"/>
  <c r="H446" i="1"/>
  <c r="G446" i="1"/>
  <c r="H487" i="1"/>
  <c r="G487" i="1"/>
  <c r="H490" i="1"/>
  <c r="G490" i="1"/>
  <c r="H531" i="1"/>
  <c r="G531" i="1"/>
  <c r="H534" i="1"/>
  <c r="G534" i="1"/>
  <c r="H575" i="1"/>
  <c r="G575" i="1"/>
  <c r="H578" i="1"/>
  <c r="G578" i="1"/>
  <c r="H622" i="1"/>
  <c r="G622" i="1"/>
  <c r="H668" i="1"/>
  <c r="G668" i="1"/>
  <c r="H714" i="1"/>
  <c r="G714" i="1"/>
  <c r="H905" i="1"/>
  <c r="G905" i="1"/>
  <c r="H322" i="1"/>
  <c r="G322" i="1"/>
  <c r="H362" i="1"/>
  <c r="G362" i="1"/>
  <c r="H486" i="1"/>
  <c r="G486" i="1"/>
  <c r="H574" i="1"/>
  <c r="G574" i="1"/>
  <c r="G41" i="1"/>
  <c r="G67" i="1"/>
  <c r="G71" i="1"/>
  <c r="G75" i="1"/>
  <c r="G79" i="1"/>
  <c r="G83" i="1"/>
  <c r="H210" i="1"/>
  <c r="G210" i="1"/>
  <c r="H246" i="1"/>
  <c r="G246" i="1"/>
  <c r="H264" i="1"/>
  <c r="G264" i="1"/>
  <c r="H282" i="1"/>
  <c r="G282" i="1"/>
  <c r="H296" i="1"/>
  <c r="G296" i="1"/>
  <c r="H311" i="1"/>
  <c r="G311" i="1"/>
  <c r="H314" i="1"/>
  <c r="G314" i="1"/>
  <c r="H317" i="1"/>
  <c r="G317" i="1"/>
  <c r="H334" i="1"/>
  <c r="G334" i="1"/>
  <c r="H350" i="1"/>
  <c r="G350" i="1"/>
  <c r="H354" i="1"/>
  <c r="G354" i="1"/>
  <c r="H357" i="1"/>
  <c r="G357" i="1"/>
  <c r="H378" i="1"/>
  <c r="G378" i="1"/>
  <c r="H394" i="1"/>
  <c r="G394" i="1"/>
  <c r="H416" i="1"/>
  <c r="G416" i="1"/>
  <c r="H432" i="1"/>
  <c r="G432" i="1"/>
  <c r="H472" i="1"/>
  <c r="G472" i="1"/>
  <c r="H478" i="1"/>
  <c r="G478" i="1"/>
  <c r="H518" i="1"/>
  <c r="G518" i="1"/>
  <c r="H522" i="1"/>
  <c r="G522" i="1"/>
  <c r="H563" i="1"/>
  <c r="G563" i="1"/>
  <c r="H566" i="1"/>
  <c r="G566" i="1"/>
  <c r="H610" i="1"/>
  <c r="G610" i="1"/>
  <c r="H654" i="1"/>
  <c r="G654" i="1"/>
  <c r="H698" i="1"/>
  <c r="G698" i="1"/>
  <c r="H752" i="1"/>
  <c r="G752" i="1"/>
  <c r="H790" i="1"/>
  <c r="G790" i="1"/>
  <c r="H852" i="1"/>
  <c r="G852" i="1"/>
  <c r="H890" i="1"/>
  <c r="G890" i="1"/>
  <c r="H402" i="1"/>
  <c r="G402" i="1"/>
  <c r="H439" i="1"/>
  <c r="G439" i="1"/>
  <c r="H662" i="1"/>
  <c r="G662" i="1"/>
  <c r="H706" i="1"/>
  <c r="G706" i="1"/>
  <c r="G10" i="1"/>
  <c r="G134" i="1"/>
  <c r="G142" i="1"/>
  <c r="G150" i="1"/>
  <c r="G154" i="1"/>
  <c r="G158" i="1"/>
  <c r="G162" i="1"/>
  <c r="G224" i="1"/>
  <c r="G231" i="1"/>
  <c r="G236" i="1"/>
  <c r="H249" i="1"/>
  <c r="G249" i="1"/>
  <c r="G258" i="1"/>
  <c r="H269" i="1"/>
  <c r="G269" i="1"/>
  <c r="H285" i="1"/>
  <c r="G285" i="1"/>
  <c r="H372" i="1"/>
  <c r="G372" i="1"/>
  <c r="H388" i="1"/>
  <c r="G388" i="1"/>
  <c r="H411" i="1"/>
  <c r="G411" i="1"/>
  <c r="H426" i="1"/>
  <c r="G426" i="1"/>
  <c r="H451" i="1"/>
  <c r="G451" i="1"/>
  <c r="H454" i="1"/>
  <c r="G454" i="1"/>
  <c r="H495" i="1"/>
  <c r="G495" i="1"/>
  <c r="H500" i="1"/>
  <c r="G500" i="1"/>
  <c r="H540" i="1"/>
  <c r="G540" i="1"/>
  <c r="H546" i="1"/>
  <c r="G546" i="1"/>
  <c r="H586" i="1"/>
  <c r="G586" i="1"/>
  <c r="H592" i="1"/>
  <c r="G592" i="1"/>
  <c r="H638" i="1"/>
  <c r="G638" i="1"/>
  <c r="H684" i="1"/>
  <c r="G684" i="1"/>
  <c r="H913" i="1"/>
  <c r="G913" i="1"/>
  <c r="G929" i="1"/>
  <c r="G959" i="1"/>
  <c r="G967" i="1"/>
  <c r="G975" i="1"/>
  <c r="G997" i="1"/>
  <c r="G1005" i="1"/>
  <c r="G1043" i="1"/>
  <c r="G1051" i="1"/>
  <c r="G1081" i="1"/>
  <c r="G1089" i="1"/>
  <c r="G1097" i="1"/>
  <c r="G1119" i="1"/>
  <c r="G1127" i="1"/>
  <c r="G1135" i="1"/>
  <c r="G1165" i="1"/>
  <c r="G1173" i="1"/>
  <c r="G1181" i="1"/>
  <c r="G1185" i="1"/>
  <c r="G1189" i="1"/>
  <c r="G1193" i="1"/>
  <c r="G1197" i="1"/>
  <c r="G1203" i="1"/>
  <c r="G1211" i="1"/>
  <c r="G1219" i="1"/>
  <c r="G1225" i="1"/>
  <c r="G1229" i="1"/>
  <c r="G1233" i="1"/>
  <c r="G1237" i="1"/>
  <c r="G1241" i="1"/>
  <c r="G1249" i="1"/>
  <c r="G1257" i="1"/>
  <c r="G1265" i="1"/>
  <c r="G1269" i="1"/>
  <c r="G1273" i="1"/>
  <c r="G1277" i="1"/>
  <c r="G1281" i="1"/>
  <c r="G1288" i="1"/>
  <c r="G1296" i="1"/>
  <c r="G1304" i="1"/>
  <c r="G1309" i="1"/>
  <c r="G1313" i="1"/>
  <c r="G1317" i="1"/>
  <c r="G1321" i="1"/>
  <c r="G1326" i="1"/>
  <c r="G1334" i="1"/>
  <c r="G1342" i="1"/>
  <c r="G1349" i="1"/>
  <c r="G1353" i="1"/>
  <c r="G1357" i="1"/>
  <c r="G1361" i="1"/>
  <c r="G1365" i="1"/>
  <c r="G1372" i="1"/>
  <c r="G1380" i="1"/>
  <c r="G1388" i="1"/>
  <c r="G1393" i="1"/>
  <c r="G1397" i="1"/>
  <c r="G1401" i="1"/>
  <c r="G1405" i="1"/>
  <c r="G1410" i="1"/>
  <c r="G1418" i="1"/>
  <c r="G1426" i="1"/>
  <c r="G1433" i="1"/>
  <c r="G1437" i="1"/>
  <c r="G1441" i="1"/>
  <c r="G1445" i="1"/>
  <c r="G1449" i="1"/>
  <c r="G1456" i="1"/>
  <c r="G1464" i="1"/>
  <c r="G1472" i="1"/>
  <c r="G1477" i="1"/>
  <c r="G1481" i="1"/>
  <c r="G1485" i="1"/>
  <c r="G1489" i="1"/>
  <c r="G1462" i="1"/>
  <c r="G1470" i="1"/>
  <c r="G1476" i="1"/>
  <c r="G1480" i="1"/>
  <c r="G1484" i="1"/>
  <c r="G1488" i="1"/>
  <c r="G384" i="1"/>
  <c r="G392" i="1"/>
  <c r="G397" i="1"/>
  <c r="G401" i="1"/>
  <c r="G405" i="1"/>
  <c r="G409" i="1"/>
  <c r="G414" i="1"/>
  <c r="G422" i="1"/>
  <c r="G430" i="1"/>
  <c r="G437" i="1"/>
  <c r="G441" i="1"/>
  <c r="G445" i="1"/>
  <c r="G449" i="1"/>
  <c r="G453" i="1"/>
  <c r="G460" i="1"/>
  <c r="G468" i="1"/>
  <c r="G476" i="1"/>
  <c r="G481" i="1"/>
  <c r="G485" i="1"/>
  <c r="G489" i="1"/>
  <c r="G493" i="1"/>
  <c r="G498" i="1"/>
  <c r="G506" i="1"/>
  <c r="G514" i="1"/>
  <c r="G521" i="1"/>
  <c r="G525" i="1"/>
  <c r="G529" i="1"/>
  <c r="G533" i="1"/>
  <c r="G537" i="1"/>
  <c r="G544" i="1"/>
  <c r="G552" i="1"/>
  <c r="G560" i="1"/>
  <c r="G565" i="1"/>
  <c r="G569" i="1"/>
  <c r="G573" i="1"/>
  <c r="G577" i="1"/>
  <c r="G582" i="1"/>
  <c r="G590" i="1"/>
  <c r="G598" i="1"/>
  <c r="G605" i="1"/>
  <c r="G609" i="1"/>
  <c r="G613" i="1"/>
  <c r="G617" i="1"/>
  <c r="G621" i="1"/>
  <c r="G628" i="1"/>
  <c r="G636" i="1"/>
  <c r="G644" i="1"/>
  <c r="G649" i="1"/>
  <c r="G653" i="1"/>
  <c r="G657" i="1"/>
  <c r="G661" i="1"/>
  <c r="G666" i="1"/>
  <c r="G674" i="1"/>
  <c r="G682" i="1"/>
  <c r="G689" i="1"/>
  <c r="G693" i="1"/>
  <c r="G697" i="1"/>
  <c r="G701" i="1"/>
  <c r="G705" i="1"/>
  <c r="G712" i="1"/>
  <c r="G720" i="1"/>
  <c r="G728" i="1"/>
  <c r="G750" i="1"/>
  <c r="G758" i="1"/>
  <c r="G766" i="1"/>
  <c r="G796" i="1"/>
  <c r="G804" i="1"/>
  <c r="G812" i="1"/>
  <c r="G834" i="1"/>
  <c r="G842" i="1"/>
  <c r="G850" i="1"/>
  <c r="G880" i="1"/>
  <c r="G888" i="1"/>
  <c r="G896" i="1"/>
  <c r="G900" i="1"/>
  <c r="G904" i="1"/>
  <c r="G908" i="1"/>
  <c r="G912" i="1"/>
  <c r="G918" i="1"/>
  <c r="G926" i="1"/>
  <c r="G934" i="1"/>
  <c r="G939" i="1"/>
  <c r="G943" i="1"/>
  <c r="G947" i="1"/>
  <c r="G951" i="1"/>
  <c r="G956" i="1"/>
  <c r="G964" i="1"/>
  <c r="G972" i="1"/>
  <c r="G979" i="1"/>
  <c r="G983" i="1"/>
  <c r="G987" i="1"/>
  <c r="G991" i="1"/>
  <c r="G995" i="1"/>
  <c r="G1002" i="1"/>
  <c r="G1010" i="1"/>
  <c r="G1018" i="1"/>
  <c r="G1022" i="1"/>
  <c r="G1026" i="1"/>
  <c r="G1030" i="1"/>
  <c r="G1034" i="1"/>
  <c r="G1040" i="1"/>
  <c r="G1048" i="1"/>
  <c r="G1056" i="1"/>
  <c r="G1060" i="1"/>
  <c r="G1064" i="1"/>
  <c r="G1068" i="1"/>
  <c r="G1072" i="1"/>
  <c r="G1078" i="1"/>
  <c r="G1086" i="1"/>
  <c r="G1094" i="1"/>
  <c r="G1100" i="1"/>
  <c r="G1104" i="1"/>
  <c r="G1108" i="1"/>
  <c r="G1112" i="1"/>
  <c r="G1116" i="1"/>
  <c r="G1124" i="1"/>
  <c r="G1132" i="1"/>
  <c r="G1140" i="1"/>
  <c r="G1144" i="1"/>
  <c r="G1148" i="1"/>
  <c r="G1152" i="1"/>
  <c r="G1156" i="1"/>
  <c r="G1162" i="1"/>
  <c r="G1170" i="1"/>
  <c r="G1178" i="1"/>
  <c r="G1200" i="1"/>
  <c r="G1208" i="1"/>
  <c r="G1216" i="1"/>
  <c r="G1246" i="1"/>
  <c r="G1254" i="1"/>
  <c r="G1262" i="1"/>
  <c r="G1285" i="1"/>
  <c r="G1293" i="1"/>
  <c r="G1301" i="1"/>
  <c r="G1331" i="1"/>
  <c r="G1339" i="1"/>
  <c r="G1347" i="1"/>
  <c r="G1369" i="1"/>
  <c r="G1377" i="1"/>
  <c r="G1385" i="1"/>
  <c r="G1415" i="1"/>
  <c r="G1423" i="1"/>
  <c r="G1431" i="1"/>
  <c r="G1453" i="1"/>
  <c r="G253" i="1"/>
  <c r="G261" i="1"/>
  <c r="G291" i="1"/>
  <c r="G299" i="1"/>
  <c r="G307" i="1"/>
  <c r="G329" i="1"/>
  <c r="G337" i="1"/>
  <c r="G345" i="1"/>
  <c r="G375" i="1"/>
  <c r="G383" i="1"/>
  <c r="G391" i="1"/>
  <c r="G413" i="1"/>
  <c r="G421" i="1"/>
  <c r="G429" i="1"/>
  <c r="G1475" i="1"/>
  <c r="G1479" i="1"/>
  <c r="G1483" i="1"/>
  <c r="G1487" i="1"/>
  <c r="G1491" i="1"/>
  <c r="G1037" i="1"/>
  <c r="G1045" i="1"/>
  <c r="G1053" i="1"/>
  <c r="G1075" i="1"/>
  <c r="G1083" i="1"/>
  <c r="G1091" i="1"/>
  <c r="G1121" i="1"/>
  <c r="G1129" i="1"/>
  <c r="G1137" i="1"/>
  <c r="G1159" i="1"/>
  <c r="G1167" i="1"/>
  <c r="G1175" i="1"/>
  <c r="G1182" i="1"/>
  <c r="G1186" i="1"/>
  <c r="G1190" i="1"/>
  <c r="G1194" i="1"/>
  <c r="G1198" i="1"/>
  <c r="G1205" i="1"/>
  <c r="G1213" i="1"/>
  <c r="G1221" i="1"/>
  <c r="G1226" i="1"/>
  <c r="G1230" i="1"/>
  <c r="G1234" i="1"/>
  <c r="G1238" i="1"/>
  <c r="G1243" i="1"/>
  <c r="G1251" i="1"/>
  <c r="G1259" i="1"/>
  <c r="G1266" i="1"/>
  <c r="G1270" i="1"/>
  <c r="G1274" i="1"/>
  <c r="G1278" i="1"/>
  <c r="G1282" i="1"/>
  <c r="G1290" i="1"/>
  <c r="G1298" i="1"/>
  <c r="G1306" i="1"/>
  <c r="G1310" i="1"/>
  <c r="G1314" i="1"/>
  <c r="G1318" i="1"/>
  <c r="G1322" i="1"/>
  <c r="G1328" i="1"/>
  <c r="G1336" i="1"/>
  <c r="G1344" i="1"/>
  <c r="G1350" i="1"/>
  <c r="G1354" i="1"/>
  <c r="G1358" i="1"/>
  <c r="G1362" i="1"/>
  <c r="G1366" i="1"/>
  <c r="G1374" i="1"/>
  <c r="G1382" i="1"/>
  <c r="G1390" i="1"/>
  <c r="G1394" i="1"/>
  <c r="G1398" i="1"/>
  <c r="G1402" i="1"/>
  <c r="G1406" i="1"/>
  <c r="G1412" i="1"/>
  <c r="G1420" i="1"/>
  <c r="G1428" i="1"/>
  <c r="G1434" i="1"/>
  <c r="G1438" i="1"/>
  <c r="G1442" i="1"/>
  <c r="G1446" i="1"/>
  <c r="G1450" i="1"/>
  <c r="G1458" i="1"/>
  <c r="G1466" i="1"/>
  <c r="G1474" i="1"/>
  <c r="G1478" i="1"/>
  <c r="G1482" i="1"/>
  <c r="G1486" i="1"/>
  <c r="G1490" i="1"/>
  <c r="G594" i="1"/>
  <c r="G602" i="1"/>
  <c r="G607" i="1"/>
  <c r="G611" i="1"/>
  <c r="G615" i="1"/>
  <c r="G619" i="1"/>
  <c r="G624" i="1"/>
  <c r="G632" i="1"/>
  <c r="G640" i="1"/>
  <c r="G647" i="1"/>
  <c r="G651" i="1"/>
  <c r="G655" i="1"/>
  <c r="G659" i="1"/>
  <c r="G663" i="1"/>
  <c r="G670" i="1"/>
  <c r="G678" i="1"/>
  <c r="G686" i="1"/>
  <c r="G691" i="1"/>
  <c r="G695" i="1"/>
  <c r="G699" i="1"/>
  <c r="G703" i="1"/>
  <c r="G708" i="1"/>
  <c r="G716" i="1"/>
  <c r="G724" i="1"/>
  <c r="G754" i="1"/>
  <c r="G762" i="1"/>
  <c r="G770" i="1"/>
  <c r="G792" i="1"/>
  <c r="G800" i="1"/>
  <c r="G808" i="1"/>
  <c r="G838" i="1"/>
  <c r="G846" i="1"/>
  <c r="G854" i="1"/>
  <c r="G876" i="1"/>
  <c r="G884" i="1"/>
  <c r="G892" i="1"/>
  <c r="G898" i="1"/>
  <c r="G902" i="1"/>
  <c r="G906" i="1"/>
  <c r="G910" i="1"/>
  <c r="G914" i="1"/>
  <c r="G922" i="1"/>
  <c r="G930" i="1"/>
  <c r="G937" i="1"/>
  <c r="G941" i="1"/>
  <c r="G945" i="1"/>
  <c r="G949" i="1"/>
  <c r="G953" i="1"/>
  <c r="G960" i="1"/>
  <c r="G968" i="1"/>
  <c r="G976" i="1"/>
  <c r="G981" i="1"/>
  <c r="G985" i="1"/>
  <c r="G989" i="1"/>
  <c r="G993" i="1"/>
  <c r="G998" i="1"/>
  <c r="G1006" i="1"/>
  <c r="G1014" i="1"/>
  <c r="G1020" i="1"/>
  <c r="G1024" i="1"/>
  <c r="G1028" i="1"/>
  <c r="G1032" i="1"/>
  <c r="G1036" i="1"/>
  <c r="G1044" i="1"/>
  <c r="G1052" i="1"/>
  <c r="G1058" i="1"/>
  <c r="G1062" i="1"/>
  <c r="G1066" i="1"/>
  <c r="G1070" i="1"/>
  <c r="G1074" i="1"/>
  <c r="G1082" i="1"/>
  <c r="G1090" i="1"/>
  <c r="G1098" i="1"/>
  <c r="G1102" i="1"/>
  <c r="G1106" i="1"/>
  <c r="G1110" i="1"/>
  <c r="G1114" i="1"/>
  <c r="G1120" i="1"/>
  <c r="G1128" i="1"/>
  <c r="G1136" i="1"/>
  <c r="G1142" i="1"/>
  <c r="G1146" i="1"/>
  <c r="G1150" i="1"/>
  <c r="G1154" i="1"/>
  <c r="G1158" i="1"/>
  <c r="G1166" i="1"/>
  <c r="G1174" i="1"/>
  <c r="G1204" i="1"/>
  <c r="G1212" i="1"/>
  <c r="G1220" i="1"/>
  <c r="G1242" i="1"/>
  <c r="G1250" i="1"/>
  <c r="G1258" i="1"/>
  <c r="G1289" i="1"/>
  <c r="G1297" i="1"/>
  <c r="G1305" i="1"/>
  <c r="G1457" i="1"/>
  <c r="G1465" i="1"/>
</calcChain>
</file>

<file path=xl/sharedStrings.xml><?xml version="1.0" encoding="utf-8"?>
<sst xmlns="http://schemas.openxmlformats.org/spreadsheetml/2006/main" count="9677" uniqueCount="341">
  <si>
    <t>Sitio</t>
  </si>
  <si>
    <t>Date_IV</t>
  </si>
  <si>
    <t>File Name</t>
  </si>
  <si>
    <t>Exp_Flux</t>
  </si>
  <si>
    <t>Exp_FluxCV</t>
  </si>
  <si>
    <t>Exp_R2</t>
  </si>
  <si>
    <t>Exp_Flux[2]</t>
  </si>
  <si>
    <t>Exp_FluxCV[2]</t>
  </si>
  <si>
    <t>Exp_R2[2]</t>
  </si>
  <si>
    <t>soilp_t_Mean</t>
  </si>
  <si>
    <t>soilp_m_Mean</t>
  </si>
  <si>
    <t>soilp_c_IV</t>
  </si>
  <si>
    <t>Tcham_IV</t>
  </si>
  <si>
    <t>Pine forest (Portugos)</t>
  </si>
  <si>
    <t>-</t>
  </si>
  <si>
    <t>Oak forest</t>
  </si>
  <si>
    <t>2,103,45</t>
  </si>
  <si>
    <t>Exp_Flux_Filtrado</t>
  </si>
  <si>
    <t>Exp_Flux[2]_filtrado</t>
  </si>
  <si>
    <t>Pressure (kPa)</t>
  </si>
  <si>
    <t>treatment</t>
  </si>
  <si>
    <t>Tree</t>
  </si>
  <si>
    <t>VP</t>
  </si>
  <si>
    <t>BS</t>
  </si>
  <si>
    <t>month</t>
  </si>
  <si>
    <t>year</t>
  </si>
  <si>
    <t>season</t>
  </si>
  <si>
    <t>week</t>
  </si>
  <si>
    <t>month_acc</t>
  </si>
  <si>
    <t>Oak forest (Finana)</t>
  </si>
  <si>
    <t>Pine forest (Abrucena)</t>
  </si>
  <si>
    <t>Obs</t>
  </si>
  <si>
    <t>autumn</t>
  </si>
  <si>
    <t>spring</t>
  </si>
  <si>
    <t>summer</t>
  </si>
  <si>
    <t>winter</t>
  </si>
  <si>
    <t>soil</t>
  </si>
  <si>
    <t>tree</t>
  </si>
  <si>
    <t>NaN</t>
  </si>
  <si>
    <t>1.NaN</t>
  </si>
  <si>
    <t>3.1NaN</t>
  </si>
  <si>
    <t>2023-02-23 11:03:55</t>
  </si>
  <si>
    <t>9999</t>
  </si>
  <si>
    <t>2023-02-23 11:06:54</t>
  </si>
  <si>
    <t>0</t>
  </si>
  <si>
    <t>2023-02-23 11:10:11</t>
  </si>
  <si>
    <t>2023-02-23 11:13:17</t>
  </si>
  <si>
    <t>2023-02-23 11:16:17</t>
  </si>
  <si>
    <t>2023-02-23 11:19:25</t>
  </si>
  <si>
    <t>2023-02-23 11:22:25</t>
  </si>
  <si>
    <t>2023-02-23 11:25:26</t>
  </si>
  <si>
    <t>2023-02-23 11:28:27</t>
  </si>
  <si>
    <t>2023-02-23 11:31:28</t>
  </si>
  <si>
    <t>2023-02-23 11:34:28</t>
  </si>
  <si>
    <t>2023-02-23 11:37:33</t>
  </si>
  <si>
    <t>2023-02-23 11:40:37</t>
  </si>
  <si>
    <t>2023-02-23 11:43:38</t>
  </si>
  <si>
    <t>2023-02-23 11:46:38</t>
  </si>
  <si>
    <t>2023-02-23 11:49:38</t>
  </si>
  <si>
    <t>2023-02-23 11:52:37</t>
  </si>
  <si>
    <t>2023-02-23 11:55:37</t>
  </si>
  <si>
    <t>2023-02-23 11:58:39</t>
  </si>
  <si>
    <t>2023-02-23 12:01:40</t>
  </si>
  <si>
    <t>2023-02-23 12:04:40</t>
  </si>
  <si>
    <t>2023-02-23 12:07:39</t>
  </si>
  <si>
    <t>2023-02-23 12:10:41</t>
  </si>
  <si>
    <t>2023-02-23 12:13:42</t>
  </si>
  <si>
    <t>2023-02-23 13:13:23</t>
  </si>
  <si>
    <t>2023-02-23 13:16:38</t>
  </si>
  <si>
    <t>2023-02-23 13:19:38</t>
  </si>
  <si>
    <t>2023-02-23 13:22:57</t>
  </si>
  <si>
    <t>2023-02-23 13:25:57</t>
  </si>
  <si>
    <t>2023-02-23 13:29:13</t>
  </si>
  <si>
    <t>2023-02-23 13:33:04</t>
  </si>
  <si>
    <t>2023-02-23 13:36:44</t>
  </si>
  <si>
    <t>2023-02-23 13:39:45</t>
  </si>
  <si>
    <t>2023-02-23 13:43:32</t>
  </si>
  <si>
    <t>2023-02-23 13:46:35</t>
  </si>
  <si>
    <t>2023-02-23 13:49:41</t>
  </si>
  <si>
    <t>2023-02-23 13:53:29</t>
  </si>
  <si>
    <t>2023-02-23 13:56:37</t>
  </si>
  <si>
    <t>2023-02-23 13:59:38</t>
  </si>
  <si>
    <t>2023-02-23 14:02:37</t>
  </si>
  <si>
    <t>2023-02-23 14:06:09</t>
  </si>
  <si>
    <t>2023-02-23 14:09:13</t>
  </si>
  <si>
    <t>2023-03-02 11:04:16</t>
  </si>
  <si>
    <t>2023-03-02 11:07:15</t>
  </si>
  <si>
    <t>2023-03-02 11:10:16</t>
  </si>
  <si>
    <t>2023-03-02 11:13:23</t>
  </si>
  <si>
    <t>2023-03-02 11:16:23</t>
  </si>
  <si>
    <t>2023-03-02 11:19:27</t>
  </si>
  <si>
    <t>2023-03-02 11:22:28</t>
  </si>
  <si>
    <t>13332</t>
  </si>
  <si>
    <t>2023-03-02 11:25:35</t>
  </si>
  <si>
    <t>2023-03-02 11:28:45</t>
  </si>
  <si>
    <t>2023-03-02 11:33:41</t>
  </si>
  <si>
    <t>2023-03-02 11:36:41</t>
  </si>
  <si>
    <t>2023-03-02 11:39:40</t>
  </si>
  <si>
    <t>2023-03-02 11:42:52</t>
  </si>
  <si>
    <t>2023-03-02 11:46:08</t>
  </si>
  <si>
    <t>2023-03-02 11:49:14</t>
  </si>
  <si>
    <t>2023-03-02 11:52:15</t>
  </si>
  <si>
    <t>2023-03-02 11:55:33</t>
  </si>
  <si>
    <t>2023-03-02 11:58:35</t>
  </si>
  <si>
    <t>2023-03-02 12:01:36</t>
  </si>
  <si>
    <t>2023-03-02 12:04:37</t>
  </si>
  <si>
    <t>2023-03-02 12:07:44</t>
  </si>
  <si>
    <t>2023-03-02 12:11:14</t>
  </si>
  <si>
    <t>2023-03-02 12:14:29</t>
  </si>
  <si>
    <t>2023-03-02 12:17:37</t>
  </si>
  <si>
    <t>2023-03-02 13:25:01</t>
  </si>
  <si>
    <t>2023-03-02 13:28:10</t>
  </si>
  <si>
    <t>2023-03-02 13:31:10</t>
  </si>
  <si>
    <t>2023-03-02 13:34:22</t>
  </si>
  <si>
    <t>2023-03-02 13:37:23</t>
  </si>
  <si>
    <t>2023-03-02 13:40:24</t>
  </si>
  <si>
    <t>2023-03-02 13:43:53</t>
  </si>
  <si>
    <t>2023-03-02 13:47:26</t>
  </si>
  <si>
    <t>2023-03-02 13:50:28</t>
  </si>
  <si>
    <t>2023-03-02 13:53:54</t>
  </si>
  <si>
    <t>2023-03-02 13:57:12</t>
  </si>
  <si>
    <t>2023-03-02 14:00:40</t>
  </si>
  <si>
    <t>2023-03-02 14:04:03</t>
  </si>
  <si>
    <t>2023-03-02 14:07:09</t>
  </si>
  <si>
    <t>2023-03-02 14:10:17</t>
  </si>
  <si>
    <t>2023-03-02 14:13:17</t>
  </si>
  <si>
    <t>2023-03-02 14:16:26</t>
  </si>
  <si>
    <t>2023-03-02 14:19:26</t>
  </si>
  <si>
    <t>2023-03-09 11:08:49</t>
  </si>
  <si>
    <t>2023-03-09 11:12:08</t>
  </si>
  <si>
    <t>2023-03-09 11:15:08</t>
  </si>
  <si>
    <t>2023-03-09 11:18:07</t>
  </si>
  <si>
    <t>2023-03-09 11:21:13</t>
  </si>
  <si>
    <t>2023-03-09 11:24:13</t>
  </si>
  <si>
    <t>2023-03-09 11:27:12</t>
  </si>
  <si>
    <t>2023-03-09 11:30:13</t>
  </si>
  <si>
    <t>2023-03-09 11:33:14</t>
  </si>
  <si>
    <t>2023-03-09 11:36:15</t>
  </si>
  <si>
    <t>2023-03-09 11:39:15</t>
  </si>
  <si>
    <t>2023-03-09 11:42:14</t>
  </si>
  <si>
    <t>2023-03-09 11:45:13</t>
  </si>
  <si>
    <t>2023-03-09 11:48:21</t>
  </si>
  <si>
    <t>2023-03-09 11:51:24</t>
  </si>
  <si>
    <t>2023-03-09 11:54:24</t>
  </si>
  <si>
    <t>2023-03-09 11:57:23</t>
  </si>
  <si>
    <t>2023-03-09 12:00:23</t>
  </si>
  <si>
    <t>2023-03-09 12:03:24</t>
  </si>
  <si>
    <t>2023-03-09 12:06:24</t>
  </si>
  <si>
    <t>2023-03-09 12:09:25</t>
  </si>
  <si>
    <t>2023-03-09 12:12:26</t>
  </si>
  <si>
    <t>2023-03-09 12:15:27</t>
  </si>
  <si>
    <t>2023-03-09 12:18:28</t>
  </si>
  <si>
    <t>2023-03-09 13:09:30</t>
  </si>
  <si>
    <t>2023-03-09 13:12:36</t>
  </si>
  <si>
    <t>2023-03-09 13:15:42</t>
  </si>
  <si>
    <t>2023-03-09 13:18:43</t>
  </si>
  <si>
    <t>2023-03-09 13:21:50</t>
  </si>
  <si>
    <t>2023-03-09 13:33:11</t>
  </si>
  <si>
    <t>2023-03-09 13:37:10</t>
  </si>
  <si>
    <t>2023-03-09 13:40:11</t>
  </si>
  <si>
    <t>2023-03-09 13:43:10</t>
  </si>
  <si>
    <t>2023-03-09 13:46:18</t>
  </si>
  <si>
    <t>2023-03-09 13:49:18</t>
  </si>
  <si>
    <t>2023-03-09 13:52:16</t>
  </si>
  <si>
    <t>2023-03-09 13:55:17</t>
  </si>
  <si>
    <t>2023-03-09 13:58:44</t>
  </si>
  <si>
    <t>2023-03-09 14:01:45</t>
  </si>
  <si>
    <t>2023-03-09 14:04:44</t>
  </si>
  <si>
    <t>2023-03-09 14:07:55</t>
  </si>
  <si>
    <t>2023-03-09 14:11:11</t>
  </si>
  <si>
    <t>2023-03-14 10:14:00</t>
  </si>
  <si>
    <t>2023-03-14 10:17:18</t>
  </si>
  <si>
    <t>2023-03-14 10:20:38</t>
  </si>
  <si>
    <t>2023-03-14 10:26:17</t>
  </si>
  <si>
    <t>2023-03-14 10:29:22</t>
  </si>
  <si>
    <t>2023-03-14 10:32:21</t>
  </si>
  <si>
    <t>2023-03-14 10:35:26</t>
  </si>
  <si>
    <t>2023-03-14 10:38:35</t>
  </si>
  <si>
    <t>2023-03-14 10:41:35</t>
  </si>
  <si>
    <t>2023-03-14 10:44:36</t>
  </si>
  <si>
    <t>2023-03-14 10:47:35</t>
  </si>
  <si>
    <t>2023-03-14 10:50:34</t>
  </si>
  <si>
    <t>2023-03-14 10:53:34</t>
  </si>
  <si>
    <t>2023-03-14 10:56:58</t>
  </si>
  <si>
    <t>2023-03-14 11:00:04</t>
  </si>
  <si>
    <t>2023-03-14 11:03:21</t>
  </si>
  <si>
    <t>2023-03-14 11:06:34</t>
  </si>
  <si>
    <t>2023-03-14 11:10:11</t>
  </si>
  <si>
    <t>2023-03-14 11:13:37</t>
  </si>
  <si>
    <t>2023-03-14 11:17:50</t>
  </si>
  <si>
    <t>2023-03-14 11:20:51</t>
  </si>
  <si>
    <t>2023-03-14 11:24:19</t>
  </si>
  <si>
    <t>2023-03-14 11:27:17</t>
  </si>
  <si>
    <t>2023-03-14 11:30:26</t>
  </si>
  <si>
    <t>2023-03-14 12:43:03</t>
  </si>
  <si>
    <t>2023-03-14 12:48:22</t>
  </si>
  <si>
    <t>9090</t>
  </si>
  <si>
    <t>2023-03-14 12:51:40</t>
  </si>
  <si>
    <t>2023-03-14 12:55:55</t>
  </si>
  <si>
    <t>2023-03-14 12:59:04</t>
  </si>
  <si>
    <t>2023-03-14 13:02:07</t>
  </si>
  <si>
    <t>2023-03-14 13:07:47</t>
  </si>
  <si>
    <t>2023-03-14 13:11:34</t>
  </si>
  <si>
    <t>2023-03-14 13:14:57</t>
  </si>
  <si>
    <t>2023-03-14 13:20:18</t>
  </si>
  <si>
    <t>2023-03-14 13:28:36</t>
  </si>
  <si>
    <t>2023-03-14 13:47:21</t>
  </si>
  <si>
    <t>2023-03-14 13:50:33</t>
  </si>
  <si>
    <t>2023-03-14 13:53:38</t>
  </si>
  <si>
    <t>2023-03-14 13:56:38</t>
  </si>
  <si>
    <t>2023-03-14 13:59:55</t>
  </si>
  <si>
    <t>2023-03-14 14:02:54</t>
  </si>
  <si>
    <t>2023-03-30 10:41:49</t>
  </si>
  <si>
    <t>2023-03-30 10:44:50</t>
  </si>
  <si>
    <t>2023-03-30 10:48:02</t>
  </si>
  <si>
    <t>2023-03-30 10:51:10</t>
  </si>
  <si>
    <t>2023-03-30 10:54:19</t>
  </si>
  <si>
    <t>2023-03-30 10:57:34</t>
  </si>
  <si>
    <t>2023-03-30 11:00:40</t>
  </si>
  <si>
    <t>2023-03-30 11:03:40</t>
  </si>
  <si>
    <t>2023-03-30 11:07:04</t>
  </si>
  <si>
    <t>2023-03-30 11:10:24</t>
  </si>
  <si>
    <t>2023-03-30 11:14:12</t>
  </si>
  <si>
    <t>2023-03-30 11:17:20</t>
  </si>
  <si>
    <t>4545</t>
  </si>
  <si>
    <t>2023-03-30 11:20:27</t>
  </si>
  <si>
    <t>2023-03-30 11:23:26</t>
  </si>
  <si>
    <t>2023-03-30 11:26:33</t>
  </si>
  <si>
    <t>2023-03-30 11:29:32</t>
  </si>
  <si>
    <t>2023-03-30 11:32:42</t>
  </si>
  <si>
    <t>2023-03-30 11:35:44</t>
  </si>
  <si>
    <t>2023-03-30 11:38:44</t>
  </si>
  <si>
    <t>2023-03-30 11:43:18</t>
  </si>
  <si>
    <t>2023-03-30 11:46:19</t>
  </si>
  <si>
    <t>2023-03-30 11:49:18</t>
  </si>
  <si>
    <t>2023-03-30 11:52:18</t>
  </si>
  <si>
    <t>2023-03-30 11:55:17</t>
  </si>
  <si>
    <t>2023-03-30 12:54:07</t>
  </si>
  <si>
    <t>2023-03-30 12:57:12</t>
  </si>
  <si>
    <t>2023-03-30 13:00:15</t>
  </si>
  <si>
    <t>2023-03-30 13:03:24</t>
  </si>
  <si>
    <t>2023-03-30 13:06:24</t>
  </si>
  <si>
    <t>2023-03-30 13:13:16</t>
  </si>
  <si>
    <t>2023-03-30 13:17:25</t>
  </si>
  <si>
    <t>2023-03-30 13:20:47</t>
  </si>
  <si>
    <t>2023-03-30 13:23:55</t>
  </si>
  <si>
    <t>2023-03-30 13:27:01</t>
  </si>
  <si>
    <t>2023-03-30 13:30:05</t>
  </si>
  <si>
    <t>2023-03-30 13:33:05</t>
  </si>
  <si>
    <t>2023-03-30 13:36:35</t>
  </si>
  <si>
    <t>2023-03-30 13:39:34</t>
  </si>
  <si>
    <t>2023-03-30 13:42:33</t>
  </si>
  <si>
    <t>2023-03-30 13:45:32</t>
  </si>
  <si>
    <t>2023-03-30 13:48:29</t>
  </si>
  <si>
    <t>2023-03-30 13:51:27</t>
  </si>
  <si>
    <t>2023-04-13 10:32:46</t>
  </si>
  <si>
    <t>2023-04-13 10:35:45</t>
  </si>
  <si>
    <t>2023-04-13 10:38:46</t>
  </si>
  <si>
    <t>2023-04-13 10:41:46</t>
  </si>
  <si>
    <t>2023-04-13 10:47:12</t>
  </si>
  <si>
    <t>2023-04-13 10:50:16</t>
  </si>
  <si>
    <t>2023-04-13 10:53:23</t>
  </si>
  <si>
    <t>2023-04-13 10:56:24</t>
  </si>
  <si>
    <t>2023-04-13 10:59:24</t>
  </si>
  <si>
    <t>2023-04-13 11:02:33</t>
  </si>
  <si>
    <t>2023-04-13 11:05:42</t>
  </si>
  <si>
    <t>2023-04-13 11:08:50</t>
  </si>
  <si>
    <t>2023-04-13 11:11:51</t>
  </si>
  <si>
    <t>2023-04-13 11:14:50</t>
  </si>
  <si>
    <t>2023-04-13 11:17:52</t>
  </si>
  <si>
    <t>2023-04-13 11:20:53</t>
  </si>
  <si>
    <t>2023-04-13 11:24:45</t>
  </si>
  <si>
    <t>2023-04-13 11:27:50</t>
  </si>
  <si>
    <t>2023-04-13 11:30:50</t>
  </si>
  <si>
    <t>2023-04-13 11:33:50</t>
  </si>
  <si>
    <t>2023-04-13 11:36:50</t>
  </si>
  <si>
    <t>2023-04-13 11:39:59</t>
  </si>
  <si>
    <t>2023-04-13 11:43:06</t>
  </si>
  <si>
    <t>2023-04-13 11:46:12</t>
  </si>
  <si>
    <t>2023-04-13 12:49:51</t>
  </si>
  <si>
    <t>2023-04-13 12:52:57</t>
  </si>
  <si>
    <t>2023-04-13 12:55:59</t>
  </si>
  <si>
    <t>2023-04-13 12:59:07</t>
  </si>
  <si>
    <t>2023-04-13 13:02:23</t>
  </si>
  <si>
    <t>2023-04-13 13:05:26</t>
  </si>
  <si>
    <t>2023-04-13 13:08:59</t>
  </si>
  <si>
    <t>2023-04-13 13:11:59</t>
  </si>
  <si>
    <t>2023-04-13 13:15:03</t>
  </si>
  <si>
    <t>2023-04-13 13:19:01</t>
  </si>
  <si>
    <t>2023-04-13 13:22:16</t>
  </si>
  <si>
    <t>2023-04-13 13:25:16</t>
  </si>
  <si>
    <t>2023-04-13 13:28:41</t>
  </si>
  <si>
    <t>2023-04-13 13:31:53</t>
  </si>
  <si>
    <t>2023-04-13 13:35:14</t>
  </si>
  <si>
    <t>2023-04-13 13:38:14</t>
  </si>
  <si>
    <t>2023-04-13 13:41:34</t>
  </si>
  <si>
    <t>2023-04-13 13:44:33</t>
  </si>
  <si>
    <t>5454</t>
  </si>
  <si>
    <t>2023-04-17 10:00:01</t>
  </si>
  <si>
    <t>2023-04-17 10:03:00</t>
  </si>
  <si>
    <t>2023-04-17 10:06:07</t>
  </si>
  <si>
    <t>2023-04-17 10:09:16</t>
  </si>
  <si>
    <t>2023-04-17 10:12:16</t>
  </si>
  <si>
    <t>2023-04-17 10:15:15</t>
  </si>
  <si>
    <t>2023-04-17 10:18:14</t>
  </si>
  <si>
    <t>2023-04-17 10:21:38</t>
  </si>
  <si>
    <t>2023-04-17 10:24:39</t>
  </si>
  <si>
    <t>2023-04-17 10:27:39</t>
  </si>
  <si>
    <t>2023-04-17 10:30:46</t>
  </si>
  <si>
    <t>2023-04-17 10:33:47</t>
  </si>
  <si>
    <t>2023-04-17 10:36:47</t>
  </si>
  <si>
    <t>2023-04-17 10:40:09</t>
  </si>
  <si>
    <t>2023-04-17 10:43:09</t>
  </si>
  <si>
    <t>2023-04-17 10:46:11</t>
  </si>
  <si>
    <t>2023-04-17 10:49:58</t>
  </si>
  <si>
    <t>2023-04-17 10:53:12</t>
  </si>
  <si>
    <t>2023-04-17 10:56:14</t>
  </si>
  <si>
    <t>2023-04-17 10:59:14</t>
  </si>
  <si>
    <t>2023-04-17 11:02:18</t>
  </si>
  <si>
    <t>2023-04-17 11:05:19</t>
  </si>
  <si>
    <t>2023-04-17 11:08:19</t>
  </si>
  <si>
    <t>2023-04-17 11:11:19</t>
  </si>
  <si>
    <t>2023-04-17 12:05:39</t>
  </si>
  <si>
    <t>2023-04-17 12:08:38</t>
  </si>
  <si>
    <t>2023-04-17 12:11:42</t>
  </si>
  <si>
    <t>2023-04-17 12:14:43</t>
  </si>
  <si>
    <t>2023-04-17 12:18:16</t>
  </si>
  <si>
    <t>2023-04-17 12:21:14</t>
  </si>
  <si>
    <t>2023-04-17 12:24:19</t>
  </si>
  <si>
    <t>2023-04-17 12:27:18</t>
  </si>
  <si>
    <t>2023-04-17 12:30:25</t>
  </si>
  <si>
    <t>2023-04-17 12:33:23</t>
  </si>
  <si>
    <t>2023-04-17 12:36:26</t>
  </si>
  <si>
    <t>2023-04-17 12:39:30</t>
  </si>
  <si>
    <t>2023-04-17 12:42:29</t>
  </si>
  <si>
    <t>2023-04-17 12:45:29</t>
  </si>
  <si>
    <t>2023-04-17 12:48:30</t>
  </si>
  <si>
    <t>2023-04-17 12:51:30</t>
  </si>
  <si>
    <t>2023-04-17 12:54:32</t>
  </si>
  <si>
    <t>2023-04-17 12:57:37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</si>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</sst>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33" borderId="0" xfId="0" applyFill="1"/>
    <xf numFmtId="20" fontId="0" fillId="0" borderId="0" xfId="0" applyNumberFormat="1"/>
    <xf numFmtId="11" fontId="0" fillId="0" borderId="0" xfId="0" applyNumberFormat="1"/>
    <xf numFmtId="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EE219EB-1BA9-4EFE-84B4-8D36B76E8F61}">
  <we:reference id="0986d9dd-94f1-4b67-978d-c4cf6e6142a8" version="23.1.0.0" store="EXCatalog" storeType="EXCatalog"/>
  <we:alternateReferences>
    <we:reference id="WA200000018" version="23.1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PsiNormal</we:customFunctionIds>
        <we:customFunctionIds>PsiBernoulli</we:customFunctionIds>
        <we:customFunctionIds>PsiBeta</we:customFunctionIds>
        <we:customFunctionIds>PsiBetaGen</we:customFunctionIds>
        <we:customFunctionIds>PsiBetaSubj</we:customFunctionIds>
        <we:customFunctionIds>PsiBinomial</we:customFunctionIds>
        <we:customFunctionIds>PsiCauchy</we:customFunctionIds>
        <we:customFunctionIds>PsiChiSquare</we:customFunctionIds>
        <we:customFunctionIds>PsiCumul</we:customFunctionIds>
        <we:customFunctionIds>PsiCumulD</we:customFunctionIds>
        <we:customFunctionIds>PsiDiscrete</we:customFunctionIds>
        <we:customFunctionIds>PsiDisUniform</we:customFunctionIds>
        <we:customFunctionIds>PsiErf</we:customFunctionIds>
        <we:customFunctionIds>PsiErlang</we:customFunctionIds>
        <we:customFunctionIds>PsiExponential</we:customFunctionIds>
        <we:customFunctionIds>PsiGamma</we:customFunctionIds>
        <we:customFunctionIds>PsiGeneral</we:customFunctionIds>
        <we:customFunctionIds>PsiGeometric</we:customFunctionIds>
        <we:customFunctionIds>PsiHistogram</we:customFunctionIds>
        <we:customFunctionIds>PsiHyperGeo</we:customFunctionIds>
        <we:customFunctionIds>PsiIntUniform</we:customFunctionIds>
        <we:customFunctionIds>PsiInvNormal</we:customFunctionIds>
        <we:customFunctionIds>PsiLaplace</we:customFunctionIds>
        <we:customFunctionIds>PsiLogarithmic</we:customFunctionIds>
        <we:customFunctionIds>PsiLogistic</we:customFunctionIds>
        <we:customFunctionIds>PsiLogLogistic</we:customFunctionIds>
        <we:customFunctionIds>PsiLogNormal</we:customFunctionIds>
        <we:customFunctionIds>PsiLogNorm2</we:customFunctionIds>
        <we:customFunctionIds>PsiMaxExtreme</we:customFunctionIds>
        <we:customFunctionIds>PsiMinExtreme</we:customFunctionIds>
        <we:customFunctionIds>PsiMyerson</we:customFunctionIds>
        <we:customFunctionIds>PsiNegBinomial</we:customFunctionIds>
        <we:customFunctionIds>PsiNormalSkew</we:customFunctionIds>
        <we:customFunctionIds>PsiPareto</we:customFunctionIds>
        <we:customFunctionIds>PsiPareto2</we:customFunctionIds>
        <we:customFunctionIds>PsiPearson5</we:customFunctionIds>
        <we:customFunctionIds>PsiPearson6</we:customFunctionIds>
        <we:customFunctionIds>PsiPert</we:customFunctionIds>
        <we:customFunctionIds>PsiPoisson</we:customFunctionIds>
        <we:customFunctionIds>PsiRayleigh</we:customFunctionIds>
        <we:customFunctionIds>PsiStudent</we:customFunctionIds>
        <we:customFunctionIds>PsiTriangular</we:customFunctionIds>
        <we:customFunctionIds>PsiTriangGen</we:customFunctionIds>
        <we:customFunctionIds>PsiUniform</we:customFunctionIds>
        <we:customFunctionIds>PsiWeibull</we:customFunctionIds>
        <we:customFunctionIds>PsiBurr12</we:customFunctionIds>
        <we:customFunctionIds>PsiDagum</we:customFunctionIds>
        <we:customFunctionIds>PsiDblTriang</we:customFunctionIds>
        <we:customFunctionIds>PsiFdist</we:customFunctionIds>
        <we:customFunctionIds>PsiFatigueLife</we:customFunctionIds>
        <we:customFunctionIds>PsiFrechet</we:customFunctionIds>
        <we:customFunctionIds>PsiHypSecant</we:customFunctionIds>
        <we:customFunctionIds>PsiJohnsonSB</we:customFunctionIds>
        <we:customFunctionIds>PsiJohnsonSU</we:customFunctionIds>
        <we:customFunctionIds>PsiKumaraswamy</we:customFunctionIds>
        <we:customFunctionIds>PsiLevy</we:customFunctionIds>
        <we:customFunctionIds>PsiReciprocal</we:customFunctionIds>
        <we:customFunctionIds>PsiMVLogNormal</we:customFunctionIds>
        <we:customFunctionIds>PsiMVNormal</we:customFunctionIds>
        <we:customFunctionIds>PsiMVResample</we:customFunctionIds>
        <we:customFunctionIds>PsiMVShuffle</we:customFunctionIds>
        <we:customFunctionIds>PsiMean</we:customFunctionIds>
        <we:customFunctionIds>PsiTheoMean</we:customFunctionIds>
        <we:customFunctionIds>PsiLock</we:customFunctionIds>
        <we:customFunctionIds>PsiName</we:customFunctionIds>
        <we:customFunctionIds>PsiShift</we:customFunctionIds>
        <we:customFunctionIds>PsiSample</we:customFunctionIds>
        <we:customFunctionIds>PsiTruncate</we:customFunctionIds>
        <we:customFunctionIds>PsiSeed</we:customFunctionIds>
        <we:customFunctionIds>PsiOutput</we:customFunctionIds>
        <we:customFunctionIds>PsiInput</we:customFunctionIds>
        <we:customFunctionIds>PsiSimParam</we:customFunctionIds>
        <we:customFunctionIds>PsiSenParam</we:customFunctionIds>
        <we:customFunctionIds>PsiOptParam</we:customFunctionIds>
        <we:customFunctionIds>PsiCalcParam</we:customFunctionIds>
        <we:customFunctionIds>PsiSlurp</we:customFunctionIds>
        <we:customFunctionIds>PsiSip</we:customFunctionIds>
        <we:customFunctionIds>PsiTSSip</we:customFunctionIds>
        <we:customFunctionIds>PsiCorrMatrix</we:customFunctionIds>
        <we:customFunctionIds>PsiCorrDepen</we:customFunctionIds>
        <we:customFunctionIds>PsiCorrIndep</we:customFunctionIds>
        <we:customFunctionIds>PsiFit</we:customFunctionIds>
        <we:customFunctionIds>PsiData</we:customFunctionIds>
        <we:customFunctionIds>PsiKurtosis</we:customFunctionIds>
        <we:customFunctionIds>PsiTheoKurtosis</we:customFunctionIds>
        <we:customFunctionIds>PsiMax</we:customFunctionIds>
        <we:customFunctionIds>PsiTheoMax</we:customFunctionIds>
        <we:customFunctionIds>PsiMin</we:customFunctionIds>
        <we:customFunctionIds>PsiTheoMin</we:customFunctionIds>
        <we:customFunctionIds>PsiMode</we:customFunctionIds>
        <we:customFunctionIds>PsiTheoMode</we:customFunctionIds>
        <we:customFunctionIds>PsiPercentile</we:customFunctionIds>
        <we:customFunctionIds>PsiTheoPercentile</we:customFunctionIds>
        <we:customFunctionIds>PsiPtoX</we:customFunctionIds>
        <we:customFunctionIds>PsiTheoPtoX</we:customFunctionIds>
        <we:customFunctionIds>PsiPercentileD</we:customFunctionIds>
        <we:customFunctionIds>PsiTheoPercentileD</we:customFunctionIds>
        <we:customFunctionIds>PsiQtoX</we:customFunctionIds>
        <we:customFunctionIds>PsiTheoQtoX</we:customFunctionIds>
        <we:customFunctionIds>PsiRange</we:customFunctionIds>
        <we:customFunctionIds>PsiTheoRange</we:customFunctionIds>
        <we:customFunctionIds>PsiSkewness</we:customFunctionIds>
        <we:customFunctionIds>PsiTheoSkewness</we:customFunctionIds>
        <we:customFunctionIds>PsiStdDev</we:customFunctionIds>
        <we:customFunctionIds>PsiTheoStdDev</we:customFunctionIds>
        <we:customFunctionIds>PsiTarget</we:customFunctionIds>
        <we:customFunctionIds>PsiTheoTarget</we:customFunctionIds>
        <we:customFunctionIds>PsiXtoP</we:customFunctionIds>
        <we:customFunctionIds>PsiTheoXtoP</we:customFunctionIds>
        <we:customFunctionIds>PsiTargetD</we:customFunctionIds>
        <we:customFunctionIds>PsiTheoTargetD</we:customFunctionIds>
        <we:customFunctionIds>PsiXtoQ</we:customFunctionIds>
        <we:customFunctionIds>PsiTheoXtoQ</we:customFunctionIds>
        <we:customFunctionIds>PsiTheoXtoY</we:customFunctionIds>
        <we:customFunctionIds>PsiVariance</we:customFunctionIds>
        <we:customFunctionIds>PsiTheoVariance</we:customFunctionIds>
        <we:customFunctionIds>PsiAbsDev</we:customFunctionIds>
        <we:customFunctionIds>PsiCITrials</we:customFunctionIds>
        <we:customFunctionIds>PsiCorrelation</we:customFunctionIds>
        <we:customFunctionIds>PsiFrequency</we:customFunctionIds>
        <we:customFunctionIds>PsiMeanCI</we:customFunctionIds>
        <we:customFunctionIds>PsiMeanCIB</we:customFunctionIds>
        <we:customFunctionIds>PsiSemiDev</we:customFunctionIds>
        <we:customFunctionIds>PsiSemiDev2</we:customFunctionIds>
        <we:customFunctionIds>PsiSemiVar</we:customFunctionIds>
        <we:customFunctionIds>PsiSemiVar2</we:customFunctionIds>
        <we:customFunctionIds>PsiStdDevCI</we:customFunctionIds>
        <we:customFunctionIds>PsiBVaR</we:customFunctionIds>
        <we:customFunctionIds>PsiCVaR</we:customFunctionIds>
        <we:customFunctionIds>PsiCurrentTrial</we:customFunctionIds>
        <we:customFunctionIds>PsiCurrentSim</we:customFunctionIds>
        <we:customFunctionIds>PsiCount</we:customFunctionIds>
        <we:customFunctionIds>PsiSenValue</we:customFunctionIds>
        <we:customFunctionIds>PsiCurrentOpt</we:customFunctionIds>
        <we:customFunctionIds>PsiMedian</we:customFunctionIds>
        <we:customFunctionIds>PsiTheoMedian</we:customFunctionIds>
        <we:customFunctionIds>PsiDim</we:customFunctionIds>
        <we:customFunctionIds>PsiCube</we:customFunctionIds>
        <we:customFunctionIds>PsiReduce</we:customFunctionIds>
        <we:customFunctionIds>PsiJoin</we:customFunctionIds>
        <we:customFunctionIds>PsiOptStatus</we:customFunctionIds>
        <we:customFunctionIds>PsiPivotCube</we:customFunctionIds>
        <we:customFunctionIds>PsiCalcValue</we:customFunctionIds>
        <we:customFunctionIds>PsiOptData</we:customFunctionIds>
        <we:customFunctionIds>PsiParamDim</we:customFunctionIds>
        <we:customFunctionIds>PsiPivotDim</we:customFunctionIds>
        <we:customFunctionIds>PsiCubeOutput</we:customFunctionIds>
        <we:customFunctionIds>PsiDimLock</we:customFunctionIds>
        <we:customFunctionIds>PsiDimActive</we:customFunctionIds>
        <we:customFunctionIds>PsiCubeData</we:customFunctionIds>
        <we:customFunctionIds>PsiSimOutput</we:customFunctionIds>
        <we:customFunctionIds>PsiSimData</we:customFunctionIds>
        <we:customFunctionIds>PsiResample</we:customFunctionIds>
        <we:customFunctionIds>PsiTableCube</we:customFunctionIds>
        <we:customFunctionIds>PsiCompound</we:customFunctionIds>
        <we:customFunctionIds>PsiCopula</we:customFunctionIds>
        <we:customFunctionIds>PsiCopulaStudent</we:customFunctionIds>
        <we:customFunctionIds>PsiCopulaGauss</we:customFunctionIds>
        <we:customFunctionIds>PsiKendallTau</we:customFunctionIds>
        <we:customFunctionIds>PsiSpearmanRho</we:customFunctionIds>
        <we:customFunctionIds>PsiMetalog</we:customFunctionIds>
        <we:customFunctionIds>PsiMetalogSPT</we:customFunctionIds>
        <we:customFunctionIds>PsiMetalogFit</we:customFunctionIds>
        <we:customFunctionIds>PsiDataSrc</we:customFunctionIds>
        <we:customFunctionIds>PsiModelSrc</we:customFunctionIds>
        <we:customFunctionIds>PsiSigmaCP</we:customFunctionIds>
        <we:customFunctionIds>PsiSigmaCPK</we:customFunctionIds>
        <we:customFunctionIds>PsiSigmaCPKLower</we:customFunctionIds>
        <we:customFunctionIds>PsiSigmaCPKUpper</we:customFunctionIds>
        <we:customFunctionIds>PsiSigmaCPM</we:customFunctionIds>
        <we:customFunctionIds>PsiSigmaDefectPPM</we:customFunctionIds>
        <we:customFunctionIds>PsiSigmaDefectShiftPPM</we:customFunctionIds>
        <we:customFunctionIds>PsiSigmaDefectShiftPPMLower</we:customFunctionIds>
        <we:customFunctionIds>PsiSigmaDefectShiftPPMUpper</we:customFunctionIds>
        <we:customFunctionIds>PsiSigmaK</we:customFunctionIds>
        <we:customFunctionIds>PsiSigmaLowerBound</we:customFunctionIds>
        <we:customFunctionIds>PsiSigmaProbDefectShift</we:customFunctionIds>
        <we:customFunctionIds>PsiSigmaProbDefectShiftLower</we:customFunctionIds>
        <we:customFunctionIds>PsiSigmaProbDefectShiftUpper</we:customFunctionIds>
        <we:customFunctionIds>PsiSigmaSigmaLevel</we:customFunctionIds>
        <we:customFunctionIds>PsiSigmaUpperBound</we:customFunctionIds>
        <we:customFunctionIds>PsiSigmaYield</we:customFunctionIds>
        <we:customFunctionIds>PsiSigmaZLower</we:customFunctionIds>
        <we:customFunctionIds>PsiSigmaZMin</we:customFunctionIds>
        <we:customFunctionIds>PsiSigmaZUpper</we:customFunctionIds>
        <we:customFunctionIds>PsiBetaGenAlt</we:customFunctionIds>
        <we:customFunctionIds>PsiCauchyAlt</we:customFunctionIds>
        <we:customFunctionIds>PsiChiSquareAlt</we:customFunctionIds>
        <we:customFunctionIds>PsiErfAlt</we:customFunctionIds>
        <we:customFunctionIds>PsiExponentialAlt</we:customFunctionIds>
        <we:customFunctionIds>PsiGammaAlt</we:customFunctionIds>
        <we:customFunctionIds>PsiInvNormalAlt</we:customFunctionIds>
        <we:customFunctionIds>PsiLaplaceAlt</we:customFunctionIds>
        <we:customFunctionIds>PsiLogisticAlt</we:customFunctionIds>
        <we:customFunctionIds>PsiLogLogisticAlt</we:customFunctionIds>
        <we:customFunctionIds>PsiLogNormalAlt</we:customFunctionIds>
        <we:customFunctionIds>PsiMaxExtremeAlt</we:customFunctionIds>
        <we:customFunctionIds>PsiMinExtremeAlt</we:customFunctionIds>
        <we:customFunctionIds>PsiNormalAlt</we:customFunctionIds>
        <we:customFunctionIds>PsiUniformAlt</we:customFunctionIds>
        <we:customFunctionIds>PsiTriangularAlt</we:customFunctionIds>
        <we:customFunctionIds>PsiParetoAlt</we:customFunctionIds>
        <we:customFunctionIds>PsiPareto2Alt</we:customFunctionIds>
        <we:customFunctionIds>PsiPearson5Alt</we:customFunctionIds>
        <we:customFunctionIds>PsiPearson6Alt</we:customFunctionIds>
        <we:customFunctionIds>PsiPertAlt</we:customFunctionIds>
        <we:customFunctionIds>PsiRayleighAlt</we:customFunctionIds>
        <we:customFunctionIds>PsiStudentAlt</we:customFunctionIds>
        <we:customFunctionIds>PsiWeibullAlt</we:customFunctionIds>
        <we:customFunctionIds>PsiOptValue</we:customFunctionIds>
        <we:customFunctionIds>PsiCoeffVar</we:customFunctionIds>
        <we:customFunctionIds>PsiStdErr</we:customFunctionIds>
        <we:customFunctionIds>PsiExpGain</we:customFunctionIds>
        <we:customFunctionIds>PsiExpGainRatio</we:customFunctionIds>
        <we:customFunctionIds>PsiExpLoss</we:customFunctionIds>
        <we:customFunctionIds>PsiExpLossRatio</we:customFunctionIds>
        <we:customFunctionIds>PsiExpValMargin</we:customFunctionIds>
        <we:customFunctionIds>PsiCertified</we:customFunctionIds>
        <we:customFunctionIds>PsiCensor</we:customFunctionIds>
        <we:customFunctionIds>PsiBaseCase</we:customFunctionIds>
        <we:customFunctionIds>PsiForecastETS</we:customFunctionIds>
        <we:customFunctionIds>PsiForecastLinear</we:customFunctionIds>
        <we:customFunctionIds>DotProduct</we:customFunctionIds>
        <we:customFunctionIds>QuadProduct</we:customFunctionIds>
        <we:customFunctionIds>PsiDecTable</we:customFunctionIds>
        <we:customFunctionIds>PsiBoxFunction</we:customFunctionIds>
        <we:customFunctionIds>PsiInitialValue</we:customFunctionIds>
        <we:customFunctionIds>PsiFinalValue</we:customFunctionIds>
        <we:customFunctionIds>PsiDualValue</we:customFunctionIds>
        <we:customFunctionIds>PsiSlackValue</we:customFunctionIds>
        <we:customFunctionIds>PsiDualUpper</we:customFunctionIds>
        <we:customFunctionIds>PsiDualLower</we:customFunctionIds>
        <we:customFunctionIds>PsiTSIntegrate</we:customFunctionIds>
        <we:customFunctionIds>PsiTransform</we:customFunctionIds>
        <we:customFunctionIds>PsiTSSeasonality</we:customFunctionIds>
        <we:customFunctionIds>PsiTSLen</we:customFunctionIds>
        <we:customFunctionIds>PsiAR1</we:customFunctionIds>
        <we:customFunctionIds>PsiAR2</we:customFunctionIds>
        <we:customFunctionIds>PsiMA1</we:customFunctionIds>
        <we:customFunctionIds>PsiMA2</we:customFunctionIds>
        <we:customFunctionIds>PsiARMA11</we:customFunctionIds>
        <we:customFunctionIds>PsiARCH1</we:customFunctionIds>
        <we:customFunctionIds>PsiGARCH11</we:customFunctionIds>
        <we:customFunctionIds>PsiEGARCH11</we:customFunctionIds>
        <we:customFunctionIds>PsiAPARCH11</we:customFunctionIds>
        <we:customFunctionIds>PsiTargetCI</we:customFunctionIds>
        <we:customFunctionIds>PsiPercentileCI</we:customFunctionIds>
        <we:customFunctionIds>PsiPercentiles</we:customFunctionIds>
        <we:customFunctionIds>PsiModelDesc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1785"/>
  <sheetViews>
    <sheetView tabSelected="1" topLeftCell="B1" zoomScale="80" zoomScaleNormal="80" workbookViewId="0">
      <pane ySplit="1" topLeftCell="A1634" activePane="bottomLeft" state="frozen"/>
      <selection pane="bottomLeft" activeCell="E1654" sqref="E1654"/>
    </sheetView>
  </sheetViews>
  <sheetFormatPr baseColWidth="10" defaultColWidth="9.109375" defaultRowHeight="14.4" x14ac:dyDescent="0.3"/>
  <cols>
    <col min="1" max="1" width="20.6640625" customWidth="1"/>
    <col min="2" max="2" width="12.33203125" bestFit="1" customWidth="1"/>
    <col min="3" max="3" width="23.5546875" customWidth="1"/>
    <col min="4" max="4" width="20.6640625" bestFit="1" customWidth="1"/>
    <col min="5" max="5" width="7.109375" bestFit="1" customWidth="1"/>
    <col min="6" max="6" width="9.109375" bestFit="1" customWidth="1"/>
    <col min="7" max="7" width="12.88671875" bestFit="1" customWidth="1"/>
    <col min="8" max="8" width="9.44140625" bestFit="1" customWidth="1"/>
    <col min="9" max="9" width="8.109375" bestFit="1" customWidth="1"/>
    <col min="10" max="10" width="12.33203125" bestFit="1" customWidth="1"/>
    <col min="11" max="11" width="7.33203125" bestFit="1" customWidth="1"/>
    <col min="13" max="13" width="19.109375" bestFit="1" customWidth="1"/>
    <col min="14" max="14" width="13.33203125" customWidth="1"/>
    <col min="15" max="15" width="18.6640625" bestFit="1" customWidth="1"/>
    <col min="17" max="17" width="10.6640625" customWidth="1"/>
    <col min="18" max="18" width="15.44140625" customWidth="1"/>
    <col min="20" max="20" width="13.88671875" bestFit="1" customWidth="1"/>
  </cols>
  <sheetData>
    <row r="1" spans="1:20" x14ac:dyDescent="0.3">
      <c r="A1" t="s">
        <v>31</v>
      </c>
      <c r="B1" t="s">
        <v>2</v>
      </c>
      <c r="C1" t="s">
        <v>1</v>
      </c>
      <c r="D1" t="s">
        <v>0</v>
      </c>
      <c r="E1" t="s">
        <v>25</v>
      </c>
      <c r="F1" t="s">
        <v>24</v>
      </c>
      <c r="G1" t="s">
        <v>28</v>
      </c>
      <c r="H1" t="s">
        <v>26</v>
      </c>
      <c r="I1" t="s">
        <v>27</v>
      </c>
      <c r="J1" t="s">
        <v>20</v>
      </c>
      <c r="K1" t="s">
        <v>21</v>
      </c>
      <c r="L1" t="s">
        <v>3</v>
      </c>
      <c r="M1" t="s">
        <v>17</v>
      </c>
      <c r="N1" t="s">
        <v>4</v>
      </c>
      <c r="O1" t="s">
        <v>5</v>
      </c>
      <c r="P1" t="s">
        <v>11</v>
      </c>
      <c r="Q1" s="2" t="s">
        <v>10</v>
      </c>
      <c r="R1" s="2" t="s">
        <v>9</v>
      </c>
      <c r="S1" t="s">
        <v>12</v>
      </c>
      <c r="T1" t="s">
        <v>19</v>
      </c>
    </row>
    <row r="2" spans="1:20" x14ac:dyDescent="0.3">
      <c r="A2">
        <v>1</v>
      </c>
      <c r="B2">
        <v>1</v>
      </c>
      <c r="C2" s="1">
        <v>44629.474861111114</v>
      </c>
      <c r="D2" t="s">
        <v>13</v>
      </c>
      <c r="E2" s="7">
        <f t="shared" ref="E2:E65" si="0">YEAR(C2)</f>
        <v>2022</v>
      </c>
      <c r="F2" s="7">
        <f t="shared" ref="F2:F65" si="1">MONTH(C2)</f>
        <v>3</v>
      </c>
      <c r="G2" s="7">
        <f t="shared" ref="G2:G65" si="2">F2</f>
        <v>3</v>
      </c>
      <c r="H2" s="7" t="str">
        <f>IF(OR(F2=1,F2=2,F2=3),"winter",IF(OR(F2=4,F2=5,F2=6),"spring",IF(OR(F2=7,F2=8,F2=9),"summer","autumn")))</f>
        <v>winter</v>
      </c>
      <c r="I2" s="7">
        <f>WEEKNUM(C2)</f>
        <v>11</v>
      </c>
      <c r="J2" t="str">
        <f t="shared" ref="J2:J24" si="3">IF(OR(B2=1,B2=2,B2=3,B2=4,B2=9,B2=10,B2=11,B2=12,B2=17,B2=18,B2=19,B2=20),"VP","BS")</f>
        <v>VP</v>
      </c>
      <c r="K2" t="str">
        <f t="shared" ref="K2:K24" si="4">IF(OR(B2=4,B2=7,B2=10,B2=14,B2=18,B2=21),"tree","soil")</f>
        <v>soil</v>
      </c>
      <c r="L2">
        <v>2.2521399999999998</v>
      </c>
      <c r="M2">
        <f t="shared" ref="M2:M65" si="5">IF(O2&gt;0.95,L2,NA())</f>
        <v>2.2521399999999998</v>
      </c>
      <c r="N2">
        <v>1.7745200000000001</v>
      </c>
      <c r="O2">
        <v>0.98394000000000004</v>
      </c>
      <c r="P2">
        <v>4.0000000000000001E-3</v>
      </c>
      <c r="Q2">
        <v>0.15575</v>
      </c>
      <c r="R2">
        <v>7.4545500000000002</v>
      </c>
      <c r="S2">
        <v>7.0251900000000003</v>
      </c>
      <c r="T2">
        <v>84.018500000000003</v>
      </c>
    </row>
    <row r="3" spans="1:20" x14ac:dyDescent="0.3">
      <c r="A3">
        <v>2</v>
      </c>
      <c r="B3">
        <v>2</v>
      </c>
      <c r="C3" s="1">
        <v>44629.477071759262</v>
      </c>
      <c r="D3" t="s">
        <v>13</v>
      </c>
      <c r="E3" s="7">
        <f t="shared" si="0"/>
        <v>2022</v>
      </c>
      <c r="F3" s="7">
        <f t="shared" si="1"/>
        <v>3</v>
      </c>
      <c r="G3" s="7">
        <f t="shared" si="2"/>
        <v>3</v>
      </c>
      <c r="H3" s="7" t="str">
        <f t="shared" ref="H3:H66" si="6">IF(OR(F3=1,F3=2,F3=3),"winter",IF(OR(F3=4,F3=5,F3=6),"spring",IF(OR(F3=7,F3=8,F3=9),"summer","autumn")))</f>
        <v>winter</v>
      </c>
      <c r="I3" s="7">
        <f t="shared" ref="I3:I66" si="7">WEEKNUM(C3)</f>
        <v>11</v>
      </c>
      <c r="J3" t="str">
        <f t="shared" si="3"/>
        <v>VP</v>
      </c>
      <c r="K3" t="str">
        <f t="shared" si="4"/>
        <v>soil</v>
      </c>
      <c r="L3">
        <v>3.6205500000000002</v>
      </c>
      <c r="M3">
        <f t="shared" si="5"/>
        <v>3.6205500000000002</v>
      </c>
      <c r="N3">
        <v>1.3583000000000001</v>
      </c>
      <c r="O3">
        <v>0.99712999999999996</v>
      </c>
      <c r="P3">
        <v>1E-3</v>
      </c>
      <c r="Q3">
        <v>0.17799999999999999</v>
      </c>
      <c r="R3">
        <v>7.5418200000000004</v>
      </c>
      <c r="S3">
        <v>7.1638400000000004</v>
      </c>
      <c r="T3">
        <v>83.985399999999998</v>
      </c>
    </row>
    <row r="4" spans="1:20" x14ac:dyDescent="0.3">
      <c r="A4">
        <v>3</v>
      </c>
      <c r="B4">
        <v>3</v>
      </c>
      <c r="C4" s="1">
        <v>44629.479201388887</v>
      </c>
      <c r="D4" t="s">
        <v>13</v>
      </c>
      <c r="E4" s="7">
        <f t="shared" si="0"/>
        <v>2022</v>
      </c>
      <c r="F4" s="7">
        <f t="shared" si="1"/>
        <v>3</v>
      </c>
      <c r="G4" s="7">
        <f t="shared" si="2"/>
        <v>3</v>
      </c>
      <c r="H4" s="7" t="str">
        <f t="shared" si="6"/>
        <v>winter</v>
      </c>
      <c r="I4" s="7">
        <f t="shared" si="7"/>
        <v>11</v>
      </c>
      <c r="J4" t="str">
        <f t="shared" si="3"/>
        <v>VP</v>
      </c>
      <c r="K4" t="str">
        <f t="shared" si="4"/>
        <v>soil</v>
      </c>
      <c r="L4">
        <v>2.1292</v>
      </c>
      <c r="M4">
        <f t="shared" si="5"/>
        <v>2.1292</v>
      </c>
      <c r="N4">
        <v>1.6641300000000001</v>
      </c>
      <c r="O4">
        <v>0.98834999999999995</v>
      </c>
      <c r="P4">
        <v>1E-3</v>
      </c>
      <c r="Q4">
        <v>0.13600000000000001</v>
      </c>
      <c r="R4">
        <v>7.68</v>
      </c>
      <c r="S4">
        <v>7.4405599999999996</v>
      </c>
      <c r="T4">
        <v>84.010300000000001</v>
      </c>
    </row>
    <row r="5" spans="1:20" x14ac:dyDescent="0.3">
      <c r="A5">
        <v>4</v>
      </c>
      <c r="B5">
        <v>4</v>
      </c>
      <c r="C5" s="1">
        <v>44629.481342592589</v>
      </c>
      <c r="D5" t="s">
        <v>13</v>
      </c>
      <c r="E5" s="7">
        <f t="shared" si="0"/>
        <v>2022</v>
      </c>
      <c r="F5" s="7">
        <f t="shared" si="1"/>
        <v>3</v>
      </c>
      <c r="G5" s="7">
        <f t="shared" si="2"/>
        <v>3</v>
      </c>
      <c r="H5" s="7" t="str">
        <f t="shared" si="6"/>
        <v>winter</v>
      </c>
      <c r="I5" s="7">
        <f t="shared" si="7"/>
        <v>11</v>
      </c>
      <c r="J5" t="str">
        <f t="shared" si="3"/>
        <v>VP</v>
      </c>
      <c r="K5" t="str">
        <f t="shared" si="4"/>
        <v>tree</v>
      </c>
      <c r="L5">
        <v>5.3583100000000004</v>
      </c>
      <c r="M5">
        <f t="shared" si="5"/>
        <v>5.3583100000000004</v>
      </c>
      <c r="N5">
        <v>1.3321099999999999</v>
      </c>
      <c r="O5">
        <v>0.99758000000000002</v>
      </c>
      <c r="P5">
        <v>1E-3</v>
      </c>
      <c r="Q5">
        <v>5.5E-2</v>
      </c>
      <c r="R5">
        <v>7.7527299999999997</v>
      </c>
      <c r="S5">
        <v>7.9138200000000003</v>
      </c>
      <c r="T5">
        <v>84.025800000000004</v>
      </c>
    </row>
    <row r="6" spans="1:20" x14ac:dyDescent="0.3">
      <c r="A6">
        <v>5</v>
      </c>
      <c r="B6">
        <v>5</v>
      </c>
      <c r="C6" s="1">
        <v>44629.483506944445</v>
      </c>
      <c r="D6" t="s">
        <v>13</v>
      </c>
      <c r="E6" s="7">
        <f t="shared" si="0"/>
        <v>2022</v>
      </c>
      <c r="F6" s="7">
        <f t="shared" si="1"/>
        <v>3</v>
      </c>
      <c r="G6" s="7">
        <f t="shared" si="2"/>
        <v>3</v>
      </c>
      <c r="H6" s="7" t="str">
        <f t="shared" si="6"/>
        <v>winter</v>
      </c>
      <c r="I6" s="7">
        <f t="shared" si="7"/>
        <v>11</v>
      </c>
      <c r="J6" t="str">
        <f t="shared" si="3"/>
        <v>BS</v>
      </c>
      <c r="K6" t="str">
        <f t="shared" si="4"/>
        <v>soil</v>
      </c>
      <c r="L6">
        <v>3.0878100000000002</v>
      </c>
      <c r="M6">
        <f t="shared" si="5"/>
        <v>3.0878100000000002</v>
      </c>
      <c r="N6">
        <v>1.4731399999999999</v>
      </c>
      <c r="O6">
        <v>0.99399999999999999</v>
      </c>
      <c r="P6">
        <v>1E-3</v>
      </c>
      <c r="R6">
        <v>8.1618200000000005</v>
      </c>
      <c r="S6">
        <v>8.4240899999999996</v>
      </c>
      <c r="T6">
        <v>84.009299999999996</v>
      </c>
    </row>
    <row r="7" spans="1:20" x14ac:dyDescent="0.3">
      <c r="A7">
        <v>6</v>
      </c>
      <c r="B7">
        <v>7</v>
      </c>
      <c r="C7" s="1">
        <v>44629.48578703704</v>
      </c>
      <c r="D7" t="s">
        <v>13</v>
      </c>
      <c r="E7" s="7">
        <f t="shared" si="0"/>
        <v>2022</v>
      </c>
      <c r="F7" s="7">
        <f t="shared" si="1"/>
        <v>3</v>
      </c>
      <c r="G7" s="7">
        <f t="shared" si="2"/>
        <v>3</v>
      </c>
      <c r="H7" s="7" t="str">
        <f t="shared" si="6"/>
        <v>winter</v>
      </c>
      <c r="I7" s="7">
        <f t="shared" si="7"/>
        <v>11</v>
      </c>
      <c r="J7" t="str">
        <f t="shared" si="3"/>
        <v>BS</v>
      </c>
      <c r="K7" t="str">
        <f t="shared" si="4"/>
        <v>tree</v>
      </c>
      <c r="L7">
        <v>3.09253</v>
      </c>
      <c r="M7">
        <f t="shared" si="5"/>
        <v>3.09253</v>
      </c>
      <c r="N7">
        <v>1.44617</v>
      </c>
      <c r="O7">
        <v>0.99534999999999996</v>
      </c>
      <c r="P7">
        <v>4.0000000000000001E-3</v>
      </c>
      <c r="Q7">
        <v>0.11132</v>
      </c>
      <c r="R7">
        <v>9.1390899999999995</v>
      </c>
      <c r="S7">
        <v>8.4862699999999993</v>
      </c>
      <c r="T7">
        <v>84.006100000000004</v>
      </c>
    </row>
    <row r="8" spans="1:20" x14ac:dyDescent="0.3">
      <c r="A8">
        <v>7</v>
      </c>
      <c r="B8">
        <v>8</v>
      </c>
      <c r="C8" s="1">
        <v>44629.487916666665</v>
      </c>
      <c r="D8" t="s">
        <v>13</v>
      </c>
      <c r="E8" s="7">
        <f t="shared" si="0"/>
        <v>2022</v>
      </c>
      <c r="F8" s="7">
        <f t="shared" si="1"/>
        <v>3</v>
      </c>
      <c r="G8" s="7">
        <f t="shared" si="2"/>
        <v>3</v>
      </c>
      <c r="H8" s="7" t="str">
        <f t="shared" si="6"/>
        <v>winter</v>
      </c>
      <c r="I8" s="7">
        <f t="shared" si="7"/>
        <v>11</v>
      </c>
      <c r="J8" t="str">
        <f t="shared" si="3"/>
        <v>BS</v>
      </c>
      <c r="K8" t="str">
        <f t="shared" si="4"/>
        <v>soil</v>
      </c>
      <c r="L8">
        <v>2.84924</v>
      </c>
      <c r="M8">
        <f t="shared" si="5"/>
        <v>2.84924</v>
      </c>
      <c r="N8">
        <v>1.49369</v>
      </c>
      <c r="O8">
        <v>0.99358999999999997</v>
      </c>
      <c r="P8">
        <v>3.0000000000000001E-3</v>
      </c>
      <c r="Q8">
        <v>7.1999999999999995E-2</v>
      </c>
      <c r="R8">
        <v>9.65</v>
      </c>
      <c r="S8">
        <v>7.6060699999999999</v>
      </c>
      <c r="T8">
        <v>84.012699999999995</v>
      </c>
    </row>
    <row r="9" spans="1:20" x14ac:dyDescent="0.3">
      <c r="A9">
        <v>8</v>
      </c>
      <c r="B9">
        <v>9</v>
      </c>
      <c r="C9" s="1">
        <v>44629.490046296298</v>
      </c>
      <c r="D9" t="s">
        <v>13</v>
      </c>
      <c r="E9" s="7">
        <f t="shared" si="0"/>
        <v>2022</v>
      </c>
      <c r="F9" s="7">
        <f t="shared" si="1"/>
        <v>3</v>
      </c>
      <c r="G9" s="7">
        <f t="shared" si="2"/>
        <v>3</v>
      </c>
      <c r="H9" s="7" t="str">
        <f t="shared" si="6"/>
        <v>winter</v>
      </c>
      <c r="I9" s="7">
        <f t="shared" si="7"/>
        <v>11</v>
      </c>
      <c r="J9" t="str">
        <f t="shared" si="3"/>
        <v>VP</v>
      </c>
      <c r="K9" t="str">
        <f t="shared" si="4"/>
        <v>soil</v>
      </c>
      <c r="L9">
        <v>2.36192</v>
      </c>
      <c r="M9">
        <f t="shared" si="5"/>
        <v>2.36192</v>
      </c>
      <c r="N9">
        <v>1.56541</v>
      </c>
      <c r="O9">
        <v>0.99168999999999996</v>
      </c>
      <c r="P9">
        <v>5.0000000000000001E-3</v>
      </c>
      <c r="Q9">
        <v>0.22375999999999999</v>
      </c>
      <c r="R9">
        <v>9.3000000000000007</v>
      </c>
      <c r="S9">
        <v>8.1011000000000006</v>
      </c>
      <c r="T9">
        <v>84.030299999999997</v>
      </c>
    </row>
    <row r="10" spans="1:20" x14ac:dyDescent="0.3">
      <c r="A10">
        <v>9</v>
      </c>
      <c r="B10">
        <v>10</v>
      </c>
      <c r="C10" s="1">
        <v>44629.492199074077</v>
      </c>
      <c r="D10" t="s">
        <v>13</v>
      </c>
      <c r="E10" s="7">
        <f t="shared" si="0"/>
        <v>2022</v>
      </c>
      <c r="F10" s="7">
        <f t="shared" si="1"/>
        <v>3</v>
      </c>
      <c r="G10" s="7">
        <f t="shared" si="2"/>
        <v>3</v>
      </c>
      <c r="H10" s="7" t="str">
        <f t="shared" si="6"/>
        <v>winter</v>
      </c>
      <c r="I10" s="7">
        <f t="shared" si="7"/>
        <v>11</v>
      </c>
      <c r="J10" t="str">
        <f t="shared" si="3"/>
        <v>VP</v>
      </c>
      <c r="K10" t="str">
        <f t="shared" si="4"/>
        <v>tree</v>
      </c>
      <c r="L10">
        <v>4.9416399999999996</v>
      </c>
      <c r="M10">
        <f t="shared" si="5"/>
        <v>4.9416399999999996</v>
      </c>
      <c r="N10">
        <v>1.3472900000000001</v>
      </c>
      <c r="O10">
        <v>0.99763000000000002</v>
      </c>
      <c r="P10">
        <v>4.0000000000000001E-3</v>
      </c>
      <c r="Q10">
        <v>0.12407</v>
      </c>
      <c r="R10">
        <v>9.2369400000000006</v>
      </c>
      <c r="S10">
        <v>7.7417699999999998</v>
      </c>
      <c r="T10">
        <v>84.020799999999994</v>
      </c>
    </row>
    <row r="11" spans="1:20" x14ac:dyDescent="0.3">
      <c r="A11">
        <v>10</v>
      </c>
      <c r="B11">
        <v>11</v>
      </c>
      <c r="C11" s="1">
        <v>44629.49428240741</v>
      </c>
      <c r="D11" t="s">
        <v>13</v>
      </c>
      <c r="E11" s="7">
        <f t="shared" si="0"/>
        <v>2022</v>
      </c>
      <c r="F11" s="7">
        <f t="shared" si="1"/>
        <v>3</v>
      </c>
      <c r="G11" s="7">
        <f t="shared" si="2"/>
        <v>3</v>
      </c>
      <c r="H11" s="7" t="str">
        <f t="shared" si="6"/>
        <v>winter</v>
      </c>
      <c r="I11" s="7">
        <f t="shared" si="7"/>
        <v>11</v>
      </c>
      <c r="J11" t="str">
        <f t="shared" si="3"/>
        <v>VP</v>
      </c>
      <c r="K11" t="str">
        <f t="shared" si="4"/>
        <v>soil</v>
      </c>
      <c r="L11">
        <v>2.5012799999999999</v>
      </c>
      <c r="M11">
        <f t="shared" si="5"/>
        <v>2.5012799999999999</v>
      </c>
      <c r="N11">
        <v>1.50627</v>
      </c>
      <c r="O11">
        <v>0.99339999999999995</v>
      </c>
      <c r="P11">
        <v>4.0000000000000001E-3</v>
      </c>
      <c r="Q11">
        <v>0.19536000000000001</v>
      </c>
      <c r="R11">
        <v>8.6545500000000004</v>
      </c>
      <c r="S11">
        <v>7.4398499999999999</v>
      </c>
      <c r="T11">
        <v>84.038799999999995</v>
      </c>
    </row>
    <row r="12" spans="1:20" x14ac:dyDescent="0.3">
      <c r="A12">
        <v>11</v>
      </c>
      <c r="B12">
        <v>12</v>
      </c>
      <c r="C12" s="1">
        <v>44629.496365740742</v>
      </c>
      <c r="D12" t="s">
        <v>13</v>
      </c>
      <c r="E12" s="7">
        <f t="shared" si="0"/>
        <v>2022</v>
      </c>
      <c r="F12" s="7">
        <f t="shared" si="1"/>
        <v>3</v>
      </c>
      <c r="G12" s="7">
        <f t="shared" si="2"/>
        <v>3</v>
      </c>
      <c r="H12" s="7" t="str">
        <f t="shared" si="6"/>
        <v>winter</v>
      </c>
      <c r="I12" s="7">
        <f t="shared" si="7"/>
        <v>11</v>
      </c>
      <c r="J12" t="str">
        <f t="shared" si="3"/>
        <v>VP</v>
      </c>
      <c r="K12" t="str">
        <f t="shared" si="4"/>
        <v>soil</v>
      </c>
      <c r="L12">
        <v>3.0267599999999999</v>
      </c>
      <c r="M12">
        <f t="shared" si="5"/>
        <v>3.0267599999999999</v>
      </c>
      <c r="N12">
        <v>1.4174100000000001</v>
      </c>
      <c r="O12">
        <v>0.99604000000000004</v>
      </c>
      <c r="P12">
        <v>4.0000000000000001E-3</v>
      </c>
      <c r="Q12">
        <v>0.23155000000000001</v>
      </c>
      <c r="R12">
        <v>8.3681800000000006</v>
      </c>
      <c r="S12">
        <v>8.9520300000000006</v>
      </c>
      <c r="T12">
        <v>84.003100000000003</v>
      </c>
    </row>
    <row r="13" spans="1:20" x14ac:dyDescent="0.3">
      <c r="A13">
        <v>12</v>
      </c>
      <c r="B13">
        <v>13</v>
      </c>
      <c r="C13" s="1">
        <v>44629.498460648145</v>
      </c>
      <c r="D13" t="s">
        <v>13</v>
      </c>
      <c r="E13" s="7">
        <f t="shared" si="0"/>
        <v>2022</v>
      </c>
      <c r="F13" s="7">
        <f t="shared" si="1"/>
        <v>3</v>
      </c>
      <c r="G13" s="7">
        <f t="shared" si="2"/>
        <v>3</v>
      </c>
      <c r="H13" s="7" t="str">
        <f t="shared" si="6"/>
        <v>winter</v>
      </c>
      <c r="I13" s="7">
        <f t="shared" si="7"/>
        <v>11</v>
      </c>
      <c r="J13" t="str">
        <f t="shared" si="3"/>
        <v>BS</v>
      </c>
      <c r="K13" t="str">
        <f t="shared" si="4"/>
        <v>soil</v>
      </c>
      <c r="L13">
        <v>1.5662400000000001</v>
      </c>
      <c r="M13">
        <f t="shared" si="5"/>
        <v>1.5662400000000001</v>
      </c>
      <c r="N13">
        <v>2.1586599999999998</v>
      </c>
      <c r="O13">
        <v>0.97485999999999995</v>
      </c>
      <c r="P13">
        <v>3.0000000000000001E-3</v>
      </c>
      <c r="Q13">
        <v>0.14369000000000001</v>
      </c>
      <c r="R13">
        <v>8.5945499999999999</v>
      </c>
      <c r="S13">
        <v>8.4798799999999996</v>
      </c>
      <c r="T13">
        <v>84.034599999999998</v>
      </c>
    </row>
    <row r="14" spans="1:20" x14ac:dyDescent="0.3">
      <c r="A14">
        <v>13</v>
      </c>
      <c r="B14">
        <v>14</v>
      </c>
      <c r="C14" s="1">
        <v>44629.500509259262</v>
      </c>
      <c r="D14" t="s">
        <v>13</v>
      </c>
      <c r="E14" s="7">
        <f t="shared" si="0"/>
        <v>2022</v>
      </c>
      <c r="F14" s="7">
        <f t="shared" si="1"/>
        <v>3</v>
      </c>
      <c r="G14" s="7">
        <f t="shared" si="2"/>
        <v>3</v>
      </c>
      <c r="H14" s="7" t="str">
        <f t="shared" si="6"/>
        <v>winter</v>
      </c>
      <c r="I14" s="7">
        <f t="shared" si="7"/>
        <v>11</v>
      </c>
      <c r="J14" t="str">
        <f t="shared" si="3"/>
        <v>BS</v>
      </c>
      <c r="K14" t="str">
        <f t="shared" si="4"/>
        <v>tree</v>
      </c>
      <c r="L14">
        <v>0.85106000000000004</v>
      </c>
      <c r="M14" t="e">
        <f t="shared" si="5"/>
        <v>#N/A</v>
      </c>
      <c r="N14">
        <v>3.3281499999999999</v>
      </c>
      <c r="O14">
        <v>0.88329999999999997</v>
      </c>
      <c r="P14">
        <v>4.0000000000000001E-3</v>
      </c>
      <c r="Q14">
        <v>0.12814999999999999</v>
      </c>
      <c r="R14">
        <v>8.4972700000000003</v>
      </c>
      <c r="S14">
        <v>8.3881399999999999</v>
      </c>
      <c r="T14">
        <v>84.021500000000003</v>
      </c>
    </row>
    <row r="15" spans="1:20" x14ac:dyDescent="0.3">
      <c r="A15">
        <v>14</v>
      </c>
      <c r="B15">
        <v>15</v>
      </c>
      <c r="C15" s="1">
        <v>44629.502604166664</v>
      </c>
      <c r="D15" t="s">
        <v>13</v>
      </c>
      <c r="E15" s="7">
        <f t="shared" si="0"/>
        <v>2022</v>
      </c>
      <c r="F15" s="7">
        <f t="shared" si="1"/>
        <v>3</v>
      </c>
      <c r="G15" s="7">
        <f t="shared" si="2"/>
        <v>3</v>
      </c>
      <c r="H15" s="7" t="str">
        <f t="shared" si="6"/>
        <v>winter</v>
      </c>
      <c r="I15" s="7">
        <f t="shared" si="7"/>
        <v>11</v>
      </c>
      <c r="J15" t="str">
        <f t="shared" si="3"/>
        <v>BS</v>
      </c>
      <c r="K15" t="str">
        <f t="shared" si="4"/>
        <v>soil</v>
      </c>
      <c r="L15">
        <v>4.0754900000000003</v>
      </c>
      <c r="M15">
        <f t="shared" si="5"/>
        <v>4.0754900000000003</v>
      </c>
      <c r="N15">
        <v>1.3809</v>
      </c>
      <c r="O15">
        <v>0.99661</v>
      </c>
      <c r="P15">
        <v>8.0000000000000002E-3</v>
      </c>
      <c r="Q15">
        <v>0.23499999999999999</v>
      </c>
      <c r="R15">
        <v>8.5654500000000002</v>
      </c>
      <c r="S15">
        <v>8.8922699999999999</v>
      </c>
      <c r="T15">
        <v>84.017300000000006</v>
      </c>
    </row>
    <row r="16" spans="1:20" x14ac:dyDescent="0.3">
      <c r="A16">
        <v>15</v>
      </c>
      <c r="B16">
        <v>16</v>
      </c>
      <c r="C16" s="1">
        <v>44629.504687499997</v>
      </c>
      <c r="D16" t="s">
        <v>13</v>
      </c>
      <c r="E16" s="7">
        <f t="shared" si="0"/>
        <v>2022</v>
      </c>
      <c r="F16" s="7">
        <f t="shared" si="1"/>
        <v>3</v>
      </c>
      <c r="G16" s="7">
        <f t="shared" si="2"/>
        <v>3</v>
      </c>
      <c r="H16" s="7" t="str">
        <f t="shared" si="6"/>
        <v>winter</v>
      </c>
      <c r="I16" s="7">
        <f t="shared" si="7"/>
        <v>11</v>
      </c>
      <c r="J16" t="str">
        <f t="shared" si="3"/>
        <v>BS</v>
      </c>
      <c r="K16" t="str">
        <f t="shared" si="4"/>
        <v>soil</v>
      </c>
      <c r="L16">
        <v>2.1484399999999999</v>
      </c>
      <c r="M16">
        <f t="shared" si="5"/>
        <v>2.1484399999999999</v>
      </c>
      <c r="N16">
        <v>1.8</v>
      </c>
      <c r="O16">
        <v>0.98617999999999995</v>
      </c>
      <c r="P16">
        <v>4.0000000000000001E-3</v>
      </c>
      <c r="Q16">
        <v>0.13936000000000001</v>
      </c>
      <c r="R16">
        <v>8.8036399999999997</v>
      </c>
      <c r="S16">
        <v>8.8678299999999997</v>
      </c>
      <c r="T16">
        <v>84.041799999999995</v>
      </c>
    </row>
    <row r="17" spans="1:20" x14ac:dyDescent="0.3">
      <c r="A17">
        <v>16</v>
      </c>
      <c r="B17">
        <v>17</v>
      </c>
      <c r="C17" s="1">
        <v>44629.506793981483</v>
      </c>
      <c r="D17" t="s">
        <v>13</v>
      </c>
      <c r="E17" s="7">
        <f t="shared" si="0"/>
        <v>2022</v>
      </c>
      <c r="F17" s="7">
        <f t="shared" si="1"/>
        <v>3</v>
      </c>
      <c r="G17" s="7">
        <f t="shared" si="2"/>
        <v>3</v>
      </c>
      <c r="H17" s="7" t="str">
        <f t="shared" si="6"/>
        <v>winter</v>
      </c>
      <c r="I17" s="7">
        <f t="shared" si="7"/>
        <v>11</v>
      </c>
      <c r="J17" t="str">
        <f t="shared" si="3"/>
        <v>VP</v>
      </c>
      <c r="K17" t="str">
        <f t="shared" si="4"/>
        <v>soil</v>
      </c>
      <c r="L17">
        <v>2.7923900000000001</v>
      </c>
      <c r="M17">
        <f t="shared" si="5"/>
        <v>2.7923900000000001</v>
      </c>
      <c r="N17">
        <v>1.4994700000000001</v>
      </c>
      <c r="O17">
        <v>0.99412999999999996</v>
      </c>
      <c r="P17">
        <v>4.0000000000000001E-3</v>
      </c>
      <c r="Q17">
        <v>0.18332999999999999</v>
      </c>
      <c r="R17">
        <v>8.7836400000000001</v>
      </c>
      <c r="S17">
        <v>8.5858799999999995</v>
      </c>
      <c r="T17">
        <v>84.028499999999994</v>
      </c>
    </row>
    <row r="18" spans="1:20" x14ac:dyDescent="0.3">
      <c r="A18">
        <v>17</v>
      </c>
      <c r="B18">
        <v>18</v>
      </c>
      <c r="C18" s="1">
        <v>44629.508900462963</v>
      </c>
      <c r="D18" t="s">
        <v>13</v>
      </c>
      <c r="E18" s="7">
        <f t="shared" si="0"/>
        <v>2022</v>
      </c>
      <c r="F18" s="7">
        <f t="shared" si="1"/>
        <v>3</v>
      </c>
      <c r="G18" s="7">
        <f t="shared" si="2"/>
        <v>3</v>
      </c>
      <c r="H18" s="7" t="str">
        <f t="shared" si="6"/>
        <v>winter</v>
      </c>
      <c r="I18" s="7">
        <f t="shared" si="7"/>
        <v>11</v>
      </c>
      <c r="J18" t="str">
        <f t="shared" si="3"/>
        <v>VP</v>
      </c>
      <c r="K18" t="str">
        <f t="shared" si="4"/>
        <v>tree</v>
      </c>
      <c r="L18">
        <v>3.5655399999999999</v>
      </c>
      <c r="M18">
        <f t="shared" si="5"/>
        <v>3.5655399999999999</v>
      </c>
      <c r="N18">
        <v>1.37243</v>
      </c>
      <c r="O18">
        <v>0.99683999999999995</v>
      </c>
      <c r="P18">
        <v>3.0000000000000001E-3</v>
      </c>
      <c r="Q18">
        <v>4.6530000000000002E-2</v>
      </c>
      <c r="R18">
        <v>8.5</v>
      </c>
      <c r="S18">
        <v>8.5385000000000009</v>
      </c>
      <c r="T18">
        <v>84.037700000000001</v>
      </c>
    </row>
    <row r="19" spans="1:20" x14ac:dyDescent="0.3">
      <c r="A19">
        <v>18</v>
      </c>
      <c r="B19">
        <v>19</v>
      </c>
      <c r="C19" s="1">
        <v>44629.510983796295</v>
      </c>
      <c r="D19" t="s">
        <v>13</v>
      </c>
      <c r="E19" s="7">
        <f t="shared" si="0"/>
        <v>2022</v>
      </c>
      <c r="F19" s="7">
        <f t="shared" si="1"/>
        <v>3</v>
      </c>
      <c r="G19" s="7">
        <f t="shared" si="2"/>
        <v>3</v>
      </c>
      <c r="H19" s="7" t="str">
        <f t="shared" si="6"/>
        <v>winter</v>
      </c>
      <c r="I19" s="7">
        <f t="shared" si="7"/>
        <v>11</v>
      </c>
      <c r="J19" t="str">
        <f t="shared" si="3"/>
        <v>VP</v>
      </c>
      <c r="K19" t="str">
        <f t="shared" si="4"/>
        <v>soil</v>
      </c>
      <c r="L19">
        <v>2.7815300000000001</v>
      </c>
      <c r="M19">
        <f t="shared" si="5"/>
        <v>2.7815300000000001</v>
      </c>
      <c r="N19">
        <v>1.5024</v>
      </c>
      <c r="O19">
        <v>0.99353000000000002</v>
      </c>
      <c r="P19">
        <v>4.0000000000000001E-3</v>
      </c>
      <c r="Q19">
        <v>0.17047000000000001</v>
      </c>
      <c r="R19">
        <v>8.4</v>
      </c>
      <c r="S19">
        <v>8.1334499999999998</v>
      </c>
      <c r="T19">
        <v>84.032799999999995</v>
      </c>
    </row>
    <row r="20" spans="1:20" x14ac:dyDescent="0.3">
      <c r="A20">
        <v>19</v>
      </c>
      <c r="B20">
        <v>20</v>
      </c>
      <c r="C20" s="1">
        <v>44629.513206018521</v>
      </c>
      <c r="D20" t="s">
        <v>13</v>
      </c>
      <c r="E20" s="7">
        <f t="shared" si="0"/>
        <v>2022</v>
      </c>
      <c r="F20" s="7">
        <f t="shared" si="1"/>
        <v>3</v>
      </c>
      <c r="G20" s="7">
        <f t="shared" si="2"/>
        <v>3</v>
      </c>
      <c r="H20" s="7" t="str">
        <f t="shared" si="6"/>
        <v>winter</v>
      </c>
      <c r="I20" s="7">
        <f t="shared" si="7"/>
        <v>11</v>
      </c>
      <c r="J20" t="str">
        <f t="shared" si="3"/>
        <v>VP</v>
      </c>
      <c r="K20" t="str">
        <f t="shared" si="4"/>
        <v>soil</v>
      </c>
      <c r="L20">
        <v>4.8158700000000003</v>
      </c>
      <c r="M20">
        <f t="shared" si="5"/>
        <v>4.8158700000000003</v>
      </c>
      <c r="N20">
        <v>1.33477</v>
      </c>
      <c r="O20">
        <v>0.99724999999999997</v>
      </c>
      <c r="P20">
        <v>4.0000000000000001E-3</v>
      </c>
      <c r="Q20">
        <v>0.15409</v>
      </c>
      <c r="R20">
        <v>8.4909099999999995</v>
      </c>
      <c r="S20">
        <v>10.068899999999999</v>
      </c>
      <c r="T20">
        <v>84.043899999999994</v>
      </c>
    </row>
    <row r="21" spans="1:20" x14ac:dyDescent="0.3">
      <c r="A21">
        <v>20</v>
      </c>
      <c r="B21">
        <v>21</v>
      </c>
      <c r="C21" s="1">
        <v>44629.5153125</v>
      </c>
      <c r="D21" t="s">
        <v>13</v>
      </c>
      <c r="E21" s="7">
        <f t="shared" si="0"/>
        <v>2022</v>
      </c>
      <c r="F21" s="7">
        <f t="shared" si="1"/>
        <v>3</v>
      </c>
      <c r="G21" s="7">
        <f t="shared" si="2"/>
        <v>3</v>
      </c>
      <c r="H21" s="7" t="str">
        <f t="shared" si="6"/>
        <v>winter</v>
      </c>
      <c r="I21" s="7">
        <f t="shared" si="7"/>
        <v>11</v>
      </c>
      <c r="J21" t="str">
        <f t="shared" si="3"/>
        <v>BS</v>
      </c>
      <c r="K21" t="str">
        <f t="shared" si="4"/>
        <v>tree</v>
      </c>
      <c r="L21">
        <v>2.53105</v>
      </c>
      <c r="M21">
        <f t="shared" si="5"/>
        <v>2.53105</v>
      </c>
      <c r="N21">
        <v>1.4943599999999999</v>
      </c>
      <c r="O21">
        <v>0.99331999999999998</v>
      </c>
      <c r="P21">
        <v>4.0000000000000001E-3</v>
      </c>
      <c r="Q21">
        <v>0.14815</v>
      </c>
      <c r="R21">
        <v>8.6</v>
      </c>
      <c r="S21">
        <v>8.7659800000000008</v>
      </c>
      <c r="T21">
        <v>84.065200000000004</v>
      </c>
    </row>
    <row r="22" spans="1:20" x14ac:dyDescent="0.3">
      <c r="A22">
        <v>21</v>
      </c>
      <c r="B22">
        <v>22</v>
      </c>
      <c r="C22" s="1">
        <v>44629.517407407409</v>
      </c>
      <c r="D22" t="s">
        <v>13</v>
      </c>
      <c r="E22" s="7">
        <f t="shared" si="0"/>
        <v>2022</v>
      </c>
      <c r="F22" s="7">
        <f t="shared" si="1"/>
        <v>3</v>
      </c>
      <c r="G22" s="7">
        <f t="shared" si="2"/>
        <v>3</v>
      </c>
      <c r="H22" s="7" t="str">
        <f t="shared" si="6"/>
        <v>winter</v>
      </c>
      <c r="I22" s="7">
        <f t="shared" si="7"/>
        <v>11</v>
      </c>
      <c r="J22" t="str">
        <f t="shared" si="3"/>
        <v>BS</v>
      </c>
      <c r="K22" t="str">
        <f t="shared" si="4"/>
        <v>soil</v>
      </c>
      <c r="L22">
        <v>2.9834000000000001</v>
      </c>
      <c r="M22">
        <f t="shared" si="5"/>
        <v>2.9834000000000001</v>
      </c>
      <c r="N22">
        <v>1.45926</v>
      </c>
      <c r="O22">
        <v>0.99451999999999996</v>
      </c>
      <c r="P22">
        <v>5.0000000000000001E-3</v>
      </c>
      <c r="Q22">
        <v>0.20693</v>
      </c>
      <c r="R22">
        <v>8.6</v>
      </c>
      <c r="S22">
        <v>8.5120799999999992</v>
      </c>
      <c r="T22">
        <v>84.061800000000005</v>
      </c>
    </row>
    <row r="23" spans="1:20" x14ac:dyDescent="0.3">
      <c r="A23">
        <v>22</v>
      </c>
      <c r="B23">
        <v>23</v>
      </c>
      <c r="C23" s="1">
        <v>44629.519502314812</v>
      </c>
      <c r="D23" t="s">
        <v>13</v>
      </c>
      <c r="E23" s="7">
        <f t="shared" si="0"/>
        <v>2022</v>
      </c>
      <c r="F23" s="7">
        <f t="shared" si="1"/>
        <v>3</v>
      </c>
      <c r="G23" s="7">
        <f t="shared" si="2"/>
        <v>3</v>
      </c>
      <c r="H23" s="7" t="str">
        <f t="shared" si="6"/>
        <v>winter</v>
      </c>
      <c r="I23" s="7">
        <f t="shared" si="7"/>
        <v>11</v>
      </c>
      <c r="J23" t="str">
        <f t="shared" si="3"/>
        <v>BS</v>
      </c>
      <c r="K23" t="str">
        <f t="shared" si="4"/>
        <v>soil</v>
      </c>
      <c r="L23">
        <v>3.32925</v>
      </c>
      <c r="M23">
        <f t="shared" si="5"/>
        <v>3.32925</v>
      </c>
      <c r="N23">
        <v>1.44658</v>
      </c>
      <c r="O23">
        <v>0.99536999999999998</v>
      </c>
      <c r="P23">
        <v>3.0000000000000001E-3</v>
      </c>
      <c r="Q23">
        <v>3.8179999999999999E-2</v>
      </c>
      <c r="R23">
        <v>8.5236400000000003</v>
      </c>
      <c r="S23">
        <v>8.0724300000000007</v>
      </c>
      <c r="T23">
        <v>84.070899999999995</v>
      </c>
    </row>
    <row r="24" spans="1:20" x14ac:dyDescent="0.3">
      <c r="A24">
        <v>23</v>
      </c>
      <c r="B24">
        <v>24</v>
      </c>
      <c r="C24" s="1">
        <v>44629.521678240744</v>
      </c>
      <c r="D24" t="s">
        <v>13</v>
      </c>
      <c r="E24" s="7">
        <f t="shared" si="0"/>
        <v>2022</v>
      </c>
      <c r="F24" s="7">
        <f t="shared" si="1"/>
        <v>3</v>
      </c>
      <c r="G24" s="7">
        <f t="shared" si="2"/>
        <v>3</v>
      </c>
      <c r="H24" s="7" t="str">
        <f t="shared" si="6"/>
        <v>winter</v>
      </c>
      <c r="I24" s="7">
        <f t="shared" si="7"/>
        <v>11</v>
      </c>
      <c r="J24" t="str">
        <f t="shared" si="3"/>
        <v>BS</v>
      </c>
      <c r="K24" t="str">
        <f t="shared" si="4"/>
        <v>soil</v>
      </c>
      <c r="L24">
        <v>3.57064</v>
      </c>
      <c r="M24">
        <f t="shared" si="5"/>
        <v>3.57064</v>
      </c>
      <c r="N24">
        <v>1.3951199999999999</v>
      </c>
      <c r="O24">
        <v>0.99619000000000002</v>
      </c>
      <c r="P24">
        <v>6.0000000000000001E-3</v>
      </c>
      <c r="Q24">
        <v>7.5090000000000004E-2</v>
      </c>
      <c r="R24">
        <v>8.4836399999999994</v>
      </c>
      <c r="S24">
        <v>8.0382400000000001</v>
      </c>
      <c r="T24">
        <v>84.044799999999995</v>
      </c>
    </row>
    <row r="25" spans="1:20" x14ac:dyDescent="0.3">
      <c r="A25">
        <v>24</v>
      </c>
      <c r="B25">
        <v>1</v>
      </c>
      <c r="C25" s="1">
        <v>44629.599166666667</v>
      </c>
      <c r="D25" t="s">
        <v>15</v>
      </c>
      <c r="E25" s="7">
        <f t="shared" si="0"/>
        <v>2022</v>
      </c>
      <c r="F25" s="7">
        <f t="shared" si="1"/>
        <v>3</v>
      </c>
      <c r="G25" s="7">
        <f t="shared" si="2"/>
        <v>3</v>
      </c>
      <c r="H25" s="7" t="str">
        <f t="shared" si="6"/>
        <v>winter</v>
      </c>
      <c r="I25" s="7">
        <f t="shared" si="7"/>
        <v>11</v>
      </c>
      <c r="J25" t="str">
        <f t="shared" ref="J25:J42" si="8">IF(OR(B25=1,B25=2,B25=3,B25=7,B25=8,B25=9,B25=13,B25=14,B25=15),"VP","BS")</f>
        <v>VP</v>
      </c>
      <c r="L25">
        <v>2.6689799999999999</v>
      </c>
      <c r="M25">
        <f t="shared" si="5"/>
        <v>2.6689799999999999</v>
      </c>
      <c r="N25">
        <v>2.0459299999999998</v>
      </c>
      <c r="O25">
        <v>0.97409000000000001</v>
      </c>
      <c r="P25">
        <v>1E-3</v>
      </c>
      <c r="Q25">
        <v>0.13500000000000001</v>
      </c>
      <c r="R25">
        <v>13.809100000000001</v>
      </c>
      <c r="S25">
        <v>11.038500000000001</v>
      </c>
      <c r="T25">
        <v>82.899799999999999</v>
      </c>
    </row>
    <row r="26" spans="1:20" x14ac:dyDescent="0.3">
      <c r="A26">
        <v>25</v>
      </c>
      <c r="B26">
        <v>2</v>
      </c>
      <c r="C26" s="1">
        <v>44629.601307870369</v>
      </c>
      <c r="D26" t="s">
        <v>15</v>
      </c>
      <c r="E26" s="7">
        <f t="shared" si="0"/>
        <v>2022</v>
      </c>
      <c r="F26" s="7">
        <f t="shared" si="1"/>
        <v>3</v>
      </c>
      <c r="G26" s="7">
        <f t="shared" si="2"/>
        <v>3</v>
      </c>
      <c r="H26" s="7" t="str">
        <f t="shared" si="6"/>
        <v>winter</v>
      </c>
      <c r="I26" s="7">
        <f t="shared" si="7"/>
        <v>11</v>
      </c>
      <c r="J26" t="str">
        <f t="shared" si="8"/>
        <v>VP</v>
      </c>
      <c r="L26">
        <v>2.2801800000000001</v>
      </c>
      <c r="M26">
        <f t="shared" si="5"/>
        <v>2.2801800000000001</v>
      </c>
      <c r="N26">
        <v>1.8532900000000001</v>
      </c>
      <c r="O26">
        <v>0.97907</v>
      </c>
      <c r="P26">
        <v>1E-3</v>
      </c>
      <c r="Q26">
        <v>2.0910000000000002E-2</v>
      </c>
      <c r="R26">
        <v>13.4682</v>
      </c>
      <c r="S26">
        <v>11.4168</v>
      </c>
      <c r="T26">
        <v>82.903999999999996</v>
      </c>
    </row>
    <row r="27" spans="1:20" x14ac:dyDescent="0.3">
      <c r="A27">
        <v>26</v>
      </c>
      <c r="B27">
        <v>3</v>
      </c>
      <c r="C27" s="1">
        <v>44629.603437500002</v>
      </c>
      <c r="D27" t="s">
        <v>15</v>
      </c>
      <c r="E27" s="7">
        <f t="shared" si="0"/>
        <v>2022</v>
      </c>
      <c r="F27" s="7">
        <f t="shared" si="1"/>
        <v>3</v>
      </c>
      <c r="G27" s="7">
        <f t="shared" si="2"/>
        <v>3</v>
      </c>
      <c r="H27" s="7" t="str">
        <f t="shared" si="6"/>
        <v>winter</v>
      </c>
      <c r="I27" s="7">
        <f t="shared" si="7"/>
        <v>11</v>
      </c>
      <c r="J27" t="str">
        <f t="shared" si="8"/>
        <v>VP</v>
      </c>
      <c r="L27">
        <v>1.4953700000000001</v>
      </c>
      <c r="M27" t="e">
        <f t="shared" si="5"/>
        <v>#N/A</v>
      </c>
      <c r="N27">
        <v>2.7720500000000001</v>
      </c>
      <c r="O27">
        <v>0.93423</v>
      </c>
      <c r="P27">
        <v>1E-3</v>
      </c>
      <c r="Q27">
        <v>0.15278</v>
      </c>
      <c r="R27">
        <v>13.12</v>
      </c>
      <c r="S27">
        <v>11.0024</v>
      </c>
      <c r="T27">
        <v>82.903300000000002</v>
      </c>
    </row>
    <row r="28" spans="1:20" x14ac:dyDescent="0.3">
      <c r="A28">
        <v>27</v>
      </c>
      <c r="B28">
        <v>4</v>
      </c>
      <c r="C28" s="1">
        <v>44629.605555555558</v>
      </c>
      <c r="D28" t="s">
        <v>15</v>
      </c>
      <c r="E28" s="7">
        <f t="shared" si="0"/>
        <v>2022</v>
      </c>
      <c r="F28" s="7">
        <f t="shared" si="1"/>
        <v>3</v>
      </c>
      <c r="G28" s="7">
        <f t="shared" si="2"/>
        <v>3</v>
      </c>
      <c r="H28" s="7" t="str">
        <f t="shared" si="6"/>
        <v>winter</v>
      </c>
      <c r="I28" s="7">
        <f t="shared" si="7"/>
        <v>11</v>
      </c>
      <c r="J28" t="str">
        <f t="shared" si="8"/>
        <v>BS</v>
      </c>
      <c r="L28">
        <v>1.40334</v>
      </c>
      <c r="M28" t="e">
        <f t="shared" si="5"/>
        <v>#N/A</v>
      </c>
      <c r="N28">
        <v>3.9791400000000001</v>
      </c>
      <c r="O28">
        <v>0.87138000000000004</v>
      </c>
      <c r="P28">
        <v>7.2999999999999996E-4</v>
      </c>
      <c r="Q28">
        <v>0</v>
      </c>
      <c r="R28">
        <v>12.9236</v>
      </c>
      <c r="S28">
        <v>10.5968</v>
      </c>
      <c r="T28">
        <v>82.897800000000004</v>
      </c>
    </row>
    <row r="29" spans="1:20" x14ac:dyDescent="0.3">
      <c r="A29">
        <v>28</v>
      </c>
      <c r="B29">
        <v>5</v>
      </c>
      <c r="C29" s="1">
        <v>44629.607638888891</v>
      </c>
      <c r="D29" t="s">
        <v>15</v>
      </c>
      <c r="E29" s="7">
        <f t="shared" si="0"/>
        <v>2022</v>
      </c>
      <c r="F29" s="7">
        <f t="shared" si="1"/>
        <v>3</v>
      </c>
      <c r="G29" s="7">
        <f t="shared" si="2"/>
        <v>3</v>
      </c>
      <c r="H29" s="7" t="str">
        <f t="shared" si="6"/>
        <v>winter</v>
      </c>
      <c r="I29" s="7">
        <f t="shared" si="7"/>
        <v>11</v>
      </c>
      <c r="J29" t="str">
        <f t="shared" si="8"/>
        <v>BS</v>
      </c>
      <c r="L29">
        <v>1.8693599999999999</v>
      </c>
      <c r="M29">
        <f t="shared" si="5"/>
        <v>1.8693599999999999</v>
      </c>
      <c r="N29">
        <v>2.3912399999999998</v>
      </c>
      <c r="O29">
        <v>0.96684999999999999</v>
      </c>
      <c r="P29">
        <v>3.3E-4</v>
      </c>
      <c r="Q29">
        <v>7.6910000000000006E-2</v>
      </c>
      <c r="R29">
        <v>12.9855</v>
      </c>
      <c r="S29">
        <v>13.414099999999999</v>
      </c>
      <c r="T29">
        <v>82.91</v>
      </c>
    </row>
    <row r="30" spans="1:20" x14ac:dyDescent="0.3">
      <c r="A30">
        <v>29</v>
      </c>
      <c r="B30">
        <v>6</v>
      </c>
      <c r="C30" s="1">
        <v>44629.609884259262</v>
      </c>
      <c r="D30" t="s">
        <v>15</v>
      </c>
      <c r="E30" s="7">
        <f t="shared" si="0"/>
        <v>2022</v>
      </c>
      <c r="F30" s="7">
        <f t="shared" si="1"/>
        <v>3</v>
      </c>
      <c r="G30" s="7">
        <f t="shared" si="2"/>
        <v>3</v>
      </c>
      <c r="H30" s="7" t="str">
        <f t="shared" si="6"/>
        <v>winter</v>
      </c>
      <c r="I30" s="7">
        <f t="shared" si="7"/>
        <v>11</v>
      </c>
      <c r="J30" t="str">
        <f t="shared" si="8"/>
        <v>BS</v>
      </c>
      <c r="L30">
        <v>1.48065</v>
      </c>
      <c r="M30" t="e">
        <f t="shared" si="5"/>
        <v>#N/A</v>
      </c>
      <c r="N30">
        <v>3.9133900000000001</v>
      </c>
      <c r="O30">
        <v>0.75363999999999998</v>
      </c>
      <c r="P30">
        <v>2E-3</v>
      </c>
      <c r="Q30">
        <v>0</v>
      </c>
      <c r="R30">
        <v>13</v>
      </c>
      <c r="S30">
        <v>11.260899999999999</v>
      </c>
      <c r="T30">
        <v>82.911000000000001</v>
      </c>
    </row>
    <row r="31" spans="1:20" x14ac:dyDescent="0.3">
      <c r="A31">
        <v>30</v>
      </c>
      <c r="B31">
        <v>7</v>
      </c>
      <c r="C31" s="1">
        <v>44629.612812500003</v>
      </c>
      <c r="D31" t="s">
        <v>15</v>
      </c>
      <c r="E31" s="7">
        <f t="shared" si="0"/>
        <v>2022</v>
      </c>
      <c r="F31" s="7">
        <f t="shared" si="1"/>
        <v>3</v>
      </c>
      <c r="G31" s="7">
        <f t="shared" si="2"/>
        <v>3</v>
      </c>
      <c r="H31" s="7" t="str">
        <f t="shared" si="6"/>
        <v>winter</v>
      </c>
      <c r="I31" s="7">
        <f t="shared" si="7"/>
        <v>11</v>
      </c>
      <c r="J31" t="str">
        <f t="shared" si="8"/>
        <v>VP</v>
      </c>
      <c r="L31">
        <v>1.7902400000000001</v>
      </c>
      <c r="M31" t="e">
        <f t="shared" si="5"/>
        <v>#N/A</v>
      </c>
      <c r="N31">
        <v>4.1108200000000004</v>
      </c>
      <c r="O31">
        <v>0.87995999999999996</v>
      </c>
      <c r="P31">
        <v>8.0000000000000002E-3</v>
      </c>
      <c r="Q31">
        <v>0.25884000000000001</v>
      </c>
      <c r="R31">
        <v>12.195499999999999</v>
      </c>
      <c r="S31">
        <v>9.5234900000000007</v>
      </c>
      <c r="T31">
        <v>82.921800000000005</v>
      </c>
    </row>
    <row r="32" spans="1:20" x14ac:dyDescent="0.3">
      <c r="A32">
        <v>31</v>
      </c>
      <c r="B32">
        <v>8</v>
      </c>
      <c r="C32" s="1">
        <v>44629.614907407406</v>
      </c>
      <c r="D32" t="s">
        <v>15</v>
      </c>
      <c r="E32" s="7">
        <f t="shared" si="0"/>
        <v>2022</v>
      </c>
      <c r="F32" s="7">
        <f t="shared" si="1"/>
        <v>3</v>
      </c>
      <c r="G32" s="7">
        <f t="shared" si="2"/>
        <v>3</v>
      </c>
      <c r="H32" s="7" t="str">
        <f t="shared" si="6"/>
        <v>winter</v>
      </c>
      <c r="I32" s="7">
        <f t="shared" si="7"/>
        <v>11</v>
      </c>
      <c r="J32" t="str">
        <f t="shared" si="8"/>
        <v>VP</v>
      </c>
      <c r="L32">
        <v>3.94224</v>
      </c>
      <c r="M32">
        <f t="shared" si="5"/>
        <v>3.94224</v>
      </c>
      <c r="N32">
        <v>1.5576099999999999</v>
      </c>
      <c r="O32">
        <v>0.99319000000000002</v>
      </c>
      <c r="P32">
        <v>7.0000000000000001E-3</v>
      </c>
      <c r="Q32">
        <v>0.23863999999999999</v>
      </c>
      <c r="R32">
        <v>11.790900000000001</v>
      </c>
      <c r="S32">
        <v>9.9285700000000006</v>
      </c>
      <c r="T32">
        <v>82.908199999999994</v>
      </c>
    </row>
    <row r="33" spans="1:20" x14ac:dyDescent="0.3">
      <c r="A33">
        <v>32</v>
      </c>
      <c r="B33">
        <v>9</v>
      </c>
      <c r="C33" s="1">
        <v>44629.616990740738</v>
      </c>
      <c r="D33" t="s">
        <v>15</v>
      </c>
      <c r="E33" s="7">
        <f t="shared" si="0"/>
        <v>2022</v>
      </c>
      <c r="F33" s="7">
        <f t="shared" si="1"/>
        <v>3</v>
      </c>
      <c r="G33" s="7">
        <f t="shared" si="2"/>
        <v>3</v>
      </c>
      <c r="H33" s="7" t="str">
        <f t="shared" si="6"/>
        <v>winter</v>
      </c>
      <c r="I33" s="7">
        <f t="shared" si="7"/>
        <v>11</v>
      </c>
      <c r="J33" t="str">
        <f t="shared" si="8"/>
        <v>VP</v>
      </c>
      <c r="L33">
        <v>2.3234699999999999</v>
      </c>
      <c r="M33">
        <f t="shared" si="5"/>
        <v>2.3234699999999999</v>
      </c>
      <c r="N33">
        <v>2.01511</v>
      </c>
      <c r="O33">
        <v>0.97787999999999997</v>
      </c>
      <c r="P33">
        <v>4.0000000000000001E-3</v>
      </c>
      <c r="Q33">
        <v>0.10299999999999999</v>
      </c>
      <c r="R33">
        <v>11.7727</v>
      </c>
      <c r="S33">
        <v>9.8616499999999991</v>
      </c>
      <c r="T33">
        <v>82.893299999999996</v>
      </c>
    </row>
    <row r="34" spans="1:20" x14ac:dyDescent="0.3">
      <c r="A34">
        <v>33</v>
      </c>
      <c r="B34">
        <v>10</v>
      </c>
      <c r="C34" s="1">
        <v>44629.619074074071</v>
      </c>
      <c r="D34" t="s">
        <v>15</v>
      </c>
      <c r="E34" s="7">
        <f t="shared" si="0"/>
        <v>2022</v>
      </c>
      <c r="F34" s="7">
        <f t="shared" si="1"/>
        <v>3</v>
      </c>
      <c r="G34" s="7">
        <f t="shared" si="2"/>
        <v>3</v>
      </c>
      <c r="H34" s="7" t="str">
        <f t="shared" si="6"/>
        <v>winter</v>
      </c>
      <c r="I34" s="7">
        <f t="shared" si="7"/>
        <v>11</v>
      </c>
      <c r="J34" t="str">
        <f t="shared" si="8"/>
        <v>BS</v>
      </c>
      <c r="L34">
        <v>1.26217</v>
      </c>
      <c r="M34">
        <f t="shared" si="5"/>
        <v>1.26217</v>
      </c>
      <c r="N34">
        <v>2.7115200000000002</v>
      </c>
      <c r="O34">
        <v>0.95487999999999995</v>
      </c>
      <c r="P34">
        <v>4.0000000000000001E-3</v>
      </c>
      <c r="Q34">
        <v>0.18135999999999999</v>
      </c>
      <c r="R34">
        <v>11.827299999999999</v>
      </c>
      <c r="S34">
        <v>9.8738899999999994</v>
      </c>
      <c r="T34">
        <v>82.915999999999997</v>
      </c>
    </row>
    <row r="35" spans="1:20" x14ac:dyDescent="0.3">
      <c r="A35">
        <v>34</v>
      </c>
      <c r="B35">
        <v>11</v>
      </c>
      <c r="C35" s="1">
        <v>44629.621168981481</v>
      </c>
      <c r="D35" t="s">
        <v>15</v>
      </c>
      <c r="E35" s="7">
        <f t="shared" si="0"/>
        <v>2022</v>
      </c>
      <c r="F35" s="7">
        <f t="shared" si="1"/>
        <v>3</v>
      </c>
      <c r="G35" s="7">
        <f t="shared" si="2"/>
        <v>3</v>
      </c>
      <c r="H35" s="7" t="str">
        <f t="shared" si="6"/>
        <v>winter</v>
      </c>
      <c r="I35" s="7">
        <f t="shared" si="7"/>
        <v>11</v>
      </c>
      <c r="J35" t="str">
        <f t="shared" si="8"/>
        <v>BS</v>
      </c>
      <c r="L35">
        <v>1.2267699999999999</v>
      </c>
      <c r="M35" t="e">
        <f t="shared" si="5"/>
        <v>#N/A</v>
      </c>
      <c r="N35">
        <v>2.8870100000000001</v>
      </c>
      <c r="O35">
        <v>0.9133</v>
      </c>
      <c r="P35">
        <v>5.0000000000000001E-3</v>
      </c>
      <c r="Q35">
        <v>0.22847999999999999</v>
      </c>
      <c r="R35">
        <v>12.0791</v>
      </c>
      <c r="S35">
        <v>12.43</v>
      </c>
      <c r="T35">
        <v>82.923400000000001</v>
      </c>
    </row>
    <row r="36" spans="1:20" x14ac:dyDescent="0.3">
      <c r="A36">
        <v>35</v>
      </c>
      <c r="B36">
        <v>12</v>
      </c>
      <c r="C36" s="1">
        <v>44629.623252314814</v>
      </c>
      <c r="D36" t="s">
        <v>15</v>
      </c>
      <c r="E36" s="7">
        <f t="shared" si="0"/>
        <v>2022</v>
      </c>
      <c r="F36" s="7">
        <f t="shared" si="1"/>
        <v>3</v>
      </c>
      <c r="G36" s="7">
        <f t="shared" si="2"/>
        <v>3</v>
      </c>
      <c r="H36" s="7" t="str">
        <f t="shared" si="6"/>
        <v>winter</v>
      </c>
      <c r="I36" s="7">
        <f t="shared" si="7"/>
        <v>11</v>
      </c>
      <c r="J36" t="str">
        <f t="shared" si="8"/>
        <v>BS</v>
      </c>
      <c r="L36">
        <v>1.2783100000000001</v>
      </c>
      <c r="M36" t="e">
        <f t="shared" si="5"/>
        <v>#N/A</v>
      </c>
      <c r="N36">
        <v>3.1567799999999999</v>
      </c>
      <c r="O36">
        <v>0.90151000000000003</v>
      </c>
      <c r="P36">
        <v>2E-3</v>
      </c>
      <c r="Q36">
        <v>0</v>
      </c>
      <c r="R36">
        <v>12.6355</v>
      </c>
      <c r="S36">
        <v>12.4361</v>
      </c>
      <c r="T36">
        <v>82.875100000000003</v>
      </c>
    </row>
    <row r="37" spans="1:20" x14ac:dyDescent="0.3">
      <c r="A37">
        <v>36</v>
      </c>
      <c r="B37">
        <v>13</v>
      </c>
      <c r="C37" s="1">
        <v>44629.626192129632</v>
      </c>
      <c r="D37" t="s">
        <v>15</v>
      </c>
      <c r="E37" s="7">
        <f t="shared" si="0"/>
        <v>2022</v>
      </c>
      <c r="F37" s="7">
        <f t="shared" si="1"/>
        <v>3</v>
      </c>
      <c r="G37" s="7">
        <f t="shared" si="2"/>
        <v>3</v>
      </c>
      <c r="H37" s="7" t="str">
        <f t="shared" si="6"/>
        <v>winter</v>
      </c>
      <c r="I37" s="7">
        <f t="shared" si="7"/>
        <v>11</v>
      </c>
      <c r="J37" t="str">
        <f t="shared" si="8"/>
        <v>VP</v>
      </c>
      <c r="L37">
        <v>3.8282699999999998</v>
      </c>
      <c r="M37">
        <f t="shared" si="5"/>
        <v>3.8282699999999998</v>
      </c>
      <c r="N37">
        <v>1.57155</v>
      </c>
      <c r="O37">
        <v>0.99163999999999997</v>
      </c>
      <c r="P37">
        <v>1E-3</v>
      </c>
      <c r="Q37">
        <v>8.0589999999999995E-2</v>
      </c>
      <c r="R37">
        <v>12.577299999999999</v>
      </c>
      <c r="S37">
        <v>11.6389</v>
      </c>
      <c r="T37">
        <v>82.895899999999997</v>
      </c>
    </row>
    <row r="38" spans="1:20" x14ac:dyDescent="0.3">
      <c r="A38">
        <v>37</v>
      </c>
      <c r="B38">
        <v>14</v>
      </c>
      <c r="C38" s="1">
        <v>44629.628252314818</v>
      </c>
      <c r="D38" t="s">
        <v>15</v>
      </c>
      <c r="E38" s="7">
        <f t="shared" si="0"/>
        <v>2022</v>
      </c>
      <c r="F38" s="7">
        <f t="shared" si="1"/>
        <v>3</v>
      </c>
      <c r="G38" s="7">
        <f t="shared" si="2"/>
        <v>3</v>
      </c>
      <c r="H38" s="7" t="str">
        <f t="shared" si="6"/>
        <v>winter</v>
      </c>
      <c r="I38" s="7">
        <f t="shared" si="7"/>
        <v>11</v>
      </c>
      <c r="J38" t="str">
        <f t="shared" si="8"/>
        <v>VP</v>
      </c>
      <c r="L38">
        <v>2.1291000000000002</v>
      </c>
      <c r="M38">
        <f t="shared" si="5"/>
        <v>2.1291000000000002</v>
      </c>
      <c r="N38">
        <v>2.2704900000000001</v>
      </c>
      <c r="O38">
        <v>0.97160000000000002</v>
      </c>
      <c r="P38">
        <v>4.0000000000000001E-3</v>
      </c>
      <c r="Q38">
        <v>5.824E-2</v>
      </c>
      <c r="R38">
        <v>12.8</v>
      </c>
      <c r="S38">
        <v>11.8978</v>
      </c>
      <c r="T38">
        <v>82.855400000000003</v>
      </c>
    </row>
    <row r="39" spans="1:20" x14ac:dyDescent="0.3">
      <c r="A39">
        <v>38</v>
      </c>
      <c r="B39">
        <v>15</v>
      </c>
      <c r="C39" s="1">
        <v>44629.630543981482</v>
      </c>
      <c r="D39" t="s">
        <v>15</v>
      </c>
      <c r="E39" s="7">
        <f t="shared" si="0"/>
        <v>2022</v>
      </c>
      <c r="F39" s="7">
        <f t="shared" si="1"/>
        <v>3</v>
      </c>
      <c r="G39" s="7">
        <f t="shared" si="2"/>
        <v>3</v>
      </c>
      <c r="H39" s="7" t="str">
        <f t="shared" si="6"/>
        <v>winter</v>
      </c>
      <c r="I39" s="7">
        <f t="shared" si="7"/>
        <v>11</v>
      </c>
      <c r="J39" t="str">
        <f t="shared" si="8"/>
        <v>VP</v>
      </c>
      <c r="L39">
        <v>2.3540000000000001</v>
      </c>
      <c r="M39" t="e">
        <f t="shared" si="5"/>
        <v>#N/A</v>
      </c>
      <c r="N39">
        <v>2.6420400000000002</v>
      </c>
      <c r="O39">
        <v>0.92296</v>
      </c>
      <c r="R39">
        <v>12.8</v>
      </c>
      <c r="S39">
        <v>11.8607</v>
      </c>
      <c r="T39">
        <v>82.847800000000007</v>
      </c>
    </row>
    <row r="40" spans="1:20" x14ac:dyDescent="0.3">
      <c r="A40">
        <v>39</v>
      </c>
      <c r="B40">
        <v>16</v>
      </c>
      <c r="C40" s="1">
        <v>44629.632615740738</v>
      </c>
      <c r="D40" t="s">
        <v>15</v>
      </c>
      <c r="E40" s="7">
        <f t="shared" si="0"/>
        <v>2022</v>
      </c>
      <c r="F40" s="7">
        <f t="shared" si="1"/>
        <v>3</v>
      </c>
      <c r="G40" s="7">
        <f t="shared" si="2"/>
        <v>3</v>
      </c>
      <c r="H40" s="7" t="str">
        <f t="shared" si="6"/>
        <v>winter</v>
      </c>
      <c r="I40" s="7">
        <f t="shared" si="7"/>
        <v>11</v>
      </c>
      <c r="J40" t="str">
        <f t="shared" si="8"/>
        <v>BS</v>
      </c>
      <c r="L40">
        <v>1.6014200000000001</v>
      </c>
      <c r="M40" t="e">
        <f t="shared" si="5"/>
        <v>#N/A</v>
      </c>
      <c r="N40">
        <v>2.9836299999999998</v>
      </c>
      <c r="O40">
        <v>0.90713999999999995</v>
      </c>
      <c r="P40">
        <v>5.0000000000000002E-5</v>
      </c>
      <c r="Q40">
        <v>0.30908999999999998</v>
      </c>
      <c r="R40">
        <v>12.8727</v>
      </c>
      <c r="S40">
        <v>11.2791</v>
      </c>
      <c r="T40">
        <v>82.836200000000005</v>
      </c>
    </row>
    <row r="41" spans="1:20" x14ac:dyDescent="0.3">
      <c r="A41">
        <v>40</v>
      </c>
      <c r="B41">
        <v>17</v>
      </c>
      <c r="C41" s="1">
        <v>44629.634699074071</v>
      </c>
      <c r="D41" t="s">
        <v>15</v>
      </c>
      <c r="E41" s="7">
        <f t="shared" si="0"/>
        <v>2022</v>
      </c>
      <c r="F41" s="7">
        <f t="shared" si="1"/>
        <v>3</v>
      </c>
      <c r="G41" s="7">
        <f t="shared" si="2"/>
        <v>3</v>
      </c>
      <c r="H41" s="7" t="str">
        <f t="shared" si="6"/>
        <v>winter</v>
      </c>
      <c r="I41" s="7">
        <f t="shared" si="7"/>
        <v>11</v>
      </c>
      <c r="J41" t="str">
        <f t="shared" si="8"/>
        <v>BS</v>
      </c>
      <c r="L41">
        <v>1.3286500000000001</v>
      </c>
      <c r="M41" t="e">
        <f t="shared" si="5"/>
        <v>#N/A</v>
      </c>
      <c r="N41">
        <v>3.1327600000000002</v>
      </c>
      <c r="O41">
        <v>0.88944999999999996</v>
      </c>
      <c r="P41">
        <v>3.2000000000000003E-4</v>
      </c>
      <c r="Q41">
        <v>0.21054999999999999</v>
      </c>
      <c r="R41">
        <v>13</v>
      </c>
      <c r="S41">
        <v>11.4938</v>
      </c>
      <c r="T41">
        <v>82.8322</v>
      </c>
    </row>
    <row r="42" spans="1:20" x14ac:dyDescent="0.3">
      <c r="A42">
        <v>41</v>
      </c>
      <c r="B42">
        <v>18</v>
      </c>
      <c r="C42" s="1">
        <v>44629.636782407404</v>
      </c>
      <c r="D42" t="s">
        <v>15</v>
      </c>
      <c r="E42" s="7">
        <f t="shared" si="0"/>
        <v>2022</v>
      </c>
      <c r="F42" s="7">
        <f t="shared" si="1"/>
        <v>3</v>
      </c>
      <c r="G42" s="7">
        <f t="shared" si="2"/>
        <v>3</v>
      </c>
      <c r="H42" s="7" t="str">
        <f t="shared" si="6"/>
        <v>winter</v>
      </c>
      <c r="I42" s="7">
        <f t="shared" si="7"/>
        <v>11</v>
      </c>
      <c r="J42" t="str">
        <f t="shared" si="8"/>
        <v>BS</v>
      </c>
      <c r="L42">
        <v>1.6611</v>
      </c>
      <c r="M42" t="e">
        <f t="shared" si="5"/>
        <v>#N/A</v>
      </c>
      <c r="N42">
        <v>3.18032</v>
      </c>
      <c r="O42">
        <v>0.79088999999999998</v>
      </c>
      <c r="P42">
        <v>5.9000000000000003E-4</v>
      </c>
      <c r="Q42">
        <v>0.14036000000000001</v>
      </c>
      <c r="R42">
        <v>12.8727</v>
      </c>
      <c r="S42">
        <v>11.057499999999999</v>
      </c>
      <c r="T42">
        <v>82.847800000000007</v>
      </c>
    </row>
    <row r="43" spans="1:20" x14ac:dyDescent="0.3">
      <c r="A43">
        <v>42</v>
      </c>
      <c r="B43">
        <v>1</v>
      </c>
      <c r="C43" s="1">
        <v>44642.434861111113</v>
      </c>
      <c r="D43" t="s">
        <v>13</v>
      </c>
      <c r="E43" s="7">
        <f t="shared" si="0"/>
        <v>2022</v>
      </c>
      <c r="F43" s="7">
        <f t="shared" si="1"/>
        <v>3</v>
      </c>
      <c r="G43" s="7">
        <f t="shared" si="2"/>
        <v>3</v>
      </c>
      <c r="H43" s="7" t="str">
        <f t="shared" si="6"/>
        <v>winter</v>
      </c>
      <c r="I43" s="7">
        <f t="shared" si="7"/>
        <v>13</v>
      </c>
      <c r="J43" t="str">
        <f t="shared" ref="J43:J66" si="9">IF(OR(B43=1,B43=2,B43=3,B43=4,B43=9,B43=10,B43=11,B43=12,B43=17,B43=18,B43=19,B43=20),"VP","BS")</f>
        <v>VP</v>
      </c>
      <c r="K43" t="str">
        <f t="shared" ref="K43:K66" si="10">IF(OR(B43=4,B43=7,B43=10,B43=14,B43=18,B43=21),"tree","soil")</f>
        <v>soil</v>
      </c>
      <c r="L43">
        <v>2.3900700000000001</v>
      </c>
      <c r="M43">
        <f t="shared" si="5"/>
        <v>2.3900700000000001</v>
      </c>
      <c r="N43">
        <v>1.38944</v>
      </c>
      <c r="O43">
        <v>0.99680999999999997</v>
      </c>
      <c r="P43">
        <v>1E-3</v>
      </c>
      <c r="Q43">
        <v>9.0999999999999998E-2</v>
      </c>
      <c r="R43">
        <v>9.7654499999999995</v>
      </c>
      <c r="S43">
        <v>8.3484499999999997</v>
      </c>
      <c r="T43">
        <v>83.914000000000001</v>
      </c>
    </row>
    <row r="44" spans="1:20" x14ac:dyDescent="0.3">
      <c r="A44">
        <v>43</v>
      </c>
      <c r="B44">
        <v>2</v>
      </c>
      <c r="C44" s="1">
        <v>44642.436990740738</v>
      </c>
      <c r="D44" t="s">
        <v>13</v>
      </c>
      <c r="E44" s="7">
        <f t="shared" si="0"/>
        <v>2022</v>
      </c>
      <c r="F44" s="7">
        <f t="shared" si="1"/>
        <v>3</v>
      </c>
      <c r="G44" s="7">
        <f t="shared" si="2"/>
        <v>3</v>
      </c>
      <c r="H44" s="7" t="str">
        <f t="shared" si="6"/>
        <v>winter</v>
      </c>
      <c r="I44" s="7">
        <f t="shared" si="7"/>
        <v>13</v>
      </c>
      <c r="J44" t="str">
        <f t="shared" si="9"/>
        <v>VP</v>
      </c>
      <c r="K44" t="str">
        <f t="shared" si="10"/>
        <v>soil</v>
      </c>
      <c r="L44">
        <v>1.85165</v>
      </c>
      <c r="M44">
        <f t="shared" si="5"/>
        <v>1.85165</v>
      </c>
      <c r="N44">
        <v>1.9330000000000001</v>
      </c>
      <c r="O44">
        <v>0.98243000000000003</v>
      </c>
      <c r="Q44">
        <v>0.36699999999999999</v>
      </c>
      <c r="R44">
        <v>9.6999999999999993</v>
      </c>
      <c r="S44">
        <v>9.0990800000000007</v>
      </c>
      <c r="T44">
        <v>83.93</v>
      </c>
    </row>
    <row r="45" spans="1:20" x14ac:dyDescent="0.3">
      <c r="A45">
        <v>44</v>
      </c>
      <c r="B45">
        <v>3</v>
      </c>
      <c r="C45" s="1">
        <v>44642.439085648148</v>
      </c>
      <c r="D45" t="s">
        <v>13</v>
      </c>
      <c r="E45" s="7">
        <f t="shared" si="0"/>
        <v>2022</v>
      </c>
      <c r="F45" s="7">
        <f t="shared" si="1"/>
        <v>3</v>
      </c>
      <c r="G45" s="7">
        <f t="shared" si="2"/>
        <v>3</v>
      </c>
      <c r="H45" s="7" t="str">
        <f t="shared" si="6"/>
        <v>winter</v>
      </c>
      <c r="I45" s="7">
        <f t="shared" si="7"/>
        <v>13</v>
      </c>
      <c r="J45" t="str">
        <f t="shared" si="9"/>
        <v>VP</v>
      </c>
      <c r="K45" t="str">
        <f t="shared" si="10"/>
        <v>soil</v>
      </c>
      <c r="L45">
        <v>1.84521</v>
      </c>
      <c r="M45">
        <f t="shared" si="5"/>
        <v>1.84521</v>
      </c>
      <c r="N45">
        <v>1.44249</v>
      </c>
      <c r="O45">
        <v>0.99560999999999999</v>
      </c>
      <c r="Q45">
        <v>0.23649999999999999</v>
      </c>
      <c r="R45">
        <v>9.6</v>
      </c>
      <c r="S45">
        <v>9.6756499999999992</v>
      </c>
      <c r="T45">
        <v>83.935000000000002</v>
      </c>
    </row>
    <row r="46" spans="1:20" x14ac:dyDescent="0.3">
      <c r="A46">
        <v>45</v>
      </c>
      <c r="B46">
        <v>4</v>
      </c>
      <c r="C46" s="1">
        <v>44642.441157407404</v>
      </c>
      <c r="D46" t="s">
        <v>13</v>
      </c>
      <c r="E46" s="7">
        <f t="shared" si="0"/>
        <v>2022</v>
      </c>
      <c r="F46" s="7">
        <f t="shared" si="1"/>
        <v>3</v>
      </c>
      <c r="G46" s="7">
        <f t="shared" si="2"/>
        <v>3</v>
      </c>
      <c r="H46" s="7" t="str">
        <f t="shared" si="6"/>
        <v>winter</v>
      </c>
      <c r="I46" s="7">
        <f t="shared" si="7"/>
        <v>13</v>
      </c>
      <c r="J46" t="str">
        <f t="shared" si="9"/>
        <v>VP</v>
      </c>
      <c r="K46" t="str">
        <f t="shared" si="10"/>
        <v>tree</v>
      </c>
      <c r="L46">
        <v>4.9422800000000002</v>
      </c>
      <c r="M46">
        <f t="shared" si="5"/>
        <v>4.9422800000000002</v>
      </c>
      <c r="N46">
        <v>1.28624</v>
      </c>
      <c r="O46">
        <v>0.99909000000000003</v>
      </c>
      <c r="P46">
        <v>1.8000000000000001E-4</v>
      </c>
      <c r="Q46">
        <v>9.4500000000000001E-2</v>
      </c>
      <c r="R46">
        <v>9.5454500000000007</v>
      </c>
      <c r="S46">
        <v>9.1736900000000006</v>
      </c>
      <c r="T46">
        <v>83.953199999999995</v>
      </c>
    </row>
    <row r="47" spans="1:20" x14ac:dyDescent="0.3">
      <c r="A47">
        <v>46</v>
      </c>
      <c r="B47">
        <v>5</v>
      </c>
      <c r="C47" s="1">
        <v>44642.443287037036</v>
      </c>
      <c r="D47" t="s">
        <v>13</v>
      </c>
      <c r="E47" s="7">
        <f t="shared" si="0"/>
        <v>2022</v>
      </c>
      <c r="F47" s="7">
        <f t="shared" si="1"/>
        <v>3</v>
      </c>
      <c r="G47" s="7">
        <f t="shared" si="2"/>
        <v>3</v>
      </c>
      <c r="H47" s="7" t="str">
        <f t="shared" si="6"/>
        <v>winter</v>
      </c>
      <c r="I47" s="7">
        <f t="shared" si="7"/>
        <v>13</v>
      </c>
      <c r="J47" t="str">
        <f t="shared" si="9"/>
        <v>BS</v>
      </c>
      <c r="K47" t="str">
        <f t="shared" si="10"/>
        <v>soil</v>
      </c>
      <c r="L47">
        <v>2.4089299999999998</v>
      </c>
      <c r="M47">
        <f t="shared" si="5"/>
        <v>2.4089299999999998</v>
      </c>
      <c r="N47">
        <v>1.39645</v>
      </c>
      <c r="O47">
        <v>0.99658999999999998</v>
      </c>
      <c r="P47">
        <v>4.0000000000000001E-3</v>
      </c>
      <c r="Q47">
        <v>0.22839999999999999</v>
      </c>
      <c r="R47">
        <v>9.7927300000000006</v>
      </c>
      <c r="S47">
        <v>9.7502999999999993</v>
      </c>
      <c r="T47">
        <v>83.915700000000001</v>
      </c>
    </row>
    <row r="48" spans="1:20" x14ac:dyDescent="0.3">
      <c r="A48">
        <v>47</v>
      </c>
      <c r="B48">
        <v>6</v>
      </c>
      <c r="C48" s="1">
        <v>44642.445416666669</v>
      </c>
      <c r="D48" t="s">
        <v>13</v>
      </c>
      <c r="E48" s="7">
        <f t="shared" si="0"/>
        <v>2022</v>
      </c>
      <c r="F48" s="7">
        <f t="shared" si="1"/>
        <v>3</v>
      </c>
      <c r="G48" s="7">
        <f t="shared" si="2"/>
        <v>3</v>
      </c>
      <c r="H48" s="7" t="str">
        <f t="shared" si="6"/>
        <v>winter</v>
      </c>
      <c r="I48" s="7">
        <f t="shared" si="7"/>
        <v>13</v>
      </c>
      <c r="J48" t="str">
        <f t="shared" si="9"/>
        <v>BS</v>
      </c>
      <c r="K48" t="str">
        <f t="shared" si="10"/>
        <v>soil</v>
      </c>
      <c r="L48">
        <v>2.8900700000000001</v>
      </c>
      <c r="M48">
        <f t="shared" si="5"/>
        <v>2.8900700000000001</v>
      </c>
      <c r="N48">
        <v>1.4119999999999999</v>
      </c>
      <c r="O48">
        <v>0.99626000000000003</v>
      </c>
      <c r="P48">
        <v>8.0000000000000002E-3</v>
      </c>
      <c r="Q48">
        <v>0.35699999999999998</v>
      </c>
      <c r="R48">
        <v>9.9</v>
      </c>
      <c r="S48">
        <v>9.7273899999999998</v>
      </c>
      <c r="T48">
        <v>83.926299999999998</v>
      </c>
    </row>
    <row r="49" spans="1:69" x14ac:dyDescent="0.3">
      <c r="A49">
        <v>48</v>
      </c>
      <c r="B49">
        <v>7</v>
      </c>
      <c r="C49" s="1">
        <v>44642.447476851848</v>
      </c>
      <c r="D49" t="s">
        <v>13</v>
      </c>
      <c r="E49" s="7">
        <f t="shared" si="0"/>
        <v>2022</v>
      </c>
      <c r="F49" s="7">
        <f t="shared" si="1"/>
        <v>3</v>
      </c>
      <c r="G49" s="7">
        <f t="shared" si="2"/>
        <v>3</v>
      </c>
      <c r="H49" s="7" t="str">
        <f t="shared" si="6"/>
        <v>winter</v>
      </c>
      <c r="I49" s="7">
        <f t="shared" si="7"/>
        <v>13</v>
      </c>
      <c r="J49" t="str">
        <f t="shared" si="9"/>
        <v>BS</v>
      </c>
      <c r="K49" t="str">
        <f t="shared" si="10"/>
        <v>tree</v>
      </c>
      <c r="L49">
        <v>2.6577299999999999</v>
      </c>
      <c r="M49">
        <f t="shared" si="5"/>
        <v>2.6577299999999999</v>
      </c>
      <c r="N49">
        <v>1.51586</v>
      </c>
      <c r="O49">
        <v>0.99224999999999997</v>
      </c>
      <c r="P49">
        <v>3.8600000000000001E-3</v>
      </c>
      <c r="Q49">
        <v>0.32700000000000001</v>
      </c>
      <c r="R49">
        <v>9.8018199999999993</v>
      </c>
      <c r="S49">
        <v>8.7648600000000005</v>
      </c>
      <c r="T49">
        <v>83.945499999999996</v>
      </c>
    </row>
    <row r="50" spans="1:69" x14ac:dyDescent="0.3">
      <c r="A50">
        <v>49</v>
      </c>
      <c r="B50">
        <v>8</v>
      </c>
      <c r="C50" s="1">
        <v>44642.449548611112</v>
      </c>
      <c r="D50" t="s">
        <v>13</v>
      </c>
      <c r="E50" s="7">
        <f t="shared" si="0"/>
        <v>2022</v>
      </c>
      <c r="F50" s="7">
        <f t="shared" si="1"/>
        <v>3</v>
      </c>
      <c r="G50" s="7">
        <f t="shared" si="2"/>
        <v>3</v>
      </c>
      <c r="H50" s="7" t="str">
        <f t="shared" si="6"/>
        <v>winter</v>
      </c>
      <c r="I50" s="7">
        <f t="shared" si="7"/>
        <v>13</v>
      </c>
      <c r="J50" t="str">
        <f t="shared" si="9"/>
        <v>BS</v>
      </c>
      <c r="K50" t="str">
        <f t="shared" si="10"/>
        <v>soil</v>
      </c>
      <c r="L50">
        <v>2.5536699999999999</v>
      </c>
      <c r="M50">
        <f t="shared" si="5"/>
        <v>2.5536699999999999</v>
      </c>
      <c r="N50">
        <v>1.3588899999999999</v>
      </c>
      <c r="O50">
        <v>0.99741999999999997</v>
      </c>
      <c r="P50">
        <v>7.2700000000000004E-3</v>
      </c>
      <c r="Q50">
        <v>0.19670000000000001</v>
      </c>
      <c r="R50">
        <v>9.5572700000000008</v>
      </c>
      <c r="S50">
        <v>8.2534700000000001</v>
      </c>
      <c r="T50">
        <v>83.935299999999998</v>
      </c>
    </row>
    <row r="51" spans="1:69" x14ac:dyDescent="0.3">
      <c r="A51">
        <v>50</v>
      </c>
      <c r="B51">
        <v>9</v>
      </c>
      <c r="C51" s="1">
        <v>44642.451631944445</v>
      </c>
      <c r="D51" t="s">
        <v>13</v>
      </c>
      <c r="E51" s="7">
        <f t="shared" si="0"/>
        <v>2022</v>
      </c>
      <c r="F51" s="7">
        <f t="shared" si="1"/>
        <v>3</v>
      </c>
      <c r="G51" s="7">
        <f t="shared" si="2"/>
        <v>3</v>
      </c>
      <c r="H51" s="7" t="str">
        <f t="shared" si="6"/>
        <v>winter</v>
      </c>
      <c r="I51" s="7">
        <f t="shared" si="7"/>
        <v>13</v>
      </c>
      <c r="J51" t="str">
        <f t="shared" si="9"/>
        <v>VP</v>
      </c>
      <c r="K51" t="str">
        <f t="shared" si="10"/>
        <v>soil</v>
      </c>
      <c r="L51">
        <v>2.9131999999999998</v>
      </c>
      <c r="M51">
        <f t="shared" si="5"/>
        <v>2.9131999999999998</v>
      </c>
      <c r="N51">
        <v>1.4154199999999999</v>
      </c>
      <c r="O51">
        <v>0.99585000000000001</v>
      </c>
      <c r="P51">
        <v>1E-3</v>
      </c>
      <c r="Q51">
        <v>0.10548</v>
      </c>
      <c r="R51">
        <v>9.3054500000000004</v>
      </c>
      <c r="S51">
        <v>8.5866799999999994</v>
      </c>
      <c r="T51">
        <v>83.944000000000003</v>
      </c>
    </row>
    <row r="52" spans="1:69" x14ac:dyDescent="0.3">
      <c r="A52">
        <v>51</v>
      </c>
      <c r="B52">
        <v>10</v>
      </c>
      <c r="C52" s="1">
        <v>44642.453668981485</v>
      </c>
      <c r="D52" t="s">
        <v>13</v>
      </c>
      <c r="E52" s="7">
        <f t="shared" si="0"/>
        <v>2022</v>
      </c>
      <c r="F52" s="7">
        <f t="shared" si="1"/>
        <v>3</v>
      </c>
      <c r="G52" s="7">
        <f t="shared" si="2"/>
        <v>3</v>
      </c>
      <c r="H52" s="7" t="str">
        <f t="shared" si="6"/>
        <v>winter</v>
      </c>
      <c r="I52" s="7">
        <f t="shared" si="7"/>
        <v>13</v>
      </c>
      <c r="J52" t="str">
        <f t="shared" si="9"/>
        <v>VP</v>
      </c>
      <c r="K52" t="str">
        <f t="shared" si="10"/>
        <v>tree</v>
      </c>
      <c r="L52">
        <v>2.3982199999999998</v>
      </c>
      <c r="M52" t="e">
        <f t="shared" si="5"/>
        <v>#N/A</v>
      </c>
      <c r="N52">
        <v>5.1029099999999996</v>
      </c>
      <c r="O52">
        <v>0.74239999999999995</v>
      </c>
      <c r="Q52">
        <v>0.24099999999999999</v>
      </c>
      <c r="R52">
        <v>9.1063600000000005</v>
      </c>
      <c r="S52">
        <v>8.3337900000000005</v>
      </c>
      <c r="T52">
        <v>83.960599999999999</v>
      </c>
    </row>
    <row r="53" spans="1:69" x14ac:dyDescent="0.3">
      <c r="A53">
        <v>52</v>
      </c>
      <c r="B53">
        <v>11</v>
      </c>
      <c r="C53" s="1">
        <v>44642.455717592595</v>
      </c>
      <c r="D53" t="s">
        <v>13</v>
      </c>
      <c r="E53" s="7">
        <f t="shared" si="0"/>
        <v>2022</v>
      </c>
      <c r="F53" s="7">
        <f t="shared" si="1"/>
        <v>3</v>
      </c>
      <c r="G53" s="7">
        <f t="shared" si="2"/>
        <v>3</v>
      </c>
      <c r="H53" s="7" t="str">
        <f t="shared" si="6"/>
        <v>winter</v>
      </c>
      <c r="I53" s="7">
        <f t="shared" si="7"/>
        <v>13</v>
      </c>
      <c r="J53" t="str">
        <f t="shared" si="9"/>
        <v>VP</v>
      </c>
      <c r="K53" t="str">
        <f t="shared" si="10"/>
        <v>soil</v>
      </c>
      <c r="L53">
        <v>2.57274</v>
      </c>
      <c r="M53">
        <f t="shared" si="5"/>
        <v>2.57274</v>
      </c>
      <c r="N53">
        <v>1.4753799999999999</v>
      </c>
      <c r="O53">
        <v>0.99321000000000004</v>
      </c>
      <c r="P53">
        <v>3.2000000000000003E-4</v>
      </c>
      <c r="Q53">
        <v>0.309</v>
      </c>
      <c r="R53">
        <v>8.8000000000000007</v>
      </c>
      <c r="S53">
        <v>8.3061000000000007</v>
      </c>
      <c r="T53">
        <v>83.976600000000005</v>
      </c>
    </row>
    <row r="54" spans="1:69" x14ac:dyDescent="0.3">
      <c r="A54">
        <v>53</v>
      </c>
      <c r="B54">
        <v>12</v>
      </c>
      <c r="C54" s="1">
        <v>44642.457789351851</v>
      </c>
      <c r="D54" t="s">
        <v>13</v>
      </c>
      <c r="E54" s="7">
        <f t="shared" si="0"/>
        <v>2022</v>
      </c>
      <c r="F54" s="7">
        <f t="shared" si="1"/>
        <v>3</v>
      </c>
      <c r="G54" s="7">
        <f t="shared" si="2"/>
        <v>3</v>
      </c>
      <c r="H54" s="7" t="str">
        <f t="shared" si="6"/>
        <v>winter</v>
      </c>
      <c r="I54" s="7">
        <f t="shared" si="7"/>
        <v>13</v>
      </c>
      <c r="J54" t="str">
        <f t="shared" si="9"/>
        <v>VP</v>
      </c>
      <c r="K54" t="str">
        <f t="shared" si="10"/>
        <v>soil</v>
      </c>
      <c r="L54">
        <v>2.82464</v>
      </c>
      <c r="M54">
        <f t="shared" si="5"/>
        <v>2.82464</v>
      </c>
      <c r="N54">
        <v>1.38673</v>
      </c>
      <c r="O54">
        <v>0.99697000000000002</v>
      </c>
      <c r="P54">
        <v>1E-3</v>
      </c>
      <c r="Q54">
        <v>0.192</v>
      </c>
      <c r="R54">
        <v>8.5100899999999999</v>
      </c>
      <c r="S54">
        <v>8.1675699999999996</v>
      </c>
      <c r="T54">
        <v>83.972300000000004</v>
      </c>
    </row>
    <row r="55" spans="1:69" x14ac:dyDescent="0.3">
      <c r="A55">
        <v>54</v>
      </c>
      <c r="B55">
        <v>13</v>
      </c>
      <c r="C55" s="1">
        <v>44642.45989583333</v>
      </c>
      <c r="D55" t="s">
        <v>13</v>
      </c>
      <c r="E55" s="7">
        <f t="shared" si="0"/>
        <v>2022</v>
      </c>
      <c r="F55" s="7">
        <f t="shared" si="1"/>
        <v>3</v>
      </c>
      <c r="G55" s="7">
        <f t="shared" si="2"/>
        <v>3</v>
      </c>
      <c r="H55" s="7" t="str">
        <f t="shared" si="6"/>
        <v>winter</v>
      </c>
      <c r="I55" s="7">
        <f t="shared" si="7"/>
        <v>13</v>
      </c>
      <c r="J55" t="str">
        <f t="shared" si="9"/>
        <v>BS</v>
      </c>
      <c r="K55" t="str">
        <f t="shared" si="10"/>
        <v>soil</v>
      </c>
      <c r="L55">
        <v>1.4336800000000001</v>
      </c>
      <c r="M55">
        <f t="shared" si="5"/>
        <v>1.4336800000000001</v>
      </c>
      <c r="N55">
        <v>1.8168200000000001</v>
      </c>
      <c r="O55">
        <v>0.98589000000000004</v>
      </c>
      <c r="P55">
        <v>9.0000000000000006E-5</v>
      </c>
      <c r="Q55">
        <v>0.248</v>
      </c>
      <c r="R55">
        <v>8.3081800000000001</v>
      </c>
      <c r="S55">
        <v>7.4675799999999999</v>
      </c>
      <c r="T55">
        <v>83.987799999999993</v>
      </c>
    </row>
    <row r="56" spans="1:69" x14ac:dyDescent="0.3">
      <c r="A56">
        <v>55</v>
      </c>
      <c r="B56">
        <v>14</v>
      </c>
      <c r="C56" s="1">
        <v>44642.461967592593</v>
      </c>
      <c r="D56" t="s">
        <v>13</v>
      </c>
      <c r="E56" s="7">
        <f t="shared" si="0"/>
        <v>2022</v>
      </c>
      <c r="F56" s="7">
        <f t="shared" si="1"/>
        <v>3</v>
      </c>
      <c r="G56" s="7">
        <f t="shared" si="2"/>
        <v>3</v>
      </c>
      <c r="H56" s="7" t="str">
        <f t="shared" si="6"/>
        <v>winter</v>
      </c>
      <c r="I56" s="7">
        <f t="shared" si="7"/>
        <v>13</v>
      </c>
      <c r="J56" t="str">
        <f t="shared" si="9"/>
        <v>BS</v>
      </c>
      <c r="K56" t="str">
        <f t="shared" si="10"/>
        <v>tree</v>
      </c>
      <c r="L56">
        <v>2.1663100000000002</v>
      </c>
      <c r="M56">
        <f t="shared" si="5"/>
        <v>2.1663100000000002</v>
      </c>
      <c r="N56">
        <v>1.52342</v>
      </c>
      <c r="O56">
        <v>0.99314000000000002</v>
      </c>
      <c r="P56">
        <v>1E-3</v>
      </c>
      <c r="Q56">
        <v>0.20599999999999999</v>
      </c>
      <c r="R56">
        <v>8.2090899999999998</v>
      </c>
      <c r="S56">
        <v>7.75875</v>
      </c>
      <c r="T56">
        <v>83.985500000000002</v>
      </c>
    </row>
    <row r="57" spans="1:69" x14ac:dyDescent="0.3">
      <c r="A57">
        <v>56</v>
      </c>
      <c r="B57">
        <v>15</v>
      </c>
      <c r="C57" s="1">
        <v>44642.464050925926</v>
      </c>
      <c r="D57" t="s">
        <v>13</v>
      </c>
      <c r="E57" s="7">
        <f t="shared" si="0"/>
        <v>2022</v>
      </c>
      <c r="F57" s="7">
        <f t="shared" si="1"/>
        <v>3</v>
      </c>
      <c r="G57" s="7">
        <f t="shared" si="2"/>
        <v>3</v>
      </c>
      <c r="H57" s="7" t="str">
        <f t="shared" si="6"/>
        <v>winter</v>
      </c>
      <c r="I57" s="7">
        <f t="shared" si="7"/>
        <v>13</v>
      </c>
      <c r="J57" t="str">
        <f t="shared" si="9"/>
        <v>BS</v>
      </c>
      <c r="K57" t="str">
        <f t="shared" si="10"/>
        <v>soil</v>
      </c>
      <c r="L57">
        <v>4.39961</v>
      </c>
      <c r="M57">
        <f t="shared" si="5"/>
        <v>4.39961</v>
      </c>
      <c r="N57">
        <v>1.35554</v>
      </c>
      <c r="O57">
        <v>0.99729000000000001</v>
      </c>
      <c r="P57">
        <v>7.0000000000000001E-3</v>
      </c>
      <c r="Q57">
        <v>0.26046000000000002</v>
      </c>
      <c r="R57">
        <v>8.1999999999999993</v>
      </c>
      <c r="S57">
        <v>7.7528499999999996</v>
      </c>
      <c r="T57">
        <v>83.979500000000002</v>
      </c>
    </row>
    <row r="58" spans="1:69" x14ac:dyDescent="0.3">
      <c r="A58">
        <v>57</v>
      </c>
      <c r="B58">
        <v>16</v>
      </c>
      <c r="C58" s="1">
        <v>44642.466134259259</v>
      </c>
      <c r="D58" t="s">
        <v>13</v>
      </c>
      <c r="E58" s="7">
        <f t="shared" si="0"/>
        <v>2022</v>
      </c>
      <c r="F58" s="7">
        <f t="shared" si="1"/>
        <v>3</v>
      </c>
      <c r="G58" s="7">
        <f t="shared" si="2"/>
        <v>3</v>
      </c>
      <c r="H58" s="7" t="str">
        <f t="shared" si="6"/>
        <v>winter</v>
      </c>
      <c r="I58" s="7">
        <f t="shared" si="7"/>
        <v>13</v>
      </c>
      <c r="J58" t="str">
        <f t="shared" si="9"/>
        <v>BS</v>
      </c>
      <c r="K58" t="str">
        <f t="shared" si="10"/>
        <v>soil</v>
      </c>
      <c r="L58">
        <v>2.30823</v>
      </c>
      <c r="M58">
        <f t="shared" si="5"/>
        <v>2.30823</v>
      </c>
      <c r="N58">
        <v>1.60301</v>
      </c>
      <c r="O58">
        <v>0.99050000000000005</v>
      </c>
      <c r="P58">
        <v>5.0000000000000001E-3</v>
      </c>
      <c r="Q58">
        <v>0.24063999999999999</v>
      </c>
      <c r="R58">
        <v>8.1636399999999991</v>
      </c>
      <c r="S58">
        <v>7.6533100000000003</v>
      </c>
      <c r="T58">
        <v>83.9833</v>
      </c>
    </row>
    <row r="59" spans="1:69" x14ac:dyDescent="0.3">
      <c r="A59">
        <v>58</v>
      </c>
      <c r="B59">
        <v>17</v>
      </c>
      <c r="C59" s="1">
        <v>44642.468287037038</v>
      </c>
      <c r="D59" t="s">
        <v>13</v>
      </c>
      <c r="E59" s="7">
        <f t="shared" si="0"/>
        <v>2022</v>
      </c>
      <c r="F59" s="7">
        <f t="shared" si="1"/>
        <v>3</v>
      </c>
      <c r="G59" s="7">
        <f t="shared" si="2"/>
        <v>3</v>
      </c>
      <c r="H59" s="7" t="str">
        <f t="shared" si="6"/>
        <v>winter</v>
      </c>
      <c r="I59" s="7">
        <f t="shared" si="7"/>
        <v>13</v>
      </c>
      <c r="J59" t="str">
        <f t="shared" si="9"/>
        <v>VP</v>
      </c>
      <c r="K59" t="str">
        <f t="shared" si="10"/>
        <v>soil</v>
      </c>
      <c r="L59">
        <v>3.3865699999999999</v>
      </c>
      <c r="M59">
        <f t="shared" si="5"/>
        <v>3.3865699999999999</v>
      </c>
      <c r="N59">
        <v>1.37154</v>
      </c>
      <c r="O59">
        <v>0.99658000000000002</v>
      </c>
      <c r="P59">
        <v>1E-3</v>
      </c>
      <c r="Q59">
        <v>0.25900000000000001</v>
      </c>
      <c r="R59">
        <v>8.1</v>
      </c>
      <c r="S59">
        <v>8.23461</v>
      </c>
      <c r="T59">
        <v>83.961200000000005</v>
      </c>
    </row>
    <row r="60" spans="1:69" x14ac:dyDescent="0.3">
      <c r="A60">
        <v>59</v>
      </c>
      <c r="B60">
        <v>18</v>
      </c>
      <c r="C60" s="1">
        <v>44642.470416666663</v>
      </c>
      <c r="D60" t="s">
        <v>13</v>
      </c>
      <c r="E60" s="7">
        <f t="shared" si="0"/>
        <v>2022</v>
      </c>
      <c r="F60" s="7">
        <f t="shared" si="1"/>
        <v>3</v>
      </c>
      <c r="G60" s="7">
        <f t="shared" si="2"/>
        <v>3</v>
      </c>
      <c r="H60" s="7" t="str">
        <f t="shared" si="6"/>
        <v>winter</v>
      </c>
      <c r="I60" s="7">
        <f t="shared" si="7"/>
        <v>13</v>
      </c>
      <c r="J60" t="str">
        <f t="shared" si="9"/>
        <v>VP</v>
      </c>
      <c r="K60" t="str">
        <f t="shared" si="10"/>
        <v>tree</v>
      </c>
      <c r="L60">
        <v>3.8973100000000001</v>
      </c>
      <c r="M60">
        <f t="shared" si="5"/>
        <v>3.8973100000000001</v>
      </c>
      <c r="N60">
        <v>1.3296399999999999</v>
      </c>
      <c r="O60">
        <v>0.99787999999999999</v>
      </c>
      <c r="P60">
        <v>5.0000000000000001E-3</v>
      </c>
      <c r="Q60">
        <v>0.16600000000000001</v>
      </c>
      <c r="R60">
        <v>8.4454499999999992</v>
      </c>
      <c r="S60">
        <v>9.2446400000000004</v>
      </c>
      <c r="T60">
        <v>83.957099999999997</v>
      </c>
    </row>
    <row r="61" spans="1:69" x14ac:dyDescent="0.3">
      <c r="A61">
        <v>60</v>
      </c>
      <c r="B61">
        <v>19</v>
      </c>
      <c r="C61" s="1">
        <v>44642.472939814812</v>
      </c>
      <c r="D61" t="s">
        <v>13</v>
      </c>
      <c r="E61" s="7">
        <f t="shared" si="0"/>
        <v>2022</v>
      </c>
      <c r="F61" s="7">
        <f t="shared" si="1"/>
        <v>3</v>
      </c>
      <c r="G61" s="7">
        <f t="shared" si="2"/>
        <v>3</v>
      </c>
      <c r="H61" s="7" t="str">
        <f t="shared" si="6"/>
        <v>winter</v>
      </c>
      <c r="I61" s="7">
        <f t="shared" si="7"/>
        <v>13</v>
      </c>
      <c r="J61" t="str">
        <f t="shared" si="9"/>
        <v>VP</v>
      </c>
      <c r="K61" t="str">
        <f t="shared" si="10"/>
        <v>soil</v>
      </c>
      <c r="L61">
        <v>0.85429999999999995</v>
      </c>
      <c r="M61" t="e">
        <f t="shared" si="5"/>
        <v>#N/A</v>
      </c>
      <c r="N61">
        <v>5.7313999999999998</v>
      </c>
      <c r="O61">
        <v>0.79579</v>
      </c>
      <c r="P61">
        <v>6.0000000000000001E-3</v>
      </c>
      <c r="Q61">
        <v>0.24765999999999999</v>
      </c>
      <c r="R61">
        <v>8.76</v>
      </c>
      <c r="S61">
        <v>8.0762</v>
      </c>
      <c r="T61">
        <v>83.987799999999993</v>
      </c>
    </row>
    <row r="62" spans="1:69" x14ac:dyDescent="0.3">
      <c r="A62">
        <v>61</v>
      </c>
      <c r="B62">
        <v>20</v>
      </c>
      <c r="C62" s="1">
        <v>44642.475023148145</v>
      </c>
      <c r="D62" t="s">
        <v>13</v>
      </c>
      <c r="E62" s="7">
        <f t="shared" si="0"/>
        <v>2022</v>
      </c>
      <c r="F62" s="7">
        <f t="shared" si="1"/>
        <v>3</v>
      </c>
      <c r="G62" s="7">
        <f t="shared" si="2"/>
        <v>3</v>
      </c>
      <c r="H62" s="7" t="str">
        <f t="shared" si="6"/>
        <v>winter</v>
      </c>
      <c r="I62" s="7">
        <f t="shared" si="7"/>
        <v>13</v>
      </c>
      <c r="J62" t="str">
        <f t="shared" si="9"/>
        <v>VP</v>
      </c>
      <c r="K62" t="str">
        <f t="shared" si="10"/>
        <v>soil</v>
      </c>
      <c r="L62">
        <v>4.1717599999999999</v>
      </c>
      <c r="M62">
        <f t="shared" si="5"/>
        <v>4.1717599999999999</v>
      </c>
      <c r="N62">
        <v>1.38863</v>
      </c>
      <c r="O62">
        <v>0.99529999999999996</v>
      </c>
      <c r="P62">
        <v>1E-3</v>
      </c>
      <c r="Q62">
        <v>0.20399999999999999</v>
      </c>
      <c r="R62">
        <v>8.82545</v>
      </c>
      <c r="S62">
        <v>8.3132099999999998</v>
      </c>
      <c r="T62">
        <v>83.972300000000004</v>
      </c>
    </row>
    <row r="63" spans="1:69" x14ac:dyDescent="0.3">
      <c r="A63">
        <v>62</v>
      </c>
      <c r="B63">
        <v>21</v>
      </c>
      <c r="C63" s="1">
        <v>44642.477118055554</v>
      </c>
      <c r="D63" t="s">
        <v>13</v>
      </c>
      <c r="E63" s="7">
        <f t="shared" si="0"/>
        <v>2022</v>
      </c>
      <c r="F63" s="7">
        <f t="shared" si="1"/>
        <v>3</v>
      </c>
      <c r="G63" s="7">
        <f t="shared" si="2"/>
        <v>3</v>
      </c>
      <c r="H63" s="7" t="str">
        <f t="shared" si="6"/>
        <v>winter</v>
      </c>
      <c r="I63" s="7">
        <f t="shared" si="7"/>
        <v>13</v>
      </c>
      <c r="J63" t="str">
        <f t="shared" si="9"/>
        <v>BS</v>
      </c>
      <c r="K63" t="str">
        <f t="shared" si="10"/>
        <v>tree</v>
      </c>
      <c r="L63">
        <v>2.2088000000000001</v>
      </c>
      <c r="M63">
        <f t="shared" si="5"/>
        <v>2.2088000000000001</v>
      </c>
      <c r="N63">
        <v>1.47559</v>
      </c>
      <c r="O63">
        <v>0.99407999999999996</v>
      </c>
      <c r="P63">
        <v>4.0000000000000001E-3</v>
      </c>
      <c r="Q63">
        <v>0.12489</v>
      </c>
      <c r="R63">
        <v>8.7663600000000006</v>
      </c>
      <c r="S63">
        <v>7.7068599999999998</v>
      </c>
      <c r="T63">
        <v>83.990899999999996</v>
      </c>
      <c r="AN63" s="3"/>
      <c r="BC63" s="4"/>
      <c r="BQ63" s="3"/>
    </row>
    <row r="64" spans="1:69" x14ac:dyDescent="0.3">
      <c r="A64">
        <v>63</v>
      </c>
      <c r="B64">
        <v>22</v>
      </c>
      <c r="C64" s="1">
        <v>44642.479212962964</v>
      </c>
      <c r="D64" t="s">
        <v>13</v>
      </c>
      <c r="E64" s="7">
        <f t="shared" si="0"/>
        <v>2022</v>
      </c>
      <c r="F64" s="7">
        <f t="shared" si="1"/>
        <v>3</v>
      </c>
      <c r="G64" s="7">
        <f t="shared" si="2"/>
        <v>3</v>
      </c>
      <c r="H64" s="7" t="str">
        <f t="shared" si="6"/>
        <v>winter</v>
      </c>
      <c r="I64" s="7">
        <f t="shared" si="7"/>
        <v>13</v>
      </c>
      <c r="J64" t="str">
        <f t="shared" si="9"/>
        <v>BS</v>
      </c>
      <c r="K64" t="str">
        <f t="shared" si="10"/>
        <v>soil</v>
      </c>
      <c r="L64">
        <v>2.5799500000000002</v>
      </c>
      <c r="M64">
        <f t="shared" si="5"/>
        <v>2.5799500000000002</v>
      </c>
      <c r="N64">
        <v>1.4981599999999999</v>
      </c>
      <c r="O64">
        <v>0.99438000000000004</v>
      </c>
      <c r="P64">
        <v>8.0000000000000002E-3</v>
      </c>
      <c r="Q64">
        <v>0.33035999999999999</v>
      </c>
      <c r="R64">
        <v>8.5818200000000004</v>
      </c>
      <c r="S64">
        <v>7.7525899999999996</v>
      </c>
      <c r="T64">
        <v>83.991200000000006</v>
      </c>
      <c r="AN64" s="3"/>
      <c r="BC64" s="4"/>
      <c r="BQ64" s="3"/>
    </row>
    <row r="65" spans="1:69" x14ac:dyDescent="0.3">
      <c r="A65">
        <v>64</v>
      </c>
      <c r="B65">
        <v>23</v>
      </c>
      <c r="C65" s="1">
        <v>44642.481296296297</v>
      </c>
      <c r="D65" t="s">
        <v>13</v>
      </c>
      <c r="E65" s="7">
        <f t="shared" si="0"/>
        <v>2022</v>
      </c>
      <c r="F65" s="7">
        <f t="shared" si="1"/>
        <v>3</v>
      </c>
      <c r="G65" s="7">
        <f t="shared" si="2"/>
        <v>3</v>
      </c>
      <c r="H65" s="7" t="str">
        <f t="shared" si="6"/>
        <v>winter</v>
      </c>
      <c r="I65" s="7">
        <f t="shared" si="7"/>
        <v>13</v>
      </c>
      <c r="J65" t="str">
        <f t="shared" si="9"/>
        <v>BS</v>
      </c>
      <c r="K65" t="str">
        <f t="shared" si="10"/>
        <v>soil</v>
      </c>
      <c r="L65">
        <v>3.3759600000000001</v>
      </c>
      <c r="M65">
        <f t="shared" si="5"/>
        <v>3.3759600000000001</v>
      </c>
      <c r="N65">
        <v>1.40585</v>
      </c>
      <c r="O65">
        <v>0.99607999999999997</v>
      </c>
      <c r="P65">
        <v>6.0000000000000001E-3</v>
      </c>
      <c r="Q65">
        <v>0.28936000000000001</v>
      </c>
      <c r="R65">
        <v>8.5</v>
      </c>
      <c r="S65">
        <v>7.9054000000000002</v>
      </c>
      <c r="T65">
        <v>83.9876</v>
      </c>
      <c r="AN65" s="3"/>
      <c r="BC65" s="4"/>
      <c r="BQ65" s="3"/>
    </row>
    <row r="66" spans="1:69" x14ac:dyDescent="0.3">
      <c r="A66">
        <v>65</v>
      </c>
      <c r="B66">
        <v>24</v>
      </c>
      <c r="C66" s="1">
        <v>44642.48337962963</v>
      </c>
      <c r="D66" t="s">
        <v>13</v>
      </c>
      <c r="E66" s="7">
        <f t="shared" ref="E66:E129" si="11">YEAR(C66)</f>
        <v>2022</v>
      </c>
      <c r="F66" s="7">
        <f t="shared" ref="F66:F129" si="12">MONTH(C66)</f>
        <v>3</v>
      </c>
      <c r="G66" s="7">
        <f t="shared" ref="G66:G129" si="13">F66</f>
        <v>3</v>
      </c>
      <c r="H66" s="7" t="str">
        <f t="shared" si="6"/>
        <v>winter</v>
      </c>
      <c r="I66" s="7">
        <f t="shared" si="7"/>
        <v>13</v>
      </c>
      <c r="J66" t="str">
        <f t="shared" si="9"/>
        <v>BS</v>
      </c>
      <c r="K66" t="str">
        <f t="shared" si="10"/>
        <v>soil</v>
      </c>
      <c r="L66">
        <v>3.8126000000000002</v>
      </c>
      <c r="M66">
        <f t="shared" ref="M66:M129" si="14">IF(O66&gt;0.95,L66,NA())</f>
        <v>3.8126000000000002</v>
      </c>
      <c r="N66">
        <v>1.35338</v>
      </c>
      <c r="O66">
        <v>0.99728000000000006</v>
      </c>
      <c r="P66">
        <v>8.0000000000000002E-3</v>
      </c>
      <c r="Q66">
        <v>0.21063999999999999</v>
      </c>
      <c r="R66">
        <v>8.4818200000000008</v>
      </c>
      <c r="S66">
        <v>7.9389000000000003</v>
      </c>
      <c r="T66">
        <v>83.985399999999998</v>
      </c>
      <c r="Z66" s="4"/>
      <c r="AA66" s="4"/>
      <c r="AN66" s="3"/>
      <c r="BC66" s="4"/>
      <c r="BQ66" s="3"/>
    </row>
    <row r="67" spans="1:69" x14ac:dyDescent="0.3">
      <c r="A67">
        <v>66</v>
      </c>
      <c r="B67">
        <v>1</v>
      </c>
      <c r="C67" s="1">
        <v>44642.523726851854</v>
      </c>
      <c r="D67" t="s">
        <v>15</v>
      </c>
      <c r="E67" s="7">
        <f t="shared" si="11"/>
        <v>2022</v>
      </c>
      <c r="F67" s="7">
        <f t="shared" si="12"/>
        <v>3</v>
      </c>
      <c r="G67" s="7">
        <f t="shared" si="13"/>
        <v>3</v>
      </c>
      <c r="H67" s="7" t="str">
        <f t="shared" ref="H67:H130" si="15">IF(OR(F67=1,F67=2,F67=3),"winter",IF(OR(F67=4,F67=5,F67=6),"spring",IF(OR(F67=7,F67=8,F67=9),"summer","autumn")))</f>
        <v>winter</v>
      </c>
      <c r="I67" s="7">
        <f t="shared" ref="I67:I130" si="16">WEEKNUM(C67)</f>
        <v>13</v>
      </c>
      <c r="J67" t="str">
        <f t="shared" ref="J67:J84" si="17">IF(OR(B67=1,B67=2,B67=3,B67=7,B67=8,B67=9,B67=13,B67=14,B67=15),"VP","BS")</f>
        <v>VP</v>
      </c>
      <c r="L67">
        <v>4.5847800000000003</v>
      </c>
      <c r="M67">
        <f t="shared" si="14"/>
        <v>4.5847800000000003</v>
      </c>
      <c r="N67">
        <v>1.3553999999999999</v>
      </c>
      <c r="O67">
        <v>0.99692000000000003</v>
      </c>
      <c r="P67">
        <v>8.0000000000000002E-3</v>
      </c>
      <c r="Q67">
        <v>0.24342</v>
      </c>
      <c r="R67">
        <v>13.0527</v>
      </c>
      <c r="S67">
        <v>11.055099999999999</v>
      </c>
      <c r="T67">
        <v>82.954700000000003</v>
      </c>
    </row>
    <row r="68" spans="1:69" x14ac:dyDescent="0.3">
      <c r="A68">
        <v>67</v>
      </c>
      <c r="B68">
        <v>2</v>
      </c>
      <c r="C68" s="1">
        <v>44642.526261574072</v>
      </c>
      <c r="D68" t="s">
        <v>15</v>
      </c>
      <c r="E68" s="7">
        <f t="shared" si="11"/>
        <v>2022</v>
      </c>
      <c r="F68" s="7">
        <f t="shared" si="12"/>
        <v>3</v>
      </c>
      <c r="G68" s="7">
        <f t="shared" si="13"/>
        <v>3</v>
      </c>
      <c r="H68" s="7" t="str">
        <f t="shared" si="15"/>
        <v>winter</v>
      </c>
      <c r="I68" s="7">
        <f t="shared" si="16"/>
        <v>13</v>
      </c>
      <c r="J68" t="str">
        <f t="shared" si="17"/>
        <v>VP</v>
      </c>
      <c r="L68">
        <v>2.6919900000000001</v>
      </c>
      <c r="M68">
        <f t="shared" si="14"/>
        <v>2.6919900000000001</v>
      </c>
      <c r="N68">
        <v>1.4220600000000001</v>
      </c>
      <c r="O68">
        <v>0.99587000000000003</v>
      </c>
      <c r="P68">
        <v>1E-3</v>
      </c>
      <c r="Q68">
        <v>0.24076</v>
      </c>
      <c r="R68">
        <v>12.4345</v>
      </c>
      <c r="S68">
        <v>10.3932</v>
      </c>
      <c r="T68">
        <v>82.925700000000006</v>
      </c>
    </row>
    <row r="69" spans="1:69" x14ac:dyDescent="0.3">
      <c r="A69">
        <v>68</v>
      </c>
      <c r="B69">
        <v>3</v>
      </c>
      <c r="C69" s="1">
        <v>44642.528333333335</v>
      </c>
      <c r="D69" t="s">
        <v>15</v>
      </c>
      <c r="E69" s="7">
        <f t="shared" si="11"/>
        <v>2022</v>
      </c>
      <c r="F69" s="7">
        <f t="shared" si="12"/>
        <v>3</v>
      </c>
      <c r="G69" s="7">
        <f t="shared" si="13"/>
        <v>3</v>
      </c>
      <c r="H69" s="7" t="str">
        <f t="shared" si="15"/>
        <v>winter</v>
      </c>
      <c r="I69" s="7">
        <f t="shared" si="16"/>
        <v>13</v>
      </c>
      <c r="J69" t="str">
        <f t="shared" si="17"/>
        <v>VP</v>
      </c>
      <c r="L69">
        <v>2.01722</v>
      </c>
      <c r="M69">
        <f t="shared" si="14"/>
        <v>2.01722</v>
      </c>
      <c r="N69">
        <v>1.59979</v>
      </c>
      <c r="O69">
        <v>0.99019000000000001</v>
      </c>
      <c r="P69">
        <v>8.0000000000000002E-3</v>
      </c>
      <c r="Q69">
        <v>0.26700000000000002</v>
      </c>
      <c r="R69">
        <v>12.3727</v>
      </c>
      <c r="S69">
        <v>10.366400000000001</v>
      </c>
      <c r="T69">
        <v>82.930700000000002</v>
      </c>
    </row>
    <row r="70" spans="1:69" x14ac:dyDescent="0.3">
      <c r="A70">
        <v>69</v>
      </c>
      <c r="B70">
        <v>4</v>
      </c>
      <c r="C70" s="1">
        <v>44642.530416666668</v>
      </c>
      <c r="D70" t="s">
        <v>15</v>
      </c>
      <c r="E70" s="7">
        <f t="shared" si="11"/>
        <v>2022</v>
      </c>
      <c r="F70" s="7">
        <f t="shared" si="12"/>
        <v>3</v>
      </c>
      <c r="G70" s="7">
        <f t="shared" si="13"/>
        <v>3</v>
      </c>
      <c r="H70" s="7" t="str">
        <f t="shared" si="15"/>
        <v>winter</v>
      </c>
      <c r="I70" s="7">
        <f t="shared" si="16"/>
        <v>13</v>
      </c>
      <c r="J70" t="str">
        <f t="shared" si="17"/>
        <v>BS</v>
      </c>
      <c r="L70">
        <v>1.63073</v>
      </c>
      <c r="M70" t="e">
        <f t="shared" si="14"/>
        <v>#N/A</v>
      </c>
      <c r="N70">
        <v>2.7785500000000001</v>
      </c>
      <c r="O70">
        <v>0.91769000000000001</v>
      </c>
      <c r="P70">
        <v>2E-3</v>
      </c>
      <c r="Q70">
        <v>0.23291000000000001</v>
      </c>
      <c r="R70">
        <v>12.054500000000001</v>
      </c>
      <c r="S70">
        <v>10.2441</v>
      </c>
      <c r="T70">
        <v>82.945599999999999</v>
      </c>
    </row>
    <row r="71" spans="1:69" x14ac:dyDescent="0.3">
      <c r="A71">
        <v>70</v>
      </c>
      <c r="B71">
        <v>5</v>
      </c>
      <c r="C71" s="1">
        <v>44642.532511574071</v>
      </c>
      <c r="D71" t="s">
        <v>15</v>
      </c>
      <c r="E71" s="7">
        <f t="shared" si="11"/>
        <v>2022</v>
      </c>
      <c r="F71" s="7">
        <f t="shared" si="12"/>
        <v>3</v>
      </c>
      <c r="G71" s="7">
        <f t="shared" si="13"/>
        <v>3</v>
      </c>
      <c r="H71" s="7" t="str">
        <f t="shared" si="15"/>
        <v>winter</v>
      </c>
      <c r="I71" s="7">
        <f t="shared" si="16"/>
        <v>13</v>
      </c>
      <c r="J71" t="str">
        <f t="shared" si="17"/>
        <v>BS</v>
      </c>
      <c r="L71">
        <v>1.5663400000000001</v>
      </c>
      <c r="M71">
        <f t="shared" si="14"/>
        <v>1.5663400000000001</v>
      </c>
      <c r="N71">
        <v>2.1405699999999999</v>
      </c>
      <c r="O71">
        <v>0.97575999999999996</v>
      </c>
      <c r="P71">
        <v>2E-3</v>
      </c>
      <c r="Q71">
        <v>0.27850999999999998</v>
      </c>
      <c r="R71">
        <v>11.9</v>
      </c>
      <c r="S71">
        <v>10.5829</v>
      </c>
      <c r="T71">
        <v>82.912499999999994</v>
      </c>
    </row>
    <row r="72" spans="1:69" x14ac:dyDescent="0.3">
      <c r="A72">
        <v>71</v>
      </c>
      <c r="B72">
        <v>6</v>
      </c>
      <c r="C72" s="1">
        <v>44642.534618055557</v>
      </c>
      <c r="D72" t="s">
        <v>15</v>
      </c>
      <c r="E72" s="7">
        <f t="shared" si="11"/>
        <v>2022</v>
      </c>
      <c r="F72" s="7">
        <f t="shared" si="12"/>
        <v>3</v>
      </c>
      <c r="G72" s="7">
        <f t="shared" si="13"/>
        <v>3</v>
      </c>
      <c r="H72" s="7" t="str">
        <f t="shared" si="15"/>
        <v>winter</v>
      </c>
      <c r="I72" s="7">
        <f t="shared" si="16"/>
        <v>13</v>
      </c>
      <c r="J72" t="str">
        <f t="shared" si="17"/>
        <v>BS</v>
      </c>
      <c r="L72">
        <v>0.44625999999999999</v>
      </c>
      <c r="M72" t="e">
        <f t="shared" si="14"/>
        <v>#N/A</v>
      </c>
      <c r="N72">
        <v>6.0653199999999998</v>
      </c>
      <c r="O72">
        <v>0.72231999999999996</v>
      </c>
      <c r="P72">
        <v>7.0000000000000001E-3</v>
      </c>
      <c r="Q72">
        <v>0.28632999999999997</v>
      </c>
      <c r="R72">
        <v>11.8691</v>
      </c>
      <c r="S72">
        <v>9.8823500000000006</v>
      </c>
      <c r="T72">
        <v>82.937799999999996</v>
      </c>
    </row>
    <row r="73" spans="1:69" x14ac:dyDescent="0.3">
      <c r="A73">
        <v>72</v>
      </c>
      <c r="B73">
        <v>7</v>
      </c>
      <c r="C73" s="1">
        <v>44642.537916666668</v>
      </c>
      <c r="D73" t="s">
        <v>15</v>
      </c>
      <c r="E73" s="7">
        <f t="shared" si="11"/>
        <v>2022</v>
      </c>
      <c r="F73" s="7">
        <f t="shared" si="12"/>
        <v>3</v>
      </c>
      <c r="G73" s="7">
        <f t="shared" si="13"/>
        <v>3</v>
      </c>
      <c r="H73" s="7" t="str">
        <f t="shared" si="15"/>
        <v>winter</v>
      </c>
      <c r="I73" s="7">
        <f t="shared" si="16"/>
        <v>13</v>
      </c>
      <c r="J73" t="str">
        <f t="shared" si="17"/>
        <v>VP</v>
      </c>
      <c r="L73">
        <v>3.5496099999999999</v>
      </c>
      <c r="M73">
        <f t="shared" si="14"/>
        <v>3.5496099999999999</v>
      </c>
      <c r="N73">
        <v>1.38524</v>
      </c>
      <c r="O73">
        <v>0.99619000000000002</v>
      </c>
      <c r="P73">
        <v>3.0000000000000001E-3</v>
      </c>
      <c r="Q73">
        <v>0.22658</v>
      </c>
      <c r="R73">
        <v>11.370900000000001</v>
      </c>
      <c r="S73">
        <v>8.7488499999999991</v>
      </c>
      <c r="T73">
        <v>82.946100000000001</v>
      </c>
    </row>
    <row r="74" spans="1:69" x14ac:dyDescent="0.3">
      <c r="A74">
        <v>73</v>
      </c>
      <c r="B74">
        <v>8</v>
      </c>
      <c r="C74" s="1">
        <v>44642.540046296293</v>
      </c>
      <c r="D74" t="s">
        <v>15</v>
      </c>
      <c r="E74" s="7">
        <f t="shared" si="11"/>
        <v>2022</v>
      </c>
      <c r="F74" s="7">
        <f t="shared" si="12"/>
        <v>3</v>
      </c>
      <c r="G74" s="7">
        <f t="shared" si="13"/>
        <v>3</v>
      </c>
      <c r="H74" s="7" t="str">
        <f t="shared" si="15"/>
        <v>winter</v>
      </c>
      <c r="I74" s="7">
        <f t="shared" si="16"/>
        <v>13</v>
      </c>
      <c r="J74" t="str">
        <f t="shared" si="17"/>
        <v>VP</v>
      </c>
      <c r="L74">
        <v>4.0327900000000003</v>
      </c>
      <c r="M74">
        <f t="shared" si="14"/>
        <v>4.0327900000000003</v>
      </c>
      <c r="N74">
        <v>1.41492</v>
      </c>
      <c r="O74">
        <v>0.99589000000000005</v>
      </c>
      <c r="P74">
        <v>3.0000000000000001E-3</v>
      </c>
      <c r="Q74">
        <v>0.23502000000000001</v>
      </c>
      <c r="R74">
        <v>11.025499999999999</v>
      </c>
      <c r="S74">
        <v>8.9486600000000003</v>
      </c>
      <c r="T74">
        <v>82.929900000000004</v>
      </c>
    </row>
    <row r="75" spans="1:69" x14ac:dyDescent="0.3">
      <c r="A75">
        <v>74</v>
      </c>
      <c r="B75">
        <v>9</v>
      </c>
      <c r="C75" s="1">
        <v>44642.542164351849</v>
      </c>
      <c r="D75" t="s">
        <v>15</v>
      </c>
      <c r="E75" s="7">
        <f t="shared" si="11"/>
        <v>2022</v>
      </c>
      <c r="F75" s="7">
        <f t="shared" si="12"/>
        <v>3</v>
      </c>
      <c r="G75" s="7">
        <f t="shared" si="13"/>
        <v>3</v>
      </c>
      <c r="H75" s="7" t="str">
        <f t="shared" si="15"/>
        <v>winter</v>
      </c>
      <c r="I75" s="7">
        <f t="shared" si="16"/>
        <v>13</v>
      </c>
      <c r="J75" t="str">
        <f t="shared" si="17"/>
        <v>VP</v>
      </c>
      <c r="L75">
        <v>3.6193499999999998</v>
      </c>
      <c r="M75">
        <f t="shared" si="14"/>
        <v>3.6193499999999998</v>
      </c>
      <c r="N75">
        <v>1.5739000000000001</v>
      </c>
      <c r="O75">
        <v>0.97165000000000001</v>
      </c>
      <c r="P75">
        <v>4.0000000000000001E-3</v>
      </c>
      <c r="Q75">
        <v>0.24664</v>
      </c>
      <c r="R75">
        <v>10.954499999999999</v>
      </c>
      <c r="S75">
        <v>9.3285</v>
      </c>
      <c r="T75">
        <v>82.932500000000005</v>
      </c>
    </row>
    <row r="76" spans="1:69" x14ac:dyDescent="0.3">
      <c r="A76">
        <v>75</v>
      </c>
      <c r="B76">
        <v>10</v>
      </c>
      <c r="C76" s="1">
        <v>44642.544236111113</v>
      </c>
      <c r="D76" t="s">
        <v>15</v>
      </c>
      <c r="E76" s="7">
        <f t="shared" si="11"/>
        <v>2022</v>
      </c>
      <c r="F76" s="7">
        <f t="shared" si="12"/>
        <v>3</v>
      </c>
      <c r="G76" s="7">
        <f t="shared" si="13"/>
        <v>3</v>
      </c>
      <c r="H76" s="7" t="str">
        <f t="shared" si="15"/>
        <v>winter</v>
      </c>
      <c r="I76" s="7">
        <f t="shared" si="16"/>
        <v>13</v>
      </c>
      <c r="J76" t="str">
        <f t="shared" si="17"/>
        <v>BS</v>
      </c>
      <c r="L76">
        <v>0.79154999999999998</v>
      </c>
      <c r="M76" t="e">
        <f t="shared" si="14"/>
        <v>#N/A</v>
      </c>
      <c r="N76">
        <v>5.5439999999999996</v>
      </c>
      <c r="O76">
        <v>0.75712000000000002</v>
      </c>
      <c r="P76">
        <v>2E-3</v>
      </c>
      <c r="R76">
        <v>10.7</v>
      </c>
      <c r="S76">
        <v>8.7591000000000001</v>
      </c>
      <c r="T76">
        <v>82.953699999999998</v>
      </c>
    </row>
    <row r="77" spans="1:69" x14ac:dyDescent="0.3">
      <c r="A77">
        <v>76</v>
      </c>
      <c r="B77">
        <v>11</v>
      </c>
      <c r="C77" s="1">
        <v>44642.546296296299</v>
      </c>
      <c r="D77" t="s">
        <v>15</v>
      </c>
      <c r="E77" s="7">
        <f t="shared" si="11"/>
        <v>2022</v>
      </c>
      <c r="F77" s="7">
        <f t="shared" si="12"/>
        <v>3</v>
      </c>
      <c r="G77" s="7">
        <f t="shared" si="13"/>
        <v>3</v>
      </c>
      <c r="H77" s="7" t="str">
        <f t="shared" si="15"/>
        <v>winter</v>
      </c>
      <c r="I77" s="7">
        <f t="shared" si="16"/>
        <v>13</v>
      </c>
      <c r="J77" t="str">
        <f t="shared" si="17"/>
        <v>BS</v>
      </c>
      <c r="L77">
        <v>1.31803</v>
      </c>
      <c r="M77" t="e">
        <f t="shared" si="14"/>
        <v>#N/A</v>
      </c>
      <c r="N77">
        <v>3.00651</v>
      </c>
      <c r="O77">
        <v>0.88858000000000004</v>
      </c>
      <c r="P77">
        <v>0.01</v>
      </c>
      <c r="Q77">
        <v>0.36099999999999999</v>
      </c>
      <c r="R77">
        <v>10.549099999999999</v>
      </c>
      <c r="S77">
        <v>9.0396000000000001</v>
      </c>
      <c r="T77">
        <v>82.943899999999999</v>
      </c>
    </row>
    <row r="78" spans="1:69" x14ac:dyDescent="0.3">
      <c r="A78">
        <v>77</v>
      </c>
      <c r="B78">
        <v>12</v>
      </c>
      <c r="C78" s="1">
        <v>44642.548368055555</v>
      </c>
      <c r="D78" t="s">
        <v>15</v>
      </c>
      <c r="E78" s="7">
        <f t="shared" si="11"/>
        <v>2022</v>
      </c>
      <c r="F78" s="7">
        <f t="shared" si="12"/>
        <v>3</v>
      </c>
      <c r="G78" s="7">
        <f t="shared" si="13"/>
        <v>3</v>
      </c>
      <c r="H78" s="7" t="str">
        <f t="shared" si="15"/>
        <v>winter</v>
      </c>
      <c r="I78" s="7">
        <f t="shared" si="16"/>
        <v>13</v>
      </c>
      <c r="J78" t="str">
        <f t="shared" si="17"/>
        <v>BS</v>
      </c>
      <c r="L78">
        <v>1.0054700000000001</v>
      </c>
      <c r="M78" t="e">
        <f t="shared" si="14"/>
        <v>#N/A</v>
      </c>
      <c r="N78">
        <v>2.9323999999999999</v>
      </c>
      <c r="O78">
        <v>0.92371000000000003</v>
      </c>
      <c r="P78">
        <v>6.0000000000000001E-3</v>
      </c>
      <c r="Q78">
        <v>0.26576</v>
      </c>
      <c r="R78">
        <v>10.6</v>
      </c>
      <c r="S78">
        <v>8.8651400000000002</v>
      </c>
      <c r="T78">
        <v>82.942700000000002</v>
      </c>
    </row>
    <row r="79" spans="1:69" x14ac:dyDescent="0.3">
      <c r="A79">
        <v>78</v>
      </c>
      <c r="B79">
        <v>13</v>
      </c>
      <c r="C79" s="1">
        <v>44642.550775462965</v>
      </c>
      <c r="D79" t="s">
        <v>15</v>
      </c>
      <c r="E79" s="7">
        <f t="shared" si="11"/>
        <v>2022</v>
      </c>
      <c r="F79" s="7">
        <f t="shared" si="12"/>
        <v>3</v>
      </c>
      <c r="G79" s="7">
        <f t="shared" si="13"/>
        <v>3</v>
      </c>
      <c r="H79" s="7" t="str">
        <f t="shared" si="15"/>
        <v>winter</v>
      </c>
      <c r="I79" s="7">
        <f t="shared" si="16"/>
        <v>13</v>
      </c>
      <c r="J79" t="str">
        <f t="shared" si="17"/>
        <v>VP</v>
      </c>
      <c r="L79">
        <v>4.0594099999999997</v>
      </c>
      <c r="M79">
        <f t="shared" si="14"/>
        <v>4.0594099999999997</v>
      </c>
      <c r="N79">
        <v>1.4290400000000001</v>
      </c>
      <c r="O79">
        <v>0.99577000000000004</v>
      </c>
      <c r="P79">
        <v>5.5999999999999999E-3</v>
      </c>
      <c r="Q79">
        <v>0.32844000000000001</v>
      </c>
      <c r="R79">
        <v>10.3009</v>
      </c>
      <c r="S79">
        <v>9.3849800000000005</v>
      </c>
      <c r="T79">
        <v>82.886799999999994</v>
      </c>
    </row>
    <row r="80" spans="1:69" x14ac:dyDescent="0.3">
      <c r="A80">
        <v>79</v>
      </c>
      <c r="B80">
        <v>14</v>
      </c>
      <c r="C80" s="1">
        <v>44642.554629629631</v>
      </c>
      <c r="D80" t="s">
        <v>15</v>
      </c>
      <c r="E80" s="7">
        <f t="shared" si="11"/>
        <v>2022</v>
      </c>
      <c r="F80" s="7">
        <f t="shared" si="12"/>
        <v>3</v>
      </c>
      <c r="G80" s="7">
        <f t="shared" si="13"/>
        <v>3</v>
      </c>
      <c r="H80" s="7" t="str">
        <f t="shared" si="15"/>
        <v>winter</v>
      </c>
      <c r="I80" s="7">
        <f t="shared" si="16"/>
        <v>13</v>
      </c>
      <c r="J80" t="str">
        <f t="shared" si="17"/>
        <v>VP</v>
      </c>
      <c r="L80">
        <v>2.4557699999999998</v>
      </c>
      <c r="M80">
        <f t="shared" si="14"/>
        <v>2.4557699999999998</v>
      </c>
      <c r="N80">
        <v>2.1167799999999999</v>
      </c>
      <c r="O80">
        <v>0.97077999999999998</v>
      </c>
      <c r="P80">
        <v>8.0000000000000002E-3</v>
      </c>
      <c r="Q80">
        <v>0.29299999999999998</v>
      </c>
      <c r="R80">
        <v>11.12</v>
      </c>
      <c r="S80">
        <v>10.1082</v>
      </c>
      <c r="T80">
        <v>82.911500000000004</v>
      </c>
    </row>
    <row r="81" spans="1:69" x14ac:dyDescent="0.3">
      <c r="A81">
        <v>80</v>
      </c>
      <c r="B81">
        <v>15</v>
      </c>
      <c r="C81" s="1">
        <v>44642.556770833333</v>
      </c>
      <c r="D81" t="s">
        <v>15</v>
      </c>
      <c r="E81" s="7">
        <f t="shared" si="11"/>
        <v>2022</v>
      </c>
      <c r="F81" s="7">
        <f t="shared" si="12"/>
        <v>3</v>
      </c>
      <c r="G81" s="7">
        <f t="shared" si="13"/>
        <v>3</v>
      </c>
      <c r="H81" s="7" t="str">
        <f t="shared" si="15"/>
        <v>winter</v>
      </c>
      <c r="I81" s="7">
        <f t="shared" si="16"/>
        <v>13</v>
      </c>
      <c r="J81" t="str">
        <f t="shared" si="17"/>
        <v>VP</v>
      </c>
      <c r="L81">
        <v>2.4373900000000002</v>
      </c>
      <c r="M81">
        <f t="shared" si="14"/>
        <v>2.4373900000000002</v>
      </c>
      <c r="N81">
        <v>1.5954200000000001</v>
      </c>
      <c r="O81">
        <v>0.99041000000000001</v>
      </c>
      <c r="P81">
        <v>8.0000000000000002E-3</v>
      </c>
      <c r="Q81">
        <v>0.31899</v>
      </c>
      <c r="R81">
        <v>11.0755</v>
      </c>
      <c r="S81">
        <v>9.6177700000000002</v>
      </c>
      <c r="T81">
        <v>82.884100000000004</v>
      </c>
    </row>
    <row r="82" spans="1:69" x14ac:dyDescent="0.3">
      <c r="A82">
        <v>81</v>
      </c>
      <c r="B82">
        <v>16</v>
      </c>
      <c r="C82" s="1">
        <v>44642.558912037035</v>
      </c>
      <c r="D82" t="s">
        <v>15</v>
      </c>
      <c r="E82" s="7">
        <f t="shared" si="11"/>
        <v>2022</v>
      </c>
      <c r="F82" s="7">
        <f t="shared" si="12"/>
        <v>3</v>
      </c>
      <c r="G82" s="7">
        <f t="shared" si="13"/>
        <v>3</v>
      </c>
      <c r="H82" s="7" t="str">
        <f t="shared" si="15"/>
        <v>winter</v>
      </c>
      <c r="I82" s="7">
        <f t="shared" si="16"/>
        <v>13</v>
      </c>
      <c r="J82" t="str">
        <f t="shared" si="17"/>
        <v>BS</v>
      </c>
      <c r="L82">
        <v>1.51007</v>
      </c>
      <c r="M82">
        <f t="shared" si="14"/>
        <v>1.51007</v>
      </c>
      <c r="N82">
        <v>2.4821499999999999</v>
      </c>
      <c r="O82">
        <v>0.95377999999999996</v>
      </c>
      <c r="P82">
        <v>1E-3</v>
      </c>
      <c r="R82">
        <v>10.9</v>
      </c>
      <c r="S82">
        <v>8.8659499999999998</v>
      </c>
      <c r="T82">
        <v>82.877700000000004</v>
      </c>
    </row>
    <row r="83" spans="1:69" x14ac:dyDescent="0.3">
      <c r="A83">
        <v>82</v>
      </c>
      <c r="B83">
        <v>17</v>
      </c>
      <c r="C83" s="1">
        <v>44642.560972222222</v>
      </c>
      <c r="D83" t="s">
        <v>15</v>
      </c>
      <c r="E83" s="7">
        <f t="shared" si="11"/>
        <v>2022</v>
      </c>
      <c r="F83" s="7">
        <f t="shared" si="12"/>
        <v>3</v>
      </c>
      <c r="G83" s="7">
        <f t="shared" si="13"/>
        <v>3</v>
      </c>
      <c r="H83" s="7" t="str">
        <f t="shared" si="15"/>
        <v>winter</v>
      </c>
      <c r="I83" s="7">
        <f t="shared" si="16"/>
        <v>13</v>
      </c>
      <c r="J83" t="str">
        <f t="shared" si="17"/>
        <v>BS</v>
      </c>
      <c r="L83">
        <v>1.2688299999999999</v>
      </c>
      <c r="M83" t="e">
        <f t="shared" si="14"/>
        <v>#N/A</v>
      </c>
      <c r="N83">
        <v>3.8685100000000001</v>
      </c>
      <c r="O83">
        <v>0.82308999999999999</v>
      </c>
      <c r="P83">
        <v>1E-3</v>
      </c>
      <c r="Q83">
        <v>0.29536000000000001</v>
      </c>
      <c r="R83">
        <v>10.7273</v>
      </c>
      <c r="S83">
        <v>9.4979300000000002</v>
      </c>
      <c r="T83">
        <v>82.892099999999999</v>
      </c>
    </row>
    <row r="84" spans="1:69" x14ac:dyDescent="0.3">
      <c r="A84">
        <v>83</v>
      </c>
      <c r="B84">
        <v>18</v>
      </c>
      <c r="C84" s="1">
        <v>44642.563055555554</v>
      </c>
      <c r="D84" t="s">
        <v>15</v>
      </c>
      <c r="E84" s="7">
        <f t="shared" si="11"/>
        <v>2022</v>
      </c>
      <c r="F84" s="7">
        <f t="shared" si="12"/>
        <v>3</v>
      </c>
      <c r="G84" s="7">
        <f t="shared" si="13"/>
        <v>3</v>
      </c>
      <c r="H84" s="7" t="str">
        <f t="shared" si="15"/>
        <v>winter</v>
      </c>
      <c r="I84" s="7">
        <f t="shared" si="16"/>
        <v>13</v>
      </c>
      <c r="J84" t="str">
        <f t="shared" si="17"/>
        <v>BS</v>
      </c>
      <c r="L84">
        <v>1.10982</v>
      </c>
      <c r="M84" t="e">
        <f t="shared" si="14"/>
        <v>#N/A</v>
      </c>
      <c r="N84">
        <v>3.3692500000000001</v>
      </c>
      <c r="O84">
        <v>0.91385000000000005</v>
      </c>
      <c r="P84">
        <v>5.0000000000000001E-3</v>
      </c>
      <c r="Q84">
        <v>0.26063999999999998</v>
      </c>
      <c r="R84">
        <v>11.045500000000001</v>
      </c>
      <c r="S84">
        <v>8.6745300000000007</v>
      </c>
      <c r="T84">
        <v>82.886799999999994</v>
      </c>
    </row>
    <row r="85" spans="1:69" x14ac:dyDescent="0.3">
      <c r="A85">
        <v>84</v>
      </c>
      <c r="B85">
        <v>1</v>
      </c>
      <c r="C85" s="1">
        <v>44658.403611111113</v>
      </c>
      <c r="D85" t="s">
        <v>13</v>
      </c>
      <c r="E85" s="7">
        <f t="shared" si="11"/>
        <v>2022</v>
      </c>
      <c r="F85" s="7">
        <f t="shared" si="12"/>
        <v>4</v>
      </c>
      <c r="G85" s="7">
        <f t="shared" si="13"/>
        <v>4</v>
      </c>
      <c r="H85" s="7" t="str">
        <f t="shared" si="15"/>
        <v>spring</v>
      </c>
      <c r="I85" s="7">
        <f t="shared" si="16"/>
        <v>15</v>
      </c>
      <c r="J85" t="str">
        <f t="shared" ref="J85:J108" si="18">IF(OR(B85=1,B85=2,B85=3,B85=4,B85=9,B85=10,B85=11,B85=12,B85=17,B85=18,B85=19,B85=20),"VP","BS")</f>
        <v>VP</v>
      </c>
      <c r="K85" t="str">
        <f t="shared" ref="K85:K108" si="19">IF(OR(B85=4,B85=7,B85=10,B85=14,B85=18,B85=21),"tree","soil")</f>
        <v>soil</v>
      </c>
      <c r="L85">
        <v>1.8526499999999999</v>
      </c>
      <c r="M85">
        <f t="shared" si="14"/>
        <v>1.8526499999999999</v>
      </c>
      <c r="N85">
        <v>1.65964</v>
      </c>
      <c r="O85">
        <v>0.98690999999999995</v>
      </c>
      <c r="P85">
        <v>7.0000000000000001E-3</v>
      </c>
      <c r="Q85">
        <v>0.27749000000000001</v>
      </c>
      <c r="R85">
        <v>4.2690900000000003</v>
      </c>
      <c r="S85">
        <v>4.3349599999999997</v>
      </c>
      <c r="T85">
        <v>84.022900000000007</v>
      </c>
      <c r="AN85" s="3"/>
      <c r="BC85" s="4"/>
      <c r="BQ85" s="3"/>
    </row>
    <row r="86" spans="1:69" x14ac:dyDescent="0.3">
      <c r="A86">
        <v>85</v>
      </c>
      <c r="B86">
        <v>2</v>
      </c>
      <c r="C86" s="1">
        <v>44658.405740740738</v>
      </c>
      <c r="D86" t="s">
        <v>13</v>
      </c>
      <c r="E86" s="7">
        <f t="shared" si="11"/>
        <v>2022</v>
      </c>
      <c r="F86" s="7">
        <f t="shared" si="12"/>
        <v>4</v>
      </c>
      <c r="G86" s="7">
        <f t="shared" si="13"/>
        <v>4</v>
      </c>
      <c r="H86" s="7" t="str">
        <f t="shared" si="15"/>
        <v>spring</v>
      </c>
      <c r="I86" s="7">
        <f t="shared" si="16"/>
        <v>15</v>
      </c>
      <c r="J86" t="str">
        <f t="shared" si="18"/>
        <v>VP</v>
      </c>
      <c r="K86" t="str">
        <f t="shared" si="19"/>
        <v>soil</v>
      </c>
      <c r="L86">
        <v>2.5931700000000002</v>
      </c>
      <c r="M86">
        <f t="shared" si="14"/>
        <v>2.5931700000000002</v>
      </c>
      <c r="N86">
        <v>1.4692499999999999</v>
      </c>
      <c r="O86">
        <v>0.99351</v>
      </c>
      <c r="P86">
        <v>5.0000000000000001E-3</v>
      </c>
      <c r="Q86">
        <v>0.22681999999999999</v>
      </c>
      <c r="R86">
        <v>3.99091</v>
      </c>
      <c r="S86">
        <v>3.8728699999999998</v>
      </c>
      <c r="T86">
        <v>84.0351</v>
      </c>
      <c r="AN86" s="3"/>
      <c r="BC86" s="4"/>
      <c r="BQ86" s="3"/>
    </row>
    <row r="87" spans="1:69" x14ac:dyDescent="0.3">
      <c r="A87">
        <v>86</v>
      </c>
      <c r="B87">
        <v>3</v>
      </c>
      <c r="C87" s="1">
        <v>44658.407835648148</v>
      </c>
      <c r="D87" t="s">
        <v>13</v>
      </c>
      <c r="E87" s="7">
        <f t="shared" si="11"/>
        <v>2022</v>
      </c>
      <c r="F87" s="7">
        <f t="shared" si="12"/>
        <v>4</v>
      </c>
      <c r="G87" s="7">
        <f t="shared" si="13"/>
        <v>4</v>
      </c>
      <c r="H87" s="7" t="str">
        <f t="shared" si="15"/>
        <v>spring</v>
      </c>
      <c r="I87" s="7">
        <f t="shared" si="16"/>
        <v>15</v>
      </c>
      <c r="J87" t="str">
        <f t="shared" si="18"/>
        <v>VP</v>
      </c>
      <c r="K87" t="str">
        <f t="shared" si="19"/>
        <v>soil</v>
      </c>
      <c r="L87">
        <v>1.2315700000000001</v>
      </c>
      <c r="M87">
        <f t="shared" si="14"/>
        <v>1.2315700000000001</v>
      </c>
      <c r="N87">
        <v>1.71441</v>
      </c>
      <c r="O87">
        <v>0.98868999999999996</v>
      </c>
      <c r="P87">
        <v>6.0000000000000001E-3</v>
      </c>
      <c r="Q87">
        <v>0.30507000000000001</v>
      </c>
      <c r="R87">
        <v>3.7254499999999999</v>
      </c>
      <c r="S87">
        <v>3.59443</v>
      </c>
      <c r="T87">
        <v>84.034999999999997</v>
      </c>
      <c r="AN87" s="3"/>
      <c r="BC87" s="4"/>
      <c r="BQ87" s="3"/>
    </row>
    <row r="88" spans="1:69" x14ac:dyDescent="0.3">
      <c r="A88">
        <v>87</v>
      </c>
      <c r="B88">
        <v>4</v>
      </c>
      <c r="C88" s="1">
        <v>44658.410208333335</v>
      </c>
      <c r="D88" t="s">
        <v>13</v>
      </c>
      <c r="E88" s="7">
        <f t="shared" si="11"/>
        <v>2022</v>
      </c>
      <c r="F88" s="7">
        <f t="shared" si="12"/>
        <v>4</v>
      </c>
      <c r="G88" s="7">
        <f t="shared" si="13"/>
        <v>4</v>
      </c>
      <c r="H88" s="7" t="str">
        <f t="shared" si="15"/>
        <v>spring</v>
      </c>
      <c r="I88" s="7">
        <f t="shared" si="16"/>
        <v>15</v>
      </c>
      <c r="J88" t="str">
        <f t="shared" si="18"/>
        <v>VP</v>
      </c>
      <c r="K88" t="str">
        <f t="shared" si="19"/>
        <v>tree</v>
      </c>
      <c r="L88">
        <v>3.9870299999999999</v>
      </c>
      <c r="M88">
        <f t="shared" si="14"/>
        <v>3.9870299999999999</v>
      </c>
      <c r="N88">
        <v>1.3294600000000001</v>
      </c>
      <c r="O88">
        <v>0.99758999999999998</v>
      </c>
      <c r="P88">
        <v>6.0000000000000001E-3</v>
      </c>
      <c r="Q88">
        <v>0.22413</v>
      </c>
      <c r="R88">
        <v>3.34727</v>
      </c>
      <c r="S88">
        <v>3.64941</v>
      </c>
      <c r="T88">
        <v>84.028999999999996</v>
      </c>
      <c r="AN88" s="3"/>
      <c r="BC88" s="4"/>
      <c r="BQ88" s="3"/>
    </row>
    <row r="89" spans="1:69" x14ac:dyDescent="0.3">
      <c r="A89">
        <v>88</v>
      </c>
      <c r="B89">
        <v>5</v>
      </c>
      <c r="C89" s="1">
        <v>44658.412303240744</v>
      </c>
      <c r="D89" t="s">
        <v>13</v>
      </c>
      <c r="E89" s="7">
        <f t="shared" si="11"/>
        <v>2022</v>
      </c>
      <c r="F89" s="7">
        <f t="shared" si="12"/>
        <v>4</v>
      </c>
      <c r="G89" s="7">
        <f t="shared" si="13"/>
        <v>4</v>
      </c>
      <c r="H89" s="7" t="str">
        <f t="shared" si="15"/>
        <v>spring</v>
      </c>
      <c r="I89" s="7">
        <f t="shared" si="16"/>
        <v>15</v>
      </c>
      <c r="J89" t="str">
        <f t="shared" si="18"/>
        <v>BS</v>
      </c>
      <c r="K89" t="str">
        <f t="shared" si="19"/>
        <v>soil</v>
      </c>
      <c r="L89">
        <v>1.82097</v>
      </c>
      <c r="M89">
        <f t="shared" si="14"/>
        <v>1.82097</v>
      </c>
      <c r="N89">
        <v>1.54175</v>
      </c>
      <c r="O89">
        <v>0.99263999999999997</v>
      </c>
      <c r="P89">
        <v>1E-3</v>
      </c>
      <c r="Q89">
        <v>0.25750000000000001</v>
      </c>
      <c r="R89">
        <v>3.1</v>
      </c>
      <c r="S89">
        <v>4.38504</v>
      </c>
      <c r="T89">
        <v>84.037300000000002</v>
      </c>
      <c r="AN89" s="3"/>
      <c r="BC89" s="4"/>
      <c r="BQ89" s="3"/>
    </row>
    <row r="90" spans="1:69" x14ac:dyDescent="0.3">
      <c r="A90">
        <v>89</v>
      </c>
      <c r="B90">
        <v>6</v>
      </c>
      <c r="C90" s="1">
        <v>44658.414409722223</v>
      </c>
      <c r="D90" t="s">
        <v>13</v>
      </c>
      <c r="E90" s="7">
        <f t="shared" si="11"/>
        <v>2022</v>
      </c>
      <c r="F90" s="7">
        <f t="shared" si="12"/>
        <v>4</v>
      </c>
      <c r="G90" s="7">
        <f t="shared" si="13"/>
        <v>4</v>
      </c>
      <c r="H90" s="7" t="str">
        <f t="shared" si="15"/>
        <v>spring</v>
      </c>
      <c r="I90" s="7">
        <f t="shared" si="16"/>
        <v>15</v>
      </c>
      <c r="J90" t="str">
        <f t="shared" si="18"/>
        <v>BS</v>
      </c>
      <c r="K90" t="str">
        <f t="shared" si="19"/>
        <v>soil</v>
      </c>
      <c r="L90">
        <v>2.2034799999999999</v>
      </c>
      <c r="M90">
        <f t="shared" si="14"/>
        <v>2.2034799999999999</v>
      </c>
      <c r="N90">
        <v>1.42279</v>
      </c>
      <c r="O90">
        <v>0.99533000000000005</v>
      </c>
      <c r="P90">
        <v>1E-3</v>
      </c>
      <c r="Q90">
        <v>0.28299999999999997</v>
      </c>
      <c r="R90">
        <v>3.4154499999999999</v>
      </c>
      <c r="S90">
        <v>4.64297</v>
      </c>
      <c r="T90">
        <v>84.030299999999997</v>
      </c>
      <c r="AN90" s="3"/>
      <c r="BC90" s="4"/>
      <c r="BQ90" s="3"/>
    </row>
    <row r="91" spans="1:69" x14ac:dyDescent="0.3">
      <c r="A91">
        <v>90</v>
      </c>
      <c r="B91">
        <v>7</v>
      </c>
      <c r="C91" s="1">
        <v>44658.416527777779</v>
      </c>
      <c r="D91" t="s">
        <v>13</v>
      </c>
      <c r="E91" s="7">
        <f t="shared" si="11"/>
        <v>2022</v>
      </c>
      <c r="F91" s="7">
        <f t="shared" si="12"/>
        <v>4</v>
      </c>
      <c r="G91" s="7">
        <f t="shared" si="13"/>
        <v>4</v>
      </c>
      <c r="H91" s="7" t="str">
        <f t="shared" si="15"/>
        <v>spring</v>
      </c>
      <c r="I91" s="7">
        <f t="shared" si="16"/>
        <v>15</v>
      </c>
      <c r="J91" t="str">
        <f t="shared" si="18"/>
        <v>BS</v>
      </c>
      <c r="K91" t="str">
        <f t="shared" si="19"/>
        <v>tree</v>
      </c>
      <c r="L91">
        <v>2.0943399999999999</v>
      </c>
      <c r="M91">
        <f t="shared" si="14"/>
        <v>2.0943399999999999</v>
      </c>
      <c r="N91">
        <v>1.4763200000000001</v>
      </c>
      <c r="O91">
        <v>0.99485000000000001</v>
      </c>
      <c r="Q91">
        <v>0.245</v>
      </c>
      <c r="R91">
        <v>3.6927300000000001</v>
      </c>
      <c r="S91">
        <v>4.66472</v>
      </c>
      <c r="T91">
        <v>84.041300000000007</v>
      </c>
      <c r="AN91" s="3"/>
      <c r="BC91" s="4"/>
      <c r="BQ91" s="3"/>
    </row>
    <row r="92" spans="1:69" x14ac:dyDescent="0.3">
      <c r="A92">
        <v>91</v>
      </c>
      <c r="B92">
        <v>8</v>
      </c>
      <c r="C92" s="1">
        <v>44658.418749999997</v>
      </c>
      <c r="D92" t="s">
        <v>13</v>
      </c>
      <c r="E92" s="7">
        <f t="shared" si="11"/>
        <v>2022</v>
      </c>
      <c r="F92" s="7">
        <f t="shared" si="12"/>
        <v>4</v>
      </c>
      <c r="G92" s="7">
        <f t="shared" si="13"/>
        <v>4</v>
      </c>
      <c r="H92" s="7" t="str">
        <f t="shared" si="15"/>
        <v>spring</v>
      </c>
      <c r="I92" s="7">
        <f t="shared" si="16"/>
        <v>15</v>
      </c>
      <c r="J92" t="str">
        <f t="shared" si="18"/>
        <v>BS</v>
      </c>
      <c r="K92" t="str">
        <f t="shared" si="19"/>
        <v>soil</v>
      </c>
      <c r="L92">
        <v>1.8513299999999999</v>
      </c>
      <c r="M92">
        <f t="shared" si="14"/>
        <v>1.8513299999999999</v>
      </c>
      <c r="N92">
        <v>1.4676400000000001</v>
      </c>
      <c r="O92">
        <v>0.99439999999999995</v>
      </c>
      <c r="P92">
        <v>5.0000000000000001E-3</v>
      </c>
      <c r="Q92">
        <v>0.23649000000000001</v>
      </c>
      <c r="R92">
        <v>3.8</v>
      </c>
      <c r="S92">
        <v>4.7110500000000002</v>
      </c>
      <c r="T92">
        <v>84.034599999999998</v>
      </c>
      <c r="AN92" s="3"/>
      <c r="BC92" s="4"/>
      <c r="BQ92" s="3"/>
    </row>
    <row r="93" spans="1:69" x14ac:dyDescent="0.3">
      <c r="A93">
        <v>92</v>
      </c>
      <c r="B93">
        <v>9</v>
      </c>
      <c r="C93" s="1">
        <v>44658.420844907407</v>
      </c>
      <c r="D93" t="s">
        <v>13</v>
      </c>
      <c r="E93" s="7">
        <f t="shared" si="11"/>
        <v>2022</v>
      </c>
      <c r="F93" s="7">
        <f t="shared" si="12"/>
        <v>4</v>
      </c>
      <c r="G93" s="7">
        <f t="shared" si="13"/>
        <v>4</v>
      </c>
      <c r="H93" s="7" t="str">
        <f t="shared" si="15"/>
        <v>spring</v>
      </c>
      <c r="I93" s="7">
        <f t="shared" si="16"/>
        <v>15</v>
      </c>
      <c r="J93" t="str">
        <f t="shared" si="18"/>
        <v>VP</v>
      </c>
      <c r="K93" t="str">
        <f t="shared" si="19"/>
        <v>soil</v>
      </c>
      <c r="L93">
        <v>2.66276</v>
      </c>
      <c r="M93">
        <f t="shared" si="14"/>
        <v>2.66276</v>
      </c>
      <c r="N93">
        <v>1.3927499999999999</v>
      </c>
      <c r="O93">
        <v>0.99590000000000001</v>
      </c>
      <c r="P93">
        <v>5.0000000000000001E-3</v>
      </c>
      <c r="Q93">
        <v>0.26200000000000001</v>
      </c>
      <c r="R93">
        <v>3.9</v>
      </c>
      <c r="S93">
        <v>4.9588200000000002</v>
      </c>
      <c r="T93">
        <v>84.059700000000007</v>
      </c>
      <c r="AN93" s="3"/>
      <c r="BC93" s="4"/>
      <c r="BQ93" s="3"/>
    </row>
    <row r="94" spans="1:69" x14ac:dyDescent="0.3">
      <c r="A94">
        <v>93</v>
      </c>
      <c r="B94">
        <v>10</v>
      </c>
      <c r="C94" s="1">
        <v>44658.423217592594</v>
      </c>
      <c r="D94" t="s">
        <v>13</v>
      </c>
      <c r="E94" s="7">
        <f t="shared" si="11"/>
        <v>2022</v>
      </c>
      <c r="F94" s="7">
        <f t="shared" si="12"/>
        <v>4</v>
      </c>
      <c r="G94" s="7">
        <f t="shared" si="13"/>
        <v>4</v>
      </c>
      <c r="H94" s="7" t="str">
        <f t="shared" si="15"/>
        <v>spring</v>
      </c>
      <c r="I94" s="7">
        <f t="shared" si="16"/>
        <v>15</v>
      </c>
      <c r="J94" t="str">
        <f t="shared" si="18"/>
        <v>VP</v>
      </c>
      <c r="K94" t="str">
        <f t="shared" si="19"/>
        <v>tree</v>
      </c>
      <c r="L94">
        <v>5.1501400000000004</v>
      </c>
      <c r="M94">
        <f t="shared" si="14"/>
        <v>5.1501400000000004</v>
      </c>
      <c r="N94">
        <v>1.29674</v>
      </c>
      <c r="O94">
        <v>0.99870000000000003</v>
      </c>
      <c r="P94">
        <v>6.0000000000000001E-3</v>
      </c>
      <c r="Q94">
        <v>0.23146</v>
      </c>
      <c r="R94">
        <v>3.6090900000000001</v>
      </c>
      <c r="S94">
        <v>4.8114100000000004</v>
      </c>
      <c r="T94">
        <v>84.068799999999996</v>
      </c>
      <c r="AN94" s="3"/>
      <c r="BQ94" s="3"/>
    </row>
    <row r="95" spans="1:69" x14ac:dyDescent="0.3">
      <c r="A95">
        <v>94</v>
      </c>
      <c r="B95">
        <v>11</v>
      </c>
      <c r="C95" s="1">
        <v>44658.42528935185</v>
      </c>
      <c r="D95" t="s">
        <v>13</v>
      </c>
      <c r="E95" s="7">
        <f t="shared" si="11"/>
        <v>2022</v>
      </c>
      <c r="F95" s="7">
        <f t="shared" si="12"/>
        <v>4</v>
      </c>
      <c r="G95" s="7">
        <f t="shared" si="13"/>
        <v>4</v>
      </c>
      <c r="H95" s="7" t="str">
        <f t="shared" si="15"/>
        <v>spring</v>
      </c>
      <c r="I95" s="7">
        <f t="shared" si="16"/>
        <v>15</v>
      </c>
      <c r="J95" t="str">
        <f t="shared" si="18"/>
        <v>VP</v>
      </c>
      <c r="K95" t="str">
        <f t="shared" si="19"/>
        <v>soil</v>
      </c>
      <c r="L95">
        <v>2.0584799999999999</v>
      </c>
      <c r="M95">
        <f t="shared" si="14"/>
        <v>2.0584799999999999</v>
      </c>
      <c r="N95">
        <v>1.48044</v>
      </c>
      <c r="O95">
        <v>0.99406000000000005</v>
      </c>
      <c r="P95">
        <v>4.0000000000000001E-3</v>
      </c>
      <c r="Q95">
        <v>0.25401000000000001</v>
      </c>
      <c r="R95">
        <v>3.4889899999999998</v>
      </c>
      <c r="S95">
        <v>5.2057700000000002</v>
      </c>
      <c r="T95">
        <v>84.074200000000005</v>
      </c>
      <c r="AN95" s="3"/>
      <c r="BD95" s="5"/>
      <c r="BQ95" s="3"/>
    </row>
    <row r="96" spans="1:69" x14ac:dyDescent="0.3">
      <c r="A96">
        <v>95</v>
      </c>
      <c r="B96">
        <v>12</v>
      </c>
      <c r="C96" s="1">
        <v>44658.427546296298</v>
      </c>
      <c r="D96" t="s">
        <v>13</v>
      </c>
      <c r="E96" s="7">
        <f t="shared" si="11"/>
        <v>2022</v>
      </c>
      <c r="F96" s="7">
        <f t="shared" si="12"/>
        <v>4</v>
      </c>
      <c r="G96" s="7">
        <f t="shared" si="13"/>
        <v>4</v>
      </c>
      <c r="H96" s="7" t="str">
        <f t="shared" si="15"/>
        <v>spring</v>
      </c>
      <c r="I96" s="7">
        <f t="shared" si="16"/>
        <v>15</v>
      </c>
      <c r="J96" t="str">
        <f t="shared" si="18"/>
        <v>VP</v>
      </c>
      <c r="K96" t="str">
        <f t="shared" si="19"/>
        <v>soil</v>
      </c>
      <c r="L96">
        <v>2.4571499999999999</v>
      </c>
      <c r="M96">
        <f t="shared" si="14"/>
        <v>2.4571499999999999</v>
      </c>
      <c r="N96">
        <v>1.4333</v>
      </c>
      <c r="O96">
        <v>0.99509000000000003</v>
      </c>
      <c r="P96">
        <v>7.0000000000000001E-3</v>
      </c>
      <c r="Q96">
        <v>0.25422</v>
      </c>
      <c r="R96">
        <v>3.8018200000000002</v>
      </c>
      <c r="S96">
        <v>5.7006500000000004</v>
      </c>
      <c r="T96">
        <v>84.086200000000005</v>
      </c>
      <c r="AN96" s="3"/>
      <c r="BC96" s="4"/>
      <c r="BQ96" s="3"/>
    </row>
    <row r="97" spans="1:79" x14ac:dyDescent="0.3">
      <c r="A97">
        <v>96</v>
      </c>
      <c r="B97">
        <v>13</v>
      </c>
      <c r="C97" s="1">
        <v>44658.429652777777</v>
      </c>
      <c r="D97" t="s">
        <v>13</v>
      </c>
      <c r="E97" s="7">
        <f t="shared" si="11"/>
        <v>2022</v>
      </c>
      <c r="F97" s="7">
        <f t="shared" si="12"/>
        <v>4</v>
      </c>
      <c r="G97" s="7">
        <f t="shared" si="13"/>
        <v>4</v>
      </c>
      <c r="H97" s="7" t="str">
        <f t="shared" si="15"/>
        <v>spring</v>
      </c>
      <c r="I97" s="7">
        <f t="shared" si="16"/>
        <v>15</v>
      </c>
      <c r="J97" t="str">
        <f t="shared" si="18"/>
        <v>BS</v>
      </c>
      <c r="K97" t="str">
        <f t="shared" si="19"/>
        <v>soil</v>
      </c>
      <c r="L97">
        <v>1.27525</v>
      </c>
      <c r="M97">
        <f t="shared" si="14"/>
        <v>1.27525</v>
      </c>
      <c r="N97">
        <v>1.79474</v>
      </c>
      <c r="O97">
        <v>0.98368</v>
      </c>
      <c r="P97">
        <v>1E-3</v>
      </c>
      <c r="Q97">
        <v>0.30349999999999999</v>
      </c>
      <c r="R97">
        <v>4.0854499999999998</v>
      </c>
      <c r="S97">
        <v>6.4048699999999998</v>
      </c>
      <c r="T97">
        <v>84.099800000000002</v>
      </c>
      <c r="AN97" s="3"/>
      <c r="BC97" s="4"/>
      <c r="BQ97" s="3"/>
    </row>
    <row r="98" spans="1:79" x14ac:dyDescent="0.3">
      <c r="A98">
        <v>97</v>
      </c>
      <c r="B98">
        <v>14</v>
      </c>
      <c r="C98" s="1">
        <v>44658.431759259256</v>
      </c>
      <c r="D98" t="s">
        <v>13</v>
      </c>
      <c r="E98" s="7">
        <f t="shared" si="11"/>
        <v>2022</v>
      </c>
      <c r="F98" s="7">
        <f t="shared" si="12"/>
        <v>4</v>
      </c>
      <c r="G98" s="7">
        <f t="shared" si="13"/>
        <v>4</v>
      </c>
      <c r="H98" s="7" t="str">
        <f t="shared" si="15"/>
        <v>spring</v>
      </c>
      <c r="I98" s="7">
        <f t="shared" si="16"/>
        <v>15</v>
      </c>
      <c r="J98" t="str">
        <f t="shared" si="18"/>
        <v>BS</v>
      </c>
      <c r="K98" t="str">
        <f t="shared" si="19"/>
        <v>tree</v>
      </c>
      <c r="L98">
        <v>1.9296</v>
      </c>
      <c r="M98">
        <f t="shared" si="14"/>
        <v>1.9296</v>
      </c>
      <c r="N98">
        <v>1.4892099999999999</v>
      </c>
      <c r="O98">
        <v>0.99324999999999997</v>
      </c>
      <c r="P98">
        <v>1E-3</v>
      </c>
      <c r="Q98">
        <v>0.14699999999999999</v>
      </c>
      <c r="R98">
        <v>4.6545500000000004</v>
      </c>
      <c r="S98">
        <v>6.5617999999999999</v>
      </c>
      <c r="T98">
        <v>84.103099999999998</v>
      </c>
      <c r="AN98" s="3"/>
      <c r="BC98" s="4"/>
      <c r="BQ98" s="3"/>
    </row>
    <row r="99" spans="1:79" x14ac:dyDescent="0.3">
      <c r="A99">
        <v>98</v>
      </c>
      <c r="B99">
        <v>15</v>
      </c>
      <c r="C99" s="1">
        <v>44658.433831018519</v>
      </c>
      <c r="D99" t="s">
        <v>13</v>
      </c>
      <c r="E99" s="7">
        <f t="shared" si="11"/>
        <v>2022</v>
      </c>
      <c r="F99" s="7">
        <f t="shared" si="12"/>
        <v>4</v>
      </c>
      <c r="G99" s="7">
        <f t="shared" si="13"/>
        <v>4</v>
      </c>
      <c r="H99" s="7" t="str">
        <f t="shared" si="15"/>
        <v>spring</v>
      </c>
      <c r="I99" s="7">
        <f t="shared" si="16"/>
        <v>15</v>
      </c>
      <c r="J99" t="str">
        <f t="shared" si="18"/>
        <v>BS</v>
      </c>
      <c r="K99" t="str">
        <f t="shared" si="19"/>
        <v>soil</v>
      </c>
      <c r="L99">
        <v>3.4424100000000002</v>
      </c>
      <c r="M99">
        <f t="shared" si="14"/>
        <v>3.4424100000000002</v>
      </c>
      <c r="N99">
        <v>1.3306500000000001</v>
      </c>
      <c r="O99">
        <v>0.99775000000000003</v>
      </c>
      <c r="P99">
        <v>1E-3</v>
      </c>
      <c r="Q99">
        <v>0.28649999999999998</v>
      </c>
      <c r="R99">
        <v>4.7554499999999997</v>
      </c>
      <c r="S99">
        <v>6.7649800000000004</v>
      </c>
      <c r="T99">
        <v>84.109399999999994</v>
      </c>
      <c r="BC99" s="4"/>
    </row>
    <row r="100" spans="1:79" x14ac:dyDescent="0.3">
      <c r="A100">
        <v>99</v>
      </c>
      <c r="B100">
        <v>16</v>
      </c>
      <c r="C100" s="1">
        <v>44658.435960648145</v>
      </c>
      <c r="D100" t="s">
        <v>13</v>
      </c>
      <c r="E100" s="7">
        <f t="shared" si="11"/>
        <v>2022</v>
      </c>
      <c r="F100" s="7">
        <f t="shared" si="12"/>
        <v>4</v>
      </c>
      <c r="G100" s="7">
        <f t="shared" si="13"/>
        <v>4</v>
      </c>
      <c r="H100" s="7" t="str">
        <f t="shared" si="15"/>
        <v>spring</v>
      </c>
      <c r="I100" s="7">
        <f t="shared" si="16"/>
        <v>15</v>
      </c>
      <c r="J100" t="str">
        <f t="shared" si="18"/>
        <v>BS</v>
      </c>
      <c r="K100" t="str">
        <f t="shared" si="19"/>
        <v>soil</v>
      </c>
      <c r="L100">
        <v>2.6207099999999999</v>
      </c>
      <c r="M100">
        <f t="shared" si="14"/>
        <v>2.6207099999999999</v>
      </c>
      <c r="N100">
        <v>1.4375800000000001</v>
      </c>
      <c r="O100">
        <v>0.99417999999999995</v>
      </c>
      <c r="P100">
        <v>4.0000000000000002E-4</v>
      </c>
      <c r="Q100">
        <v>0.13700000000000001</v>
      </c>
      <c r="R100">
        <v>5.47</v>
      </c>
      <c r="S100">
        <v>8.7293500000000002</v>
      </c>
      <c r="T100">
        <v>84.079899999999995</v>
      </c>
      <c r="BC100" s="4"/>
    </row>
    <row r="101" spans="1:79" x14ac:dyDescent="0.3">
      <c r="A101">
        <v>100</v>
      </c>
      <c r="B101">
        <v>17</v>
      </c>
      <c r="C101" s="1">
        <v>44658.438159722224</v>
      </c>
      <c r="D101" t="s">
        <v>13</v>
      </c>
      <c r="E101" s="7">
        <f t="shared" si="11"/>
        <v>2022</v>
      </c>
      <c r="F101" s="7">
        <f t="shared" si="12"/>
        <v>4</v>
      </c>
      <c r="G101" s="7">
        <f t="shared" si="13"/>
        <v>4</v>
      </c>
      <c r="H101" s="7" t="str">
        <f t="shared" si="15"/>
        <v>spring</v>
      </c>
      <c r="I101" s="7">
        <f t="shared" si="16"/>
        <v>15</v>
      </c>
      <c r="J101" t="str">
        <f t="shared" si="18"/>
        <v>VP</v>
      </c>
      <c r="K101" t="str">
        <f t="shared" si="19"/>
        <v>soil</v>
      </c>
      <c r="L101">
        <v>2.2720799999999999</v>
      </c>
      <c r="M101">
        <f t="shared" si="14"/>
        <v>2.2720799999999999</v>
      </c>
      <c r="N101">
        <v>1.40385</v>
      </c>
      <c r="O101">
        <v>0.99495</v>
      </c>
      <c r="P101">
        <v>5.0000000000000001E-3</v>
      </c>
      <c r="Q101">
        <v>0.29099999999999998</v>
      </c>
      <c r="R101">
        <v>6.0536399999999997</v>
      </c>
      <c r="S101">
        <v>8.13293</v>
      </c>
      <c r="T101">
        <v>84.106800000000007</v>
      </c>
      <c r="Z101" s="4"/>
      <c r="BC101" s="4"/>
    </row>
    <row r="102" spans="1:79" x14ac:dyDescent="0.3">
      <c r="A102">
        <v>101</v>
      </c>
      <c r="B102">
        <v>18</v>
      </c>
      <c r="C102" s="1">
        <v>44658.440243055556</v>
      </c>
      <c r="D102" t="s">
        <v>13</v>
      </c>
      <c r="E102" s="7">
        <f t="shared" si="11"/>
        <v>2022</v>
      </c>
      <c r="F102" s="7">
        <f t="shared" si="12"/>
        <v>4</v>
      </c>
      <c r="G102" s="7">
        <f t="shared" si="13"/>
        <v>4</v>
      </c>
      <c r="H102" s="7" t="str">
        <f t="shared" si="15"/>
        <v>spring</v>
      </c>
      <c r="I102" s="7">
        <f t="shared" si="16"/>
        <v>15</v>
      </c>
      <c r="J102" t="str">
        <f t="shared" si="18"/>
        <v>VP</v>
      </c>
      <c r="K102" t="str">
        <f t="shared" si="19"/>
        <v>tree</v>
      </c>
      <c r="L102">
        <v>2.2894899999999998</v>
      </c>
      <c r="M102">
        <f t="shared" si="14"/>
        <v>2.2894899999999998</v>
      </c>
      <c r="N102">
        <v>1.47346</v>
      </c>
      <c r="O102">
        <v>0.99399999999999999</v>
      </c>
      <c r="P102">
        <v>5.0000000000000001E-3</v>
      </c>
      <c r="Q102">
        <v>0.18586</v>
      </c>
      <c r="R102">
        <v>5.5609099999999998</v>
      </c>
      <c r="S102">
        <v>6.8581899999999996</v>
      </c>
      <c r="T102">
        <v>84.101799999999997</v>
      </c>
      <c r="BC102" s="4"/>
    </row>
    <row r="103" spans="1:79" x14ac:dyDescent="0.3">
      <c r="A103">
        <v>102</v>
      </c>
      <c r="B103">
        <v>19</v>
      </c>
      <c r="C103" s="1">
        <v>44658.442407407405</v>
      </c>
      <c r="D103" t="s">
        <v>13</v>
      </c>
      <c r="E103" s="7">
        <f t="shared" si="11"/>
        <v>2022</v>
      </c>
      <c r="F103" s="7">
        <f t="shared" si="12"/>
        <v>4</v>
      </c>
      <c r="G103" s="7">
        <f t="shared" si="13"/>
        <v>4</v>
      </c>
      <c r="H103" s="7" t="str">
        <f t="shared" si="15"/>
        <v>spring</v>
      </c>
      <c r="I103" s="7">
        <f t="shared" si="16"/>
        <v>15</v>
      </c>
      <c r="J103" t="str">
        <f t="shared" si="18"/>
        <v>VP</v>
      </c>
      <c r="K103" t="str">
        <f t="shared" si="19"/>
        <v>soil</v>
      </c>
      <c r="L103">
        <v>1.9834400000000001</v>
      </c>
      <c r="M103">
        <f t="shared" si="14"/>
        <v>1.9834400000000001</v>
      </c>
      <c r="N103">
        <v>1.44</v>
      </c>
      <c r="O103">
        <v>0.99465000000000003</v>
      </c>
      <c r="P103">
        <v>5.0000000000000001E-3</v>
      </c>
      <c r="Q103">
        <v>0.27811000000000002</v>
      </c>
      <c r="R103">
        <v>4.8945499999999997</v>
      </c>
      <c r="S103">
        <v>6.2925399999999998</v>
      </c>
      <c r="T103">
        <v>84.114900000000006</v>
      </c>
      <c r="BC103" s="4"/>
    </row>
    <row r="104" spans="1:79" x14ac:dyDescent="0.3">
      <c r="A104">
        <v>103</v>
      </c>
      <c r="B104">
        <v>20</v>
      </c>
      <c r="C104" s="1">
        <v>44658.444525462961</v>
      </c>
      <c r="D104" t="s">
        <v>13</v>
      </c>
      <c r="E104" s="7">
        <f t="shared" si="11"/>
        <v>2022</v>
      </c>
      <c r="F104" s="7">
        <f t="shared" si="12"/>
        <v>4</v>
      </c>
      <c r="G104" s="7">
        <f t="shared" si="13"/>
        <v>4</v>
      </c>
      <c r="H104" s="7" t="str">
        <f t="shared" si="15"/>
        <v>spring</v>
      </c>
      <c r="I104" s="7">
        <f t="shared" si="16"/>
        <v>15</v>
      </c>
      <c r="J104" t="str">
        <f t="shared" si="18"/>
        <v>VP</v>
      </c>
      <c r="K104" t="str">
        <f t="shared" si="19"/>
        <v>soil</v>
      </c>
      <c r="L104">
        <v>2.8141699999999998</v>
      </c>
      <c r="M104">
        <f t="shared" si="14"/>
        <v>2.8141699999999998</v>
      </c>
      <c r="N104">
        <v>1.35853</v>
      </c>
      <c r="O104">
        <v>0.99643999999999999</v>
      </c>
      <c r="P104">
        <v>3.0000000000000001E-3</v>
      </c>
      <c r="Q104">
        <v>5.8950000000000002E-2</v>
      </c>
      <c r="R104">
        <v>4.7</v>
      </c>
      <c r="S104">
        <v>6.1648199999999997</v>
      </c>
      <c r="T104">
        <v>84.111199999999997</v>
      </c>
      <c r="BC104" s="4"/>
    </row>
    <row r="105" spans="1:79" x14ac:dyDescent="0.3">
      <c r="A105">
        <v>104</v>
      </c>
      <c r="B105">
        <v>21</v>
      </c>
      <c r="C105" s="1">
        <v>44658.446655092594</v>
      </c>
      <c r="D105" t="s">
        <v>13</v>
      </c>
      <c r="E105" s="7">
        <f t="shared" si="11"/>
        <v>2022</v>
      </c>
      <c r="F105" s="7">
        <f t="shared" si="12"/>
        <v>4</v>
      </c>
      <c r="G105" s="7">
        <f t="shared" si="13"/>
        <v>4</v>
      </c>
      <c r="H105" s="7" t="str">
        <f t="shared" si="15"/>
        <v>spring</v>
      </c>
      <c r="I105" s="7">
        <f t="shared" si="16"/>
        <v>15</v>
      </c>
      <c r="J105" t="str">
        <f t="shared" si="18"/>
        <v>BS</v>
      </c>
      <c r="K105" t="str">
        <f t="shared" si="19"/>
        <v>tree</v>
      </c>
      <c r="L105">
        <v>1.7023600000000001</v>
      </c>
      <c r="M105">
        <f t="shared" si="14"/>
        <v>1.7023600000000001</v>
      </c>
      <c r="N105">
        <v>1.6646300000000001</v>
      </c>
      <c r="O105">
        <v>0.98816000000000004</v>
      </c>
      <c r="P105">
        <v>5.0000000000000001E-3</v>
      </c>
      <c r="Q105">
        <v>0.27472999999999997</v>
      </c>
      <c r="R105">
        <v>4.6363599999999998</v>
      </c>
      <c r="S105">
        <v>6.2513300000000003</v>
      </c>
      <c r="T105">
        <v>84.128100000000003</v>
      </c>
      <c r="BC105" s="4"/>
    </row>
    <row r="106" spans="1:79" x14ac:dyDescent="0.3">
      <c r="A106">
        <v>105</v>
      </c>
      <c r="B106">
        <v>22</v>
      </c>
      <c r="C106" s="1">
        <v>44658.448750000003</v>
      </c>
      <c r="D106" t="s">
        <v>13</v>
      </c>
      <c r="E106" s="7">
        <f t="shared" si="11"/>
        <v>2022</v>
      </c>
      <c r="F106" s="7">
        <f t="shared" si="12"/>
        <v>4</v>
      </c>
      <c r="G106" s="7">
        <f t="shared" si="13"/>
        <v>4</v>
      </c>
      <c r="H106" s="7" t="str">
        <f t="shared" si="15"/>
        <v>spring</v>
      </c>
      <c r="I106" s="7">
        <f t="shared" si="16"/>
        <v>15</v>
      </c>
      <c r="J106" t="str">
        <f t="shared" si="18"/>
        <v>BS</v>
      </c>
      <c r="K106" t="str">
        <f t="shared" si="19"/>
        <v>soil</v>
      </c>
      <c r="L106">
        <v>1.74692</v>
      </c>
      <c r="M106">
        <f t="shared" si="14"/>
        <v>1.74692</v>
      </c>
      <c r="N106">
        <v>1.59233</v>
      </c>
      <c r="O106">
        <v>0.99165000000000003</v>
      </c>
      <c r="P106">
        <v>7.0000000000000001E-3</v>
      </c>
      <c r="Q106">
        <v>0.2616</v>
      </c>
      <c r="R106">
        <v>4.5999999999999996</v>
      </c>
      <c r="S106">
        <v>6.55044</v>
      </c>
      <c r="T106">
        <v>84.136600000000001</v>
      </c>
      <c r="BC106" s="4"/>
    </row>
    <row r="107" spans="1:79" x14ac:dyDescent="0.3">
      <c r="A107">
        <v>106</v>
      </c>
      <c r="B107">
        <v>23</v>
      </c>
      <c r="C107" s="1">
        <v>44658.450821759259</v>
      </c>
      <c r="D107" t="s">
        <v>13</v>
      </c>
      <c r="E107" s="7">
        <f t="shared" si="11"/>
        <v>2022</v>
      </c>
      <c r="F107" s="7">
        <f t="shared" si="12"/>
        <v>4</v>
      </c>
      <c r="G107" s="7">
        <f t="shared" si="13"/>
        <v>4</v>
      </c>
      <c r="H107" s="7" t="str">
        <f t="shared" si="15"/>
        <v>spring</v>
      </c>
      <c r="I107" s="7">
        <f t="shared" si="16"/>
        <v>15</v>
      </c>
      <c r="J107" t="str">
        <f t="shared" si="18"/>
        <v>BS</v>
      </c>
      <c r="K107" t="str">
        <f t="shared" si="19"/>
        <v>soil</v>
      </c>
      <c r="L107">
        <v>3.02969</v>
      </c>
      <c r="M107">
        <f t="shared" si="14"/>
        <v>3.02969</v>
      </c>
      <c r="N107">
        <v>1.43235</v>
      </c>
      <c r="O107">
        <v>0.99590999999999996</v>
      </c>
      <c r="P107">
        <v>6.0000000000000001E-3</v>
      </c>
      <c r="Q107">
        <v>0.27327000000000001</v>
      </c>
      <c r="R107">
        <v>4.7590899999999996</v>
      </c>
      <c r="S107">
        <v>7.0026000000000002</v>
      </c>
      <c r="T107">
        <v>84.132099999999994</v>
      </c>
      <c r="BC107" s="4"/>
    </row>
    <row r="108" spans="1:79" x14ac:dyDescent="0.3">
      <c r="A108">
        <v>107</v>
      </c>
      <c r="B108">
        <v>24</v>
      </c>
      <c r="C108" s="1">
        <v>44658.452951388892</v>
      </c>
      <c r="D108" t="s">
        <v>13</v>
      </c>
      <c r="E108" s="7">
        <f t="shared" si="11"/>
        <v>2022</v>
      </c>
      <c r="F108" s="7">
        <f t="shared" si="12"/>
        <v>4</v>
      </c>
      <c r="G108" s="7">
        <f t="shared" si="13"/>
        <v>4</v>
      </c>
      <c r="H108" s="7" t="str">
        <f t="shared" si="15"/>
        <v>spring</v>
      </c>
      <c r="I108" s="7">
        <f t="shared" si="16"/>
        <v>15</v>
      </c>
      <c r="J108" t="str">
        <f t="shared" si="18"/>
        <v>BS</v>
      </c>
      <c r="K108" t="str">
        <f t="shared" si="19"/>
        <v>soil</v>
      </c>
      <c r="L108">
        <v>2.4565999999999999</v>
      </c>
      <c r="M108">
        <f t="shared" si="14"/>
        <v>2.4565999999999999</v>
      </c>
      <c r="N108">
        <v>1.4041999999999999</v>
      </c>
      <c r="O108">
        <v>0.99633000000000005</v>
      </c>
      <c r="P108">
        <v>0.01</v>
      </c>
      <c r="Q108">
        <v>0.35737000000000002</v>
      </c>
      <c r="R108">
        <v>4.9627299999999996</v>
      </c>
      <c r="S108">
        <v>6.7376300000000002</v>
      </c>
      <c r="T108">
        <v>84.135900000000007</v>
      </c>
      <c r="Z108" s="4"/>
      <c r="BC108" s="4"/>
      <c r="CA108" s="4"/>
    </row>
    <row r="109" spans="1:79" x14ac:dyDescent="0.3">
      <c r="A109">
        <v>108</v>
      </c>
      <c r="B109">
        <v>1</v>
      </c>
      <c r="C109" s="1">
        <v>44658.497731481482</v>
      </c>
      <c r="D109" t="s">
        <v>15</v>
      </c>
      <c r="E109" s="7">
        <f t="shared" si="11"/>
        <v>2022</v>
      </c>
      <c r="F109" s="7">
        <f t="shared" si="12"/>
        <v>4</v>
      </c>
      <c r="G109" s="7">
        <f t="shared" si="13"/>
        <v>4</v>
      </c>
      <c r="H109" s="7" t="str">
        <f t="shared" si="15"/>
        <v>spring</v>
      </c>
      <c r="I109" s="7">
        <f t="shared" si="16"/>
        <v>15</v>
      </c>
      <c r="J109" t="str">
        <f t="shared" ref="J109:J126" si="20">IF(OR(B109=1,B109=2,B109=3,B109=7,B109=8,B109=9,B109=13,B109=14,B109=15),"VP","BS")</f>
        <v>VP</v>
      </c>
      <c r="L109">
        <v>2.75339</v>
      </c>
      <c r="M109">
        <f t="shared" si="14"/>
        <v>2.75339</v>
      </c>
      <c r="N109">
        <v>1.8301400000000001</v>
      </c>
      <c r="O109">
        <v>0.98385</v>
      </c>
      <c r="P109">
        <v>5.0000000000000001E-3</v>
      </c>
      <c r="Q109">
        <v>0.1678</v>
      </c>
      <c r="R109">
        <v>13.064500000000001</v>
      </c>
      <c r="S109">
        <v>16.217400000000001</v>
      </c>
      <c r="T109">
        <v>83.1327</v>
      </c>
    </row>
    <row r="110" spans="1:79" x14ac:dyDescent="0.3">
      <c r="A110">
        <v>109</v>
      </c>
      <c r="B110">
        <v>2</v>
      </c>
      <c r="C110" s="1">
        <v>44658.499965277777</v>
      </c>
      <c r="D110" t="s">
        <v>15</v>
      </c>
      <c r="E110" s="7">
        <f t="shared" si="11"/>
        <v>2022</v>
      </c>
      <c r="F110" s="7">
        <f t="shared" si="12"/>
        <v>4</v>
      </c>
      <c r="G110" s="7">
        <f t="shared" si="13"/>
        <v>4</v>
      </c>
      <c r="H110" s="7" t="str">
        <f t="shared" si="15"/>
        <v>spring</v>
      </c>
      <c r="I110" s="7">
        <f t="shared" si="16"/>
        <v>15</v>
      </c>
      <c r="J110" t="str">
        <f t="shared" si="20"/>
        <v>VP</v>
      </c>
      <c r="L110">
        <v>2.3311000000000002</v>
      </c>
      <c r="M110">
        <f t="shared" si="14"/>
        <v>2.3311000000000002</v>
      </c>
      <c r="N110">
        <v>1.66096</v>
      </c>
      <c r="O110">
        <v>0.98926999999999998</v>
      </c>
      <c r="P110">
        <v>1E-3</v>
      </c>
      <c r="Q110">
        <v>0.10996</v>
      </c>
      <c r="R110">
        <v>13.4764</v>
      </c>
      <c r="S110">
        <v>15.514200000000001</v>
      </c>
      <c r="T110">
        <v>83.139200000000002</v>
      </c>
    </row>
    <row r="111" spans="1:79" x14ac:dyDescent="0.3">
      <c r="A111">
        <v>110</v>
      </c>
      <c r="B111">
        <v>3</v>
      </c>
      <c r="C111" s="1">
        <v>44658.502060185187</v>
      </c>
      <c r="D111" t="s">
        <v>15</v>
      </c>
      <c r="E111" s="7">
        <f t="shared" si="11"/>
        <v>2022</v>
      </c>
      <c r="F111" s="7">
        <f t="shared" si="12"/>
        <v>4</v>
      </c>
      <c r="G111" s="7">
        <f t="shared" si="13"/>
        <v>4</v>
      </c>
      <c r="H111" s="7" t="str">
        <f t="shared" si="15"/>
        <v>spring</v>
      </c>
      <c r="I111" s="7">
        <f t="shared" si="16"/>
        <v>15</v>
      </c>
      <c r="J111" t="str">
        <f t="shared" si="20"/>
        <v>VP</v>
      </c>
      <c r="L111">
        <v>1.7893399999999999</v>
      </c>
      <c r="M111">
        <f t="shared" si="14"/>
        <v>1.7893399999999999</v>
      </c>
      <c r="N111">
        <v>1.94703</v>
      </c>
      <c r="O111">
        <v>0.98197000000000001</v>
      </c>
      <c r="P111">
        <v>8.0000000000000002E-3</v>
      </c>
      <c r="Q111">
        <v>0.26940999999999998</v>
      </c>
      <c r="R111">
        <v>13.5227</v>
      </c>
      <c r="S111">
        <v>13.650700000000001</v>
      </c>
      <c r="T111">
        <v>83.152199999999993</v>
      </c>
    </row>
    <row r="112" spans="1:79" x14ac:dyDescent="0.3">
      <c r="A112">
        <v>111</v>
      </c>
      <c r="B112">
        <v>4</v>
      </c>
      <c r="C112" s="1">
        <v>44658.504363425927</v>
      </c>
      <c r="D112" t="s">
        <v>15</v>
      </c>
      <c r="E112" s="7">
        <f t="shared" si="11"/>
        <v>2022</v>
      </c>
      <c r="F112" s="7">
        <f t="shared" si="12"/>
        <v>4</v>
      </c>
      <c r="G112" s="7">
        <f t="shared" si="13"/>
        <v>4</v>
      </c>
      <c r="H112" s="7" t="str">
        <f t="shared" si="15"/>
        <v>spring</v>
      </c>
      <c r="I112" s="7">
        <f t="shared" si="16"/>
        <v>15</v>
      </c>
      <c r="J112" t="str">
        <f t="shared" si="20"/>
        <v>BS</v>
      </c>
      <c r="L112">
        <v>1.5811599999999999</v>
      </c>
      <c r="M112">
        <f t="shared" si="14"/>
        <v>1.5811599999999999</v>
      </c>
      <c r="N112">
        <v>2.4925799999999998</v>
      </c>
      <c r="O112">
        <v>0.96338999999999997</v>
      </c>
      <c r="P112">
        <v>9.0000000000000006E-5</v>
      </c>
      <c r="Q112">
        <v>0.20974999999999999</v>
      </c>
      <c r="R112">
        <v>13.5909</v>
      </c>
      <c r="S112">
        <v>13.251300000000001</v>
      </c>
      <c r="T112">
        <v>83.133799999999994</v>
      </c>
    </row>
    <row r="113" spans="1:55" x14ac:dyDescent="0.3">
      <c r="A113">
        <v>112</v>
      </c>
      <c r="B113">
        <v>5</v>
      </c>
      <c r="C113" s="1">
        <v>44658.506458333337</v>
      </c>
      <c r="D113" t="s">
        <v>15</v>
      </c>
      <c r="E113" s="7">
        <f t="shared" si="11"/>
        <v>2022</v>
      </c>
      <c r="F113" s="7">
        <f t="shared" si="12"/>
        <v>4</v>
      </c>
      <c r="G113" s="7">
        <f t="shared" si="13"/>
        <v>4</v>
      </c>
      <c r="H113" s="7" t="str">
        <f t="shared" si="15"/>
        <v>spring</v>
      </c>
      <c r="I113" s="7">
        <f t="shared" si="16"/>
        <v>15</v>
      </c>
      <c r="J113" t="str">
        <f t="shared" si="20"/>
        <v>BS</v>
      </c>
      <c r="L113">
        <v>2.0487899999999999</v>
      </c>
      <c r="M113">
        <f t="shared" si="14"/>
        <v>2.0487899999999999</v>
      </c>
      <c r="N113">
        <v>1.9897100000000001</v>
      </c>
      <c r="O113">
        <v>0.98062000000000005</v>
      </c>
      <c r="Q113">
        <v>0.26155</v>
      </c>
      <c r="R113">
        <v>14.209099999999999</v>
      </c>
      <c r="S113">
        <v>15.6622</v>
      </c>
      <c r="T113">
        <v>83.125900000000001</v>
      </c>
    </row>
    <row r="114" spans="1:55" x14ac:dyDescent="0.3">
      <c r="A114">
        <v>113</v>
      </c>
      <c r="B114">
        <v>6</v>
      </c>
      <c r="C114" s="1">
        <v>44658.508530092593</v>
      </c>
      <c r="D114" t="s">
        <v>15</v>
      </c>
      <c r="E114" s="7">
        <f t="shared" si="11"/>
        <v>2022</v>
      </c>
      <c r="F114" s="7">
        <f t="shared" si="12"/>
        <v>4</v>
      </c>
      <c r="G114" s="7">
        <f t="shared" si="13"/>
        <v>4</v>
      </c>
      <c r="H114" s="7" t="str">
        <f t="shared" si="15"/>
        <v>spring</v>
      </c>
      <c r="I114" s="7">
        <f t="shared" si="16"/>
        <v>15</v>
      </c>
      <c r="J114" t="str">
        <f t="shared" si="20"/>
        <v>BS</v>
      </c>
      <c r="L114">
        <v>0.49885000000000002</v>
      </c>
      <c r="M114" t="e">
        <f t="shared" si="14"/>
        <v>#N/A</v>
      </c>
      <c r="N114">
        <v>6.2923799999999996</v>
      </c>
      <c r="O114">
        <v>0.72765000000000002</v>
      </c>
      <c r="Q114">
        <v>0.24796000000000001</v>
      </c>
      <c r="R114">
        <v>15.0891</v>
      </c>
      <c r="S114">
        <v>15.3759</v>
      </c>
      <c r="T114">
        <v>83.134200000000007</v>
      </c>
    </row>
    <row r="115" spans="1:55" x14ac:dyDescent="0.3">
      <c r="A115">
        <v>114</v>
      </c>
      <c r="B115">
        <v>7</v>
      </c>
      <c r="C115" s="1">
        <v>44658.511944444443</v>
      </c>
      <c r="D115" t="s">
        <v>15</v>
      </c>
      <c r="E115" s="7">
        <f t="shared" si="11"/>
        <v>2022</v>
      </c>
      <c r="F115" s="7">
        <f t="shared" si="12"/>
        <v>4</v>
      </c>
      <c r="G115" s="7">
        <f t="shared" si="13"/>
        <v>4</v>
      </c>
      <c r="H115" s="7" t="str">
        <f t="shared" si="15"/>
        <v>spring</v>
      </c>
      <c r="I115" s="7">
        <f t="shared" si="16"/>
        <v>15</v>
      </c>
      <c r="J115" t="str">
        <f t="shared" si="20"/>
        <v>VP</v>
      </c>
      <c r="L115">
        <v>2.12222</v>
      </c>
      <c r="M115">
        <f t="shared" si="14"/>
        <v>2.12222</v>
      </c>
      <c r="N115">
        <v>1.8548800000000001</v>
      </c>
      <c r="O115">
        <v>0.98494000000000004</v>
      </c>
      <c r="P115">
        <v>8.0000000000000002E-3</v>
      </c>
      <c r="Q115">
        <v>0.22650999999999999</v>
      </c>
      <c r="R115">
        <v>15.2864</v>
      </c>
      <c r="S115">
        <v>16.8246</v>
      </c>
      <c r="T115">
        <v>83.142499999999998</v>
      </c>
    </row>
    <row r="116" spans="1:55" x14ac:dyDescent="0.3">
      <c r="A116">
        <v>115</v>
      </c>
      <c r="B116">
        <v>8</v>
      </c>
      <c r="C116" s="1">
        <v>44658.514178240737</v>
      </c>
      <c r="D116" t="s">
        <v>15</v>
      </c>
      <c r="E116" s="7">
        <f t="shared" si="11"/>
        <v>2022</v>
      </c>
      <c r="F116" s="7">
        <f t="shared" si="12"/>
        <v>4</v>
      </c>
      <c r="G116" s="7">
        <f t="shared" si="13"/>
        <v>4</v>
      </c>
      <c r="H116" s="7" t="str">
        <f t="shared" si="15"/>
        <v>spring</v>
      </c>
      <c r="I116" s="7">
        <f t="shared" si="16"/>
        <v>15</v>
      </c>
      <c r="J116" t="str">
        <f t="shared" si="20"/>
        <v>VP</v>
      </c>
      <c r="L116">
        <v>3.58311</v>
      </c>
      <c r="M116">
        <f t="shared" si="14"/>
        <v>3.58311</v>
      </c>
      <c r="N116">
        <v>1.56549</v>
      </c>
      <c r="O116">
        <v>0.99256</v>
      </c>
      <c r="P116">
        <v>6.0000000000000001E-3</v>
      </c>
      <c r="Q116">
        <v>0.23058000000000001</v>
      </c>
      <c r="R116">
        <v>15.8</v>
      </c>
      <c r="S116">
        <v>15.609500000000001</v>
      </c>
      <c r="T116">
        <v>83.144000000000005</v>
      </c>
    </row>
    <row r="117" spans="1:55" x14ac:dyDescent="0.3">
      <c r="A117">
        <v>116</v>
      </c>
      <c r="B117">
        <v>9</v>
      </c>
      <c r="C117" s="1">
        <v>44658.516261574077</v>
      </c>
      <c r="D117" t="s">
        <v>15</v>
      </c>
      <c r="E117" s="7">
        <f t="shared" si="11"/>
        <v>2022</v>
      </c>
      <c r="F117" s="7">
        <f t="shared" si="12"/>
        <v>4</v>
      </c>
      <c r="G117" s="7">
        <f t="shared" si="13"/>
        <v>4</v>
      </c>
      <c r="H117" s="7" t="str">
        <f t="shared" si="15"/>
        <v>spring</v>
      </c>
      <c r="I117" s="7">
        <f t="shared" si="16"/>
        <v>15</v>
      </c>
      <c r="J117" t="str">
        <f t="shared" si="20"/>
        <v>VP</v>
      </c>
      <c r="L117">
        <v>1.69939</v>
      </c>
      <c r="M117" t="e">
        <f t="shared" si="14"/>
        <v>#N/A</v>
      </c>
      <c r="N117">
        <v>3.41648</v>
      </c>
      <c r="O117">
        <v>0.91725000000000001</v>
      </c>
      <c r="P117">
        <v>7.0000000000000001E-3</v>
      </c>
      <c r="Q117">
        <v>0.23688999999999999</v>
      </c>
      <c r="R117">
        <v>15.658200000000001</v>
      </c>
      <c r="S117">
        <v>14.6717</v>
      </c>
      <c r="T117">
        <v>83.141800000000003</v>
      </c>
    </row>
    <row r="118" spans="1:55" x14ac:dyDescent="0.3">
      <c r="A118">
        <v>117</v>
      </c>
      <c r="B118">
        <v>10</v>
      </c>
      <c r="C118" s="1">
        <v>44658.518425925926</v>
      </c>
      <c r="D118" t="s">
        <v>15</v>
      </c>
      <c r="E118" s="7">
        <f t="shared" si="11"/>
        <v>2022</v>
      </c>
      <c r="F118" s="7">
        <f t="shared" si="12"/>
        <v>4</v>
      </c>
      <c r="G118" s="7">
        <f t="shared" si="13"/>
        <v>4</v>
      </c>
      <c r="H118" s="7" t="str">
        <f t="shared" si="15"/>
        <v>spring</v>
      </c>
      <c r="I118" s="7">
        <f t="shared" si="16"/>
        <v>15</v>
      </c>
      <c r="J118" t="str">
        <f t="shared" si="20"/>
        <v>BS</v>
      </c>
      <c r="L118">
        <v>1.6803300000000001</v>
      </c>
      <c r="M118">
        <f t="shared" si="14"/>
        <v>1.6803300000000001</v>
      </c>
      <c r="N118">
        <v>2.0967199999999999</v>
      </c>
      <c r="O118">
        <v>0.97394000000000003</v>
      </c>
      <c r="P118">
        <v>4.0000000000000001E-3</v>
      </c>
      <c r="Q118">
        <v>0.16861000000000001</v>
      </c>
      <c r="R118">
        <v>15.5</v>
      </c>
      <c r="S118">
        <v>16.317299999999999</v>
      </c>
      <c r="T118">
        <v>83.166899999999998</v>
      </c>
    </row>
    <row r="119" spans="1:55" x14ac:dyDescent="0.3">
      <c r="A119">
        <v>118</v>
      </c>
      <c r="B119">
        <v>11</v>
      </c>
      <c r="C119" s="1">
        <v>44658.520520833335</v>
      </c>
      <c r="D119" t="s">
        <v>15</v>
      </c>
      <c r="E119" s="7">
        <f t="shared" si="11"/>
        <v>2022</v>
      </c>
      <c r="F119" s="7">
        <f t="shared" si="12"/>
        <v>4</v>
      </c>
      <c r="G119" s="7">
        <f t="shared" si="13"/>
        <v>4</v>
      </c>
      <c r="H119" s="7" t="str">
        <f t="shared" si="15"/>
        <v>spring</v>
      </c>
      <c r="I119" s="7">
        <f t="shared" si="16"/>
        <v>15</v>
      </c>
      <c r="J119" t="str">
        <f t="shared" si="20"/>
        <v>BS</v>
      </c>
      <c r="L119">
        <v>1.3510599999999999</v>
      </c>
      <c r="M119">
        <f t="shared" si="14"/>
        <v>1.3510599999999999</v>
      </c>
      <c r="N119">
        <v>2.8238500000000002</v>
      </c>
      <c r="O119">
        <v>0.95013999999999998</v>
      </c>
      <c r="P119">
        <v>5.0000000000000001E-3</v>
      </c>
      <c r="Q119">
        <v>0.22509000000000001</v>
      </c>
      <c r="R119">
        <v>15.9091</v>
      </c>
      <c r="S119">
        <v>17.0718</v>
      </c>
      <c r="T119">
        <v>83.161100000000005</v>
      </c>
    </row>
    <row r="120" spans="1:55" x14ac:dyDescent="0.3">
      <c r="A120">
        <v>119</v>
      </c>
      <c r="B120">
        <v>12</v>
      </c>
      <c r="C120" s="1">
        <v>44658.522638888891</v>
      </c>
      <c r="D120" t="s">
        <v>15</v>
      </c>
      <c r="E120" s="7">
        <f t="shared" si="11"/>
        <v>2022</v>
      </c>
      <c r="F120" s="7">
        <f t="shared" si="12"/>
        <v>4</v>
      </c>
      <c r="G120" s="7">
        <f t="shared" si="13"/>
        <v>4</v>
      </c>
      <c r="H120" s="7" t="str">
        <f t="shared" si="15"/>
        <v>spring</v>
      </c>
      <c r="I120" s="7">
        <f t="shared" si="16"/>
        <v>15</v>
      </c>
      <c r="J120" t="str">
        <f t="shared" si="20"/>
        <v>BS</v>
      </c>
      <c r="L120">
        <v>1.3781300000000001</v>
      </c>
      <c r="M120" t="e">
        <f t="shared" si="14"/>
        <v>#N/A</v>
      </c>
      <c r="N120">
        <v>3.0711300000000001</v>
      </c>
      <c r="O120">
        <v>0.93947000000000003</v>
      </c>
      <c r="P120">
        <v>4.0000000000000001E-3</v>
      </c>
      <c r="Q120">
        <v>0.15268000000000001</v>
      </c>
      <c r="R120">
        <v>16.5318</v>
      </c>
      <c r="S120">
        <v>17.1861</v>
      </c>
      <c r="T120">
        <v>83.158900000000003</v>
      </c>
    </row>
    <row r="121" spans="1:55" x14ac:dyDescent="0.3">
      <c r="A121">
        <v>120</v>
      </c>
      <c r="B121">
        <v>13</v>
      </c>
      <c r="C121" s="1">
        <v>44658.525601851848</v>
      </c>
      <c r="D121" t="s">
        <v>15</v>
      </c>
      <c r="E121" s="7">
        <f t="shared" si="11"/>
        <v>2022</v>
      </c>
      <c r="F121" s="7">
        <f t="shared" si="12"/>
        <v>4</v>
      </c>
      <c r="G121" s="7">
        <f t="shared" si="13"/>
        <v>4</v>
      </c>
      <c r="H121" s="7" t="str">
        <f t="shared" si="15"/>
        <v>spring</v>
      </c>
      <c r="I121" s="7">
        <f t="shared" si="16"/>
        <v>15</v>
      </c>
      <c r="J121" t="str">
        <f t="shared" si="20"/>
        <v>VP</v>
      </c>
      <c r="L121">
        <v>4.1977200000000003</v>
      </c>
      <c r="M121">
        <f t="shared" si="14"/>
        <v>4.1977200000000003</v>
      </c>
      <c r="N121">
        <v>1.6328400000000001</v>
      </c>
      <c r="O121">
        <v>0.99112999999999996</v>
      </c>
      <c r="P121">
        <v>1E-3</v>
      </c>
      <c r="Q121">
        <v>0.13070999999999999</v>
      </c>
      <c r="R121">
        <v>16.4955</v>
      </c>
      <c r="S121">
        <v>18.706499999999998</v>
      </c>
      <c r="T121">
        <v>83.139300000000006</v>
      </c>
    </row>
    <row r="122" spans="1:55" x14ac:dyDescent="0.3">
      <c r="A122">
        <v>121</v>
      </c>
      <c r="B122">
        <v>14</v>
      </c>
      <c r="C122" s="1">
        <v>44658.527719907404</v>
      </c>
      <c r="D122" t="s">
        <v>15</v>
      </c>
      <c r="E122" s="7">
        <f t="shared" si="11"/>
        <v>2022</v>
      </c>
      <c r="F122" s="7">
        <f t="shared" si="12"/>
        <v>4</v>
      </c>
      <c r="G122" s="7">
        <f t="shared" si="13"/>
        <v>4</v>
      </c>
      <c r="H122" s="7" t="str">
        <f t="shared" si="15"/>
        <v>spring</v>
      </c>
      <c r="I122" s="7">
        <f t="shared" si="16"/>
        <v>15</v>
      </c>
      <c r="J122" t="str">
        <f t="shared" si="20"/>
        <v>VP</v>
      </c>
      <c r="L122">
        <v>3.07721</v>
      </c>
      <c r="M122">
        <f t="shared" si="14"/>
        <v>3.07721</v>
      </c>
      <c r="N122">
        <v>1.38659</v>
      </c>
      <c r="O122">
        <v>0.99387999999999999</v>
      </c>
      <c r="P122">
        <v>1E-3</v>
      </c>
      <c r="Q122">
        <v>0.13730999999999999</v>
      </c>
      <c r="R122">
        <v>17.343599999999999</v>
      </c>
      <c r="S122">
        <v>18.5626</v>
      </c>
      <c r="T122">
        <v>83.153800000000004</v>
      </c>
    </row>
    <row r="123" spans="1:55" x14ac:dyDescent="0.3">
      <c r="A123">
        <v>122</v>
      </c>
      <c r="B123">
        <v>15</v>
      </c>
      <c r="C123" s="1">
        <v>44658.529861111114</v>
      </c>
      <c r="D123" t="s">
        <v>15</v>
      </c>
      <c r="E123" s="7">
        <f t="shared" si="11"/>
        <v>2022</v>
      </c>
      <c r="F123" s="7">
        <f t="shared" si="12"/>
        <v>4</v>
      </c>
      <c r="G123" s="7">
        <f t="shared" si="13"/>
        <v>4</v>
      </c>
      <c r="H123" s="7" t="str">
        <f t="shared" si="15"/>
        <v>spring</v>
      </c>
      <c r="I123" s="7">
        <f t="shared" si="16"/>
        <v>15</v>
      </c>
      <c r="J123" t="str">
        <f t="shared" si="20"/>
        <v>VP</v>
      </c>
      <c r="L123">
        <v>2.1553800000000001</v>
      </c>
      <c r="M123">
        <f t="shared" si="14"/>
        <v>2.1553800000000001</v>
      </c>
      <c r="N123">
        <v>2.1837900000000001</v>
      </c>
      <c r="O123">
        <v>0.97331999999999996</v>
      </c>
      <c r="P123">
        <v>1E-3</v>
      </c>
      <c r="Q123">
        <v>0.21551000000000001</v>
      </c>
      <c r="R123">
        <v>18.498200000000001</v>
      </c>
      <c r="S123">
        <v>18.664899999999999</v>
      </c>
      <c r="T123">
        <v>83.103099999999998</v>
      </c>
    </row>
    <row r="124" spans="1:55" x14ac:dyDescent="0.3">
      <c r="A124">
        <v>123</v>
      </c>
      <c r="B124">
        <v>16</v>
      </c>
      <c r="C124" s="1">
        <v>44658.531944444447</v>
      </c>
      <c r="D124" t="s">
        <v>15</v>
      </c>
      <c r="E124" s="7">
        <f t="shared" si="11"/>
        <v>2022</v>
      </c>
      <c r="F124" s="7">
        <f t="shared" si="12"/>
        <v>4</v>
      </c>
      <c r="G124" s="7">
        <f t="shared" si="13"/>
        <v>4</v>
      </c>
      <c r="H124" s="7" t="str">
        <f t="shared" si="15"/>
        <v>spring</v>
      </c>
      <c r="I124" s="7">
        <f t="shared" si="16"/>
        <v>15</v>
      </c>
      <c r="J124" t="str">
        <f t="shared" si="20"/>
        <v>BS</v>
      </c>
      <c r="L124">
        <v>1.72662</v>
      </c>
      <c r="M124" t="e">
        <f t="shared" si="14"/>
        <v>#N/A</v>
      </c>
      <c r="N124">
        <v>3.2203200000000001</v>
      </c>
      <c r="O124">
        <v>0.92945999999999995</v>
      </c>
      <c r="P124">
        <v>1E-3</v>
      </c>
      <c r="Q124">
        <v>7.6359999999999997E-2</v>
      </c>
      <c r="R124">
        <v>18.234500000000001</v>
      </c>
      <c r="S124">
        <v>15.561</v>
      </c>
      <c r="T124">
        <v>83.075100000000006</v>
      </c>
    </row>
    <row r="125" spans="1:55" x14ac:dyDescent="0.3">
      <c r="A125">
        <v>124</v>
      </c>
      <c r="B125">
        <v>17</v>
      </c>
      <c r="C125" s="1">
        <v>44658.534016203703</v>
      </c>
      <c r="D125" t="s">
        <v>15</v>
      </c>
      <c r="E125" s="7">
        <f t="shared" si="11"/>
        <v>2022</v>
      </c>
      <c r="F125" s="7">
        <f t="shared" si="12"/>
        <v>4</v>
      </c>
      <c r="G125" s="7">
        <f t="shared" si="13"/>
        <v>4</v>
      </c>
      <c r="H125" s="7" t="str">
        <f t="shared" si="15"/>
        <v>spring</v>
      </c>
      <c r="I125" s="7">
        <f t="shared" si="16"/>
        <v>15</v>
      </c>
      <c r="J125" t="str">
        <f t="shared" si="20"/>
        <v>BS</v>
      </c>
      <c r="L125">
        <v>1.6722600000000001</v>
      </c>
      <c r="M125">
        <f t="shared" si="14"/>
        <v>1.6722600000000001</v>
      </c>
      <c r="N125">
        <v>2.5608399999999998</v>
      </c>
      <c r="O125">
        <v>0.95025000000000004</v>
      </c>
      <c r="P125">
        <v>8.0000000000000002E-3</v>
      </c>
      <c r="Q125">
        <v>0.25962000000000002</v>
      </c>
      <c r="R125">
        <v>17.899999999999999</v>
      </c>
      <c r="S125">
        <v>16.2102</v>
      </c>
      <c r="T125">
        <v>83.104200000000006</v>
      </c>
    </row>
    <row r="126" spans="1:55" x14ac:dyDescent="0.3">
      <c r="A126">
        <v>125</v>
      </c>
      <c r="B126">
        <v>18</v>
      </c>
      <c r="C126" s="1">
        <v>44658.536111111112</v>
      </c>
      <c r="D126" t="s">
        <v>15</v>
      </c>
      <c r="E126" s="7">
        <f t="shared" si="11"/>
        <v>2022</v>
      </c>
      <c r="F126" s="7">
        <f t="shared" si="12"/>
        <v>4</v>
      </c>
      <c r="G126" s="7">
        <f t="shared" si="13"/>
        <v>4</v>
      </c>
      <c r="H126" s="7" t="str">
        <f t="shared" si="15"/>
        <v>spring</v>
      </c>
      <c r="I126" s="7">
        <f t="shared" si="16"/>
        <v>15</v>
      </c>
      <c r="J126" t="str">
        <f t="shared" si="20"/>
        <v>BS</v>
      </c>
      <c r="L126">
        <v>1.7278899999999999</v>
      </c>
      <c r="M126" t="e">
        <f t="shared" si="14"/>
        <v>#N/A</v>
      </c>
      <c r="N126">
        <v>2.8707099999999999</v>
      </c>
      <c r="O126">
        <v>0.94818999999999998</v>
      </c>
      <c r="P126">
        <v>7.0000000000000001E-3</v>
      </c>
      <c r="Q126">
        <v>0.25918999999999998</v>
      </c>
      <c r="R126">
        <v>17.979099999999999</v>
      </c>
      <c r="S126">
        <v>17.683299999999999</v>
      </c>
      <c r="T126">
        <v>83.087699999999998</v>
      </c>
    </row>
    <row r="127" spans="1:55" x14ac:dyDescent="0.3">
      <c r="A127">
        <v>126</v>
      </c>
      <c r="B127">
        <v>1</v>
      </c>
      <c r="C127" s="1">
        <v>44670.413807870369</v>
      </c>
      <c r="D127" t="s">
        <v>13</v>
      </c>
      <c r="E127" s="7">
        <f t="shared" si="11"/>
        <v>2022</v>
      </c>
      <c r="F127" s="7">
        <f t="shared" si="12"/>
        <v>4</v>
      </c>
      <c r="G127" s="7">
        <f t="shared" si="13"/>
        <v>4</v>
      </c>
      <c r="H127" s="7" t="str">
        <f t="shared" si="15"/>
        <v>spring</v>
      </c>
      <c r="I127" s="7">
        <f t="shared" si="16"/>
        <v>17</v>
      </c>
      <c r="J127" t="str">
        <f t="shared" ref="J127:J149" si="21">IF(OR(B127=1,B127=2,B127=3,B127=4,B127=9,B127=10,B127=11,B127=12,B127=17,B127=18,B127=19,B127=20),"VP","BS")</f>
        <v>VP</v>
      </c>
      <c r="K127" t="str">
        <f t="shared" ref="K127:K149" si="22">IF(OR(B127=4,B127=7,B127=10,B127=14,B127=18,B127=21),"tree","soil")</f>
        <v>soil</v>
      </c>
      <c r="L127">
        <v>2.1041099999999999</v>
      </c>
      <c r="M127">
        <f t="shared" si="14"/>
        <v>2.1041099999999999</v>
      </c>
      <c r="N127">
        <v>1.54461</v>
      </c>
      <c r="O127">
        <v>0.98631000000000002</v>
      </c>
      <c r="P127">
        <v>3.0000000000000001E-3</v>
      </c>
      <c r="R127">
        <v>13.5</v>
      </c>
      <c r="S127">
        <v>12.532</v>
      </c>
      <c r="T127">
        <v>83.378</v>
      </c>
      <c r="BC127" s="4"/>
    </row>
    <row r="128" spans="1:55" x14ac:dyDescent="0.3">
      <c r="A128">
        <v>127</v>
      </c>
      <c r="B128">
        <v>2</v>
      </c>
      <c r="C128" s="1">
        <v>44670.415891203702</v>
      </c>
      <c r="D128" t="s">
        <v>13</v>
      </c>
      <c r="E128" s="7">
        <f t="shared" si="11"/>
        <v>2022</v>
      </c>
      <c r="F128" s="7">
        <f t="shared" si="12"/>
        <v>4</v>
      </c>
      <c r="G128" s="7">
        <f t="shared" si="13"/>
        <v>4</v>
      </c>
      <c r="H128" s="7" t="str">
        <f t="shared" si="15"/>
        <v>spring</v>
      </c>
      <c r="I128" s="7">
        <f t="shared" si="16"/>
        <v>17</v>
      </c>
      <c r="J128" t="str">
        <f t="shared" si="21"/>
        <v>VP</v>
      </c>
      <c r="K128" t="str">
        <f t="shared" si="22"/>
        <v>soil</v>
      </c>
      <c r="L128">
        <v>3.4737100000000001</v>
      </c>
      <c r="M128">
        <f t="shared" si="14"/>
        <v>3.4737100000000001</v>
      </c>
      <c r="N128">
        <v>1.32761</v>
      </c>
      <c r="O128">
        <v>0.99799000000000004</v>
      </c>
      <c r="P128">
        <v>6.0000000000000001E-3</v>
      </c>
      <c r="Q128">
        <v>0.183</v>
      </c>
      <c r="R128">
        <v>13.525499999999999</v>
      </c>
      <c r="S128">
        <v>13.0604</v>
      </c>
      <c r="T128">
        <v>83.359300000000005</v>
      </c>
      <c r="BC128" s="4"/>
    </row>
    <row r="129" spans="1:55" x14ac:dyDescent="0.3">
      <c r="A129">
        <v>128</v>
      </c>
      <c r="B129">
        <v>3</v>
      </c>
      <c r="C129" s="1">
        <v>44670.418067129627</v>
      </c>
      <c r="D129" t="s">
        <v>13</v>
      </c>
      <c r="E129" s="7">
        <f t="shared" si="11"/>
        <v>2022</v>
      </c>
      <c r="F129" s="7">
        <f t="shared" si="12"/>
        <v>4</v>
      </c>
      <c r="G129" s="7">
        <f t="shared" si="13"/>
        <v>4</v>
      </c>
      <c r="H129" s="7" t="str">
        <f t="shared" si="15"/>
        <v>spring</v>
      </c>
      <c r="I129" s="7">
        <f t="shared" si="16"/>
        <v>17</v>
      </c>
      <c r="J129" t="str">
        <f t="shared" si="21"/>
        <v>VP</v>
      </c>
      <c r="K129" t="str">
        <f t="shared" si="22"/>
        <v>soil</v>
      </c>
      <c r="L129">
        <v>3.6643400000000002</v>
      </c>
      <c r="M129">
        <f t="shared" si="14"/>
        <v>3.6643400000000002</v>
      </c>
      <c r="N129">
        <v>1.33083</v>
      </c>
      <c r="O129">
        <v>0.99817</v>
      </c>
      <c r="P129">
        <v>2E-3</v>
      </c>
      <c r="R129">
        <v>13.7255</v>
      </c>
      <c r="S129">
        <v>12.8858</v>
      </c>
      <c r="T129">
        <v>83.372500000000002</v>
      </c>
      <c r="BC129" s="4"/>
    </row>
    <row r="130" spans="1:55" x14ac:dyDescent="0.3">
      <c r="A130">
        <v>129</v>
      </c>
      <c r="B130">
        <v>4</v>
      </c>
      <c r="C130" s="1">
        <v>44670.420138888891</v>
      </c>
      <c r="D130" t="s">
        <v>13</v>
      </c>
      <c r="E130" s="7">
        <f t="shared" ref="E130:E193" si="23">YEAR(C130)</f>
        <v>2022</v>
      </c>
      <c r="F130" s="7">
        <f t="shared" ref="F130:F193" si="24">MONTH(C130)</f>
        <v>4</v>
      </c>
      <c r="G130" s="7">
        <f t="shared" ref="G130:G193" si="25">F130</f>
        <v>4</v>
      </c>
      <c r="H130" s="7" t="str">
        <f t="shared" si="15"/>
        <v>spring</v>
      </c>
      <c r="I130" s="7">
        <f t="shared" si="16"/>
        <v>17</v>
      </c>
      <c r="J130" t="str">
        <f t="shared" si="21"/>
        <v>VP</v>
      </c>
      <c r="K130" t="str">
        <f t="shared" si="22"/>
        <v>tree</v>
      </c>
      <c r="L130">
        <v>5.3253500000000003</v>
      </c>
      <c r="M130">
        <f t="shared" ref="M130:M193" si="26">IF(O130&gt;0.95,L130,NA())</f>
        <v>5.3253500000000003</v>
      </c>
      <c r="N130">
        <v>1.3202199999999999</v>
      </c>
      <c r="O130">
        <v>0.99841999999999997</v>
      </c>
      <c r="P130">
        <v>3.0000000000000001E-3</v>
      </c>
      <c r="R130">
        <v>13.4809</v>
      </c>
      <c r="S130">
        <v>12.306900000000001</v>
      </c>
      <c r="T130">
        <v>83.381200000000007</v>
      </c>
      <c r="BC130" s="4"/>
    </row>
    <row r="131" spans="1:55" x14ac:dyDescent="0.3">
      <c r="A131">
        <v>130</v>
      </c>
      <c r="B131">
        <v>5</v>
      </c>
      <c r="C131" s="1">
        <v>44670.422222222223</v>
      </c>
      <c r="D131" t="s">
        <v>13</v>
      </c>
      <c r="E131" s="7">
        <f t="shared" si="23"/>
        <v>2022</v>
      </c>
      <c r="F131" s="7">
        <f t="shared" si="24"/>
        <v>4</v>
      </c>
      <c r="G131" s="7">
        <f t="shared" si="25"/>
        <v>4</v>
      </c>
      <c r="H131" s="7" t="str">
        <f t="shared" ref="H131:H194" si="27">IF(OR(F131=1,F131=2,F131=3),"winter",IF(OR(F131=4,F131=5,F131=6),"spring",IF(OR(F131=7,F131=8,F131=9),"summer","autumn")))</f>
        <v>spring</v>
      </c>
      <c r="I131" s="7">
        <f t="shared" ref="I131:I194" si="28">WEEKNUM(C131)</f>
        <v>17</v>
      </c>
      <c r="J131" t="str">
        <f t="shared" si="21"/>
        <v>BS</v>
      </c>
      <c r="K131" t="str">
        <f t="shared" si="22"/>
        <v>soil</v>
      </c>
      <c r="L131">
        <v>2.8709500000000001</v>
      </c>
      <c r="M131">
        <f t="shared" si="26"/>
        <v>2.8709500000000001</v>
      </c>
      <c r="N131">
        <v>1.45502</v>
      </c>
      <c r="O131">
        <v>0.99480999999999997</v>
      </c>
      <c r="P131">
        <v>1E-3</v>
      </c>
      <c r="S131">
        <v>12.1662</v>
      </c>
      <c r="T131">
        <v>83.379300000000001</v>
      </c>
      <c r="BC131" s="4"/>
    </row>
    <row r="132" spans="1:55" x14ac:dyDescent="0.3">
      <c r="A132">
        <v>131</v>
      </c>
      <c r="B132">
        <v>7</v>
      </c>
      <c r="C132" s="1">
        <v>44670.424421296295</v>
      </c>
      <c r="D132" t="s">
        <v>13</v>
      </c>
      <c r="E132" s="7">
        <f t="shared" si="23"/>
        <v>2022</v>
      </c>
      <c r="F132" s="7">
        <f t="shared" si="24"/>
        <v>4</v>
      </c>
      <c r="G132" s="7">
        <f t="shared" si="25"/>
        <v>4</v>
      </c>
      <c r="H132" s="7" t="str">
        <f t="shared" si="27"/>
        <v>spring</v>
      </c>
      <c r="I132" s="7">
        <f t="shared" si="28"/>
        <v>17</v>
      </c>
      <c r="J132" t="str">
        <f t="shared" si="21"/>
        <v>BS</v>
      </c>
      <c r="K132" t="str">
        <f t="shared" si="22"/>
        <v>tree</v>
      </c>
      <c r="L132">
        <v>3.9291399999999999</v>
      </c>
      <c r="M132">
        <f t="shared" si="26"/>
        <v>3.9291399999999999</v>
      </c>
      <c r="N132">
        <v>1.39635</v>
      </c>
      <c r="O132">
        <v>0.99626999999999999</v>
      </c>
      <c r="P132">
        <v>4.0000000000000001E-3</v>
      </c>
      <c r="Q132">
        <v>9.2719999999999997E-2</v>
      </c>
      <c r="R132">
        <v>12.8345</v>
      </c>
      <c r="S132">
        <v>11.8011</v>
      </c>
      <c r="T132">
        <v>83.342799999999997</v>
      </c>
      <c r="BC132" s="4"/>
    </row>
    <row r="133" spans="1:55" x14ac:dyDescent="0.3">
      <c r="A133">
        <v>132</v>
      </c>
      <c r="B133">
        <v>8</v>
      </c>
      <c r="C133" s="1">
        <v>44670.426504629628</v>
      </c>
      <c r="D133" t="s">
        <v>13</v>
      </c>
      <c r="E133" s="7">
        <f t="shared" si="23"/>
        <v>2022</v>
      </c>
      <c r="F133" s="7">
        <f t="shared" si="24"/>
        <v>4</v>
      </c>
      <c r="G133" s="7">
        <f t="shared" si="25"/>
        <v>4</v>
      </c>
      <c r="H133" s="7" t="str">
        <f t="shared" si="27"/>
        <v>spring</v>
      </c>
      <c r="I133" s="7">
        <f t="shared" si="28"/>
        <v>17</v>
      </c>
      <c r="J133" t="str">
        <f t="shared" si="21"/>
        <v>BS</v>
      </c>
      <c r="K133" t="str">
        <f t="shared" si="22"/>
        <v>soil</v>
      </c>
      <c r="L133">
        <v>1.9898199999999999</v>
      </c>
      <c r="M133">
        <f t="shared" si="26"/>
        <v>1.9898199999999999</v>
      </c>
      <c r="N133">
        <v>1.7647299999999999</v>
      </c>
      <c r="O133">
        <v>0.98751999999999995</v>
      </c>
      <c r="P133">
        <v>3.0000000000000001E-3</v>
      </c>
      <c r="Q133">
        <v>4.3310000000000001E-2</v>
      </c>
      <c r="R133">
        <v>12.671799999999999</v>
      </c>
      <c r="S133">
        <v>11.763999999999999</v>
      </c>
      <c r="T133">
        <v>83.335899999999995</v>
      </c>
    </row>
    <row r="134" spans="1:55" x14ac:dyDescent="0.3">
      <c r="A134">
        <v>133</v>
      </c>
      <c r="B134">
        <v>9</v>
      </c>
      <c r="C134" s="1">
        <v>44670.428587962961</v>
      </c>
      <c r="D134" t="s">
        <v>13</v>
      </c>
      <c r="E134" s="7">
        <f t="shared" si="23"/>
        <v>2022</v>
      </c>
      <c r="F134" s="7">
        <f t="shared" si="24"/>
        <v>4</v>
      </c>
      <c r="G134" s="7">
        <f t="shared" si="25"/>
        <v>4</v>
      </c>
      <c r="H134" s="7" t="str">
        <f t="shared" si="27"/>
        <v>spring</v>
      </c>
      <c r="I134" s="7">
        <f t="shared" si="28"/>
        <v>17</v>
      </c>
      <c r="J134" t="str">
        <f t="shared" si="21"/>
        <v>VP</v>
      </c>
      <c r="K134" t="str">
        <f t="shared" si="22"/>
        <v>soil</v>
      </c>
      <c r="L134">
        <v>3.55355</v>
      </c>
      <c r="M134">
        <f t="shared" si="26"/>
        <v>3.55355</v>
      </c>
      <c r="N134">
        <v>1.45926</v>
      </c>
      <c r="O134">
        <v>0.99428000000000005</v>
      </c>
      <c r="P134">
        <v>1E-3</v>
      </c>
      <c r="Q134">
        <v>9.8000000000000004E-2</v>
      </c>
      <c r="R134">
        <v>12.3718</v>
      </c>
      <c r="S134">
        <v>11.3926</v>
      </c>
      <c r="T134">
        <v>83.372100000000003</v>
      </c>
      <c r="BC134" s="4"/>
    </row>
    <row r="135" spans="1:55" x14ac:dyDescent="0.3">
      <c r="A135">
        <v>134</v>
      </c>
      <c r="B135">
        <v>10</v>
      </c>
      <c r="C135" s="1">
        <v>44670.430648148147</v>
      </c>
      <c r="D135" t="s">
        <v>13</v>
      </c>
      <c r="E135" s="7">
        <f t="shared" si="23"/>
        <v>2022</v>
      </c>
      <c r="F135" s="7">
        <f t="shared" si="24"/>
        <v>4</v>
      </c>
      <c r="G135" s="7">
        <f t="shared" si="25"/>
        <v>4</v>
      </c>
      <c r="H135" s="7" t="str">
        <f t="shared" si="27"/>
        <v>spring</v>
      </c>
      <c r="I135" s="7">
        <f t="shared" si="28"/>
        <v>17</v>
      </c>
      <c r="J135" t="str">
        <f t="shared" si="21"/>
        <v>VP</v>
      </c>
      <c r="K135" t="str">
        <f t="shared" si="22"/>
        <v>tree</v>
      </c>
      <c r="L135">
        <v>4.3334200000000003</v>
      </c>
      <c r="M135">
        <f t="shared" si="26"/>
        <v>4.3334200000000003</v>
      </c>
      <c r="N135">
        <v>1.3728</v>
      </c>
      <c r="O135">
        <v>0.99702000000000002</v>
      </c>
      <c r="P135">
        <v>5.0000000000000001E-3</v>
      </c>
      <c r="Q135">
        <v>0.111</v>
      </c>
      <c r="R135">
        <v>12.073600000000001</v>
      </c>
      <c r="S135">
        <v>11.7164</v>
      </c>
      <c r="T135">
        <v>83.37</v>
      </c>
      <c r="Z135" s="4"/>
      <c r="BC135" s="4"/>
    </row>
    <row r="136" spans="1:55" x14ac:dyDescent="0.3">
      <c r="A136">
        <v>135</v>
      </c>
      <c r="B136">
        <v>11</v>
      </c>
      <c r="C136" s="1">
        <v>44670.432708333334</v>
      </c>
      <c r="D136" t="s">
        <v>13</v>
      </c>
      <c r="E136" s="7">
        <f t="shared" si="23"/>
        <v>2022</v>
      </c>
      <c r="F136" s="7">
        <f t="shared" si="24"/>
        <v>4</v>
      </c>
      <c r="G136" s="7">
        <f t="shared" si="25"/>
        <v>4</v>
      </c>
      <c r="H136" s="7" t="str">
        <f t="shared" si="27"/>
        <v>spring</v>
      </c>
      <c r="I136" s="7">
        <f t="shared" si="28"/>
        <v>17</v>
      </c>
      <c r="J136" t="str">
        <f t="shared" si="21"/>
        <v>VP</v>
      </c>
      <c r="K136" t="str">
        <f t="shared" si="22"/>
        <v>soil</v>
      </c>
      <c r="L136">
        <v>2.5341300000000002</v>
      </c>
      <c r="M136">
        <f t="shared" si="26"/>
        <v>2.5341300000000002</v>
      </c>
      <c r="N136">
        <v>1.4544699999999999</v>
      </c>
      <c r="O136">
        <v>0.99514000000000002</v>
      </c>
      <c r="P136">
        <v>3.0000000000000001E-3</v>
      </c>
      <c r="Q136">
        <v>0.12418</v>
      </c>
      <c r="R136">
        <v>11.7418</v>
      </c>
      <c r="S136">
        <v>11.361000000000001</v>
      </c>
      <c r="T136">
        <v>83.373400000000004</v>
      </c>
      <c r="BC136" s="4"/>
    </row>
    <row r="137" spans="1:55" x14ac:dyDescent="0.3">
      <c r="A137">
        <v>136</v>
      </c>
      <c r="B137">
        <v>12</v>
      </c>
      <c r="C137" s="1">
        <v>44670.43476851852</v>
      </c>
      <c r="D137" t="s">
        <v>13</v>
      </c>
      <c r="E137" s="7">
        <f t="shared" si="23"/>
        <v>2022</v>
      </c>
      <c r="F137" s="7">
        <f t="shared" si="24"/>
        <v>4</v>
      </c>
      <c r="G137" s="7">
        <f t="shared" si="25"/>
        <v>4</v>
      </c>
      <c r="H137" s="7" t="str">
        <f t="shared" si="27"/>
        <v>spring</v>
      </c>
      <c r="I137" s="7">
        <f t="shared" si="28"/>
        <v>17</v>
      </c>
      <c r="J137" t="str">
        <f t="shared" si="21"/>
        <v>VP</v>
      </c>
      <c r="K137" t="str">
        <f t="shared" si="22"/>
        <v>soil</v>
      </c>
      <c r="L137">
        <v>3.0061900000000001</v>
      </c>
      <c r="M137">
        <f t="shared" si="26"/>
        <v>3.0061900000000001</v>
      </c>
      <c r="N137">
        <v>1.59117</v>
      </c>
      <c r="O137">
        <v>0.99146000000000001</v>
      </c>
      <c r="P137">
        <v>3.0000000000000001E-3</v>
      </c>
      <c r="Q137">
        <v>4.8860000000000001E-2</v>
      </c>
      <c r="R137">
        <v>11.677300000000001</v>
      </c>
      <c r="S137">
        <v>11.731299999999999</v>
      </c>
      <c r="T137">
        <v>83.370900000000006</v>
      </c>
      <c r="BC137" s="4"/>
    </row>
    <row r="138" spans="1:55" x14ac:dyDescent="0.3">
      <c r="A138">
        <v>137</v>
      </c>
      <c r="B138">
        <v>13</v>
      </c>
      <c r="C138" s="1">
        <v>44670.436840277776</v>
      </c>
      <c r="D138" t="s">
        <v>13</v>
      </c>
      <c r="E138" s="7">
        <f t="shared" si="23"/>
        <v>2022</v>
      </c>
      <c r="F138" s="7">
        <f t="shared" si="24"/>
        <v>4</v>
      </c>
      <c r="G138" s="7">
        <f t="shared" si="25"/>
        <v>4</v>
      </c>
      <c r="H138" s="7" t="str">
        <f t="shared" si="27"/>
        <v>spring</v>
      </c>
      <c r="I138" s="7">
        <f t="shared" si="28"/>
        <v>17</v>
      </c>
      <c r="J138" t="str">
        <f t="shared" si="21"/>
        <v>BS</v>
      </c>
      <c r="K138" t="str">
        <f t="shared" si="22"/>
        <v>soil</v>
      </c>
      <c r="L138">
        <v>1.4849300000000001</v>
      </c>
      <c r="M138">
        <f t="shared" si="26"/>
        <v>1.4849300000000001</v>
      </c>
      <c r="N138">
        <v>2.2709100000000002</v>
      </c>
      <c r="O138">
        <v>0.96664000000000005</v>
      </c>
      <c r="P138">
        <v>1E-3</v>
      </c>
      <c r="Q138">
        <v>3.5000000000000003E-2</v>
      </c>
      <c r="R138">
        <v>11.6</v>
      </c>
      <c r="S138">
        <v>11.4101</v>
      </c>
      <c r="T138">
        <v>83.372500000000002</v>
      </c>
      <c r="Z138" s="4"/>
      <c r="BC138" s="4"/>
    </row>
    <row r="139" spans="1:55" x14ac:dyDescent="0.3">
      <c r="A139">
        <v>138</v>
      </c>
      <c r="B139">
        <v>14</v>
      </c>
      <c r="C139" s="1">
        <v>44670.43891203704</v>
      </c>
      <c r="D139" t="s">
        <v>13</v>
      </c>
      <c r="E139" s="7">
        <f t="shared" si="23"/>
        <v>2022</v>
      </c>
      <c r="F139" s="7">
        <f t="shared" si="24"/>
        <v>4</v>
      </c>
      <c r="G139" s="7">
        <f t="shared" si="25"/>
        <v>4</v>
      </c>
      <c r="H139" s="7" t="str">
        <f t="shared" si="27"/>
        <v>spring</v>
      </c>
      <c r="I139" s="7">
        <f t="shared" si="28"/>
        <v>17</v>
      </c>
      <c r="J139" t="str">
        <f t="shared" si="21"/>
        <v>BS</v>
      </c>
      <c r="K139" t="str">
        <f t="shared" si="22"/>
        <v>tree</v>
      </c>
      <c r="L139">
        <v>1.96852</v>
      </c>
      <c r="M139">
        <f t="shared" si="26"/>
        <v>1.96852</v>
      </c>
      <c r="N139">
        <v>1.9822299999999999</v>
      </c>
      <c r="O139">
        <v>0.97757000000000005</v>
      </c>
      <c r="P139">
        <v>3.0000000000000001E-3</v>
      </c>
      <c r="R139">
        <v>11.620900000000001</v>
      </c>
      <c r="S139">
        <v>12.2597</v>
      </c>
      <c r="T139">
        <v>83.363399999999999</v>
      </c>
      <c r="BC139" s="4"/>
    </row>
    <row r="140" spans="1:55" x14ac:dyDescent="0.3">
      <c r="A140">
        <v>139</v>
      </c>
      <c r="B140">
        <v>15</v>
      </c>
      <c r="C140" s="1">
        <v>44670.440995370373</v>
      </c>
      <c r="D140" t="s">
        <v>13</v>
      </c>
      <c r="E140" s="7">
        <f t="shared" si="23"/>
        <v>2022</v>
      </c>
      <c r="F140" s="7">
        <f t="shared" si="24"/>
        <v>4</v>
      </c>
      <c r="G140" s="7">
        <f t="shared" si="25"/>
        <v>4</v>
      </c>
      <c r="H140" s="7" t="str">
        <f t="shared" si="27"/>
        <v>spring</v>
      </c>
      <c r="I140" s="7">
        <f t="shared" si="28"/>
        <v>17</v>
      </c>
      <c r="J140" t="str">
        <f t="shared" si="21"/>
        <v>BS</v>
      </c>
      <c r="K140" t="str">
        <f t="shared" si="22"/>
        <v>soil</v>
      </c>
      <c r="L140">
        <v>3.48814</v>
      </c>
      <c r="M140">
        <f t="shared" si="26"/>
        <v>3.48814</v>
      </c>
      <c r="N140">
        <v>1.4882299999999999</v>
      </c>
      <c r="O140">
        <v>0.99468999999999996</v>
      </c>
      <c r="P140">
        <v>1E-3</v>
      </c>
      <c r="Q140">
        <v>7.8E-2</v>
      </c>
      <c r="R140">
        <v>12.001799999999999</v>
      </c>
      <c r="S140">
        <v>12.2765</v>
      </c>
      <c r="T140">
        <v>83.382099999999994</v>
      </c>
      <c r="BC140" s="4"/>
    </row>
    <row r="141" spans="1:55" x14ac:dyDescent="0.3">
      <c r="A141">
        <v>140</v>
      </c>
      <c r="B141">
        <v>16</v>
      </c>
      <c r="C141" s="1">
        <v>44670.443090277775</v>
      </c>
      <c r="D141" t="s">
        <v>13</v>
      </c>
      <c r="E141" s="7">
        <f t="shared" si="23"/>
        <v>2022</v>
      </c>
      <c r="F141" s="7">
        <f t="shared" si="24"/>
        <v>4</v>
      </c>
      <c r="G141" s="7">
        <f t="shared" si="25"/>
        <v>4</v>
      </c>
      <c r="H141" s="7" t="str">
        <f t="shared" si="27"/>
        <v>spring</v>
      </c>
      <c r="I141" s="7">
        <f t="shared" si="28"/>
        <v>17</v>
      </c>
      <c r="J141" t="str">
        <f t="shared" si="21"/>
        <v>BS</v>
      </c>
      <c r="K141" t="str">
        <f t="shared" si="22"/>
        <v>soil</v>
      </c>
      <c r="L141">
        <v>1.7882800000000001</v>
      </c>
      <c r="M141">
        <f t="shared" si="26"/>
        <v>1.7882800000000001</v>
      </c>
      <c r="N141">
        <v>2.27976</v>
      </c>
      <c r="O141">
        <v>0.96553999999999995</v>
      </c>
      <c r="P141">
        <v>3.0000000000000001E-3</v>
      </c>
      <c r="R141">
        <v>12.12</v>
      </c>
      <c r="S141">
        <v>12.784000000000001</v>
      </c>
      <c r="T141">
        <v>83.377099999999999</v>
      </c>
      <c r="BC141" s="4"/>
    </row>
    <row r="142" spans="1:55" x14ac:dyDescent="0.3">
      <c r="A142">
        <v>141</v>
      </c>
      <c r="B142">
        <v>17</v>
      </c>
      <c r="C142" s="1">
        <v>44670.445231481484</v>
      </c>
      <c r="D142" t="s">
        <v>13</v>
      </c>
      <c r="E142" s="7">
        <f t="shared" si="23"/>
        <v>2022</v>
      </c>
      <c r="F142" s="7">
        <f t="shared" si="24"/>
        <v>4</v>
      </c>
      <c r="G142" s="7">
        <f t="shared" si="25"/>
        <v>4</v>
      </c>
      <c r="H142" s="7" t="str">
        <f t="shared" si="27"/>
        <v>spring</v>
      </c>
      <c r="I142" s="7">
        <f t="shared" si="28"/>
        <v>17</v>
      </c>
      <c r="J142" t="str">
        <f t="shared" si="21"/>
        <v>VP</v>
      </c>
      <c r="K142" t="str">
        <f t="shared" si="22"/>
        <v>soil</v>
      </c>
      <c r="L142">
        <v>2.6972</v>
      </c>
      <c r="M142">
        <f t="shared" si="26"/>
        <v>2.6972</v>
      </c>
      <c r="N142">
        <v>1.56145</v>
      </c>
      <c r="O142">
        <v>0.99185000000000001</v>
      </c>
      <c r="P142">
        <v>1E-3</v>
      </c>
      <c r="R142">
        <v>12.4</v>
      </c>
      <c r="S142">
        <v>12.3078</v>
      </c>
      <c r="T142">
        <v>83.385300000000001</v>
      </c>
      <c r="BC142" s="4"/>
    </row>
    <row r="143" spans="1:55" x14ac:dyDescent="0.3">
      <c r="A143">
        <v>142</v>
      </c>
      <c r="B143">
        <v>18</v>
      </c>
      <c r="C143" s="1">
        <v>44670.44740740741</v>
      </c>
      <c r="D143" t="s">
        <v>13</v>
      </c>
      <c r="E143" s="7">
        <f t="shared" si="23"/>
        <v>2022</v>
      </c>
      <c r="F143" s="7">
        <f t="shared" si="24"/>
        <v>4</v>
      </c>
      <c r="G143" s="7">
        <f t="shared" si="25"/>
        <v>4</v>
      </c>
      <c r="H143" s="7" t="str">
        <f t="shared" si="27"/>
        <v>spring</v>
      </c>
      <c r="I143" s="7">
        <f t="shared" si="28"/>
        <v>17</v>
      </c>
      <c r="J143" t="str">
        <f t="shared" si="21"/>
        <v>VP</v>
      </c>
      <c r="K143" t="str">
        <f t="shared" si="22"/>
        <v>tree</v>
      </c>
      <c r="L143">
        <v>2.52563</v>
      </c>
      <c r="M143">
        <f t="shared" si="26"/>
        <v>2.52563</v>
      </c>
      <c r="N143">
        <v>1.59398</v>
      </c>
      <c r="O143">
        <v>0.99153000000000002</v>
      </c>
      <c r="R143">
        <v>12.4</v>
      </c>
      <c r="S143">
        <v>11.451499999999999</v>
      </c>
      <c r="T143">
        <v>83.385300000000001</v>
      </c>
    </row>
    <row r="144" spans="1:55" x14ac:dyDescent="0.3">
      <c r="A144">
        <v>143</v>
      </c>
      <c r="B144">
        <v>19</v>
      </c>
      <c r="C144" s="1">
        <v>44670.44972222222</v>
      </c>
      <c r="D144" t="s">
        <v>13</v>
      </c>
      <c r="E144" s="7">
        <f t="shared" si="23"/>
        <v>2022</v>
      </c>
      <c r="F144" s="7">
        <f t="shared" si="24"/>
        <v>4</v>
      </c>
      <c r="G144" s="7">
        <f t="shared" si="25"/>
        <v>4</v>
      </c>
      <c r="H144" s="7" t="str">
        <f t="shared" si="27"/>
        <v>spring</v>
      </c>
      <c r="I144" s="7">
        <f t="shared" si="28"/>
        <v>17</v>
      </c>
      <c r="J144" t="str">
        <f t="shared" si="21"/>
        <v>VP</v>
      </c>
      <c r="K144" t="str">
        <f t="shared" si="22"/>
        <v>soil</v>
      </c>
      <c r="L144">
        <v>4.1146099999999999</v>
      </c>
      <c r="M144">
        <f t="shared" si="26"/>
        <v>4.1146099999999999</v>
      </c>
      <c r="N144">
        <v>1.4127000000000001</v>
      </c>
      <c r="O144">
        <v>0.99622999999999995</v>
      </c>
      <c r="P144">
        <v>3.0000000000000001E-3</v>
      </c>
      <c r="R144">
        <v>12.1</v>
      </c>
      <c r="S144">
        <v>11.7217</v>
      </c>
      <c r="T144">
        <v>83.343999999999994</v>
      </c>
      <c r="BC144" s="4"/>
    </row>
    <row r="145" spans="1:55" x14ac:dyDescent="0.3">
      <c r="A145">
        <v>144</v>
      </c>
      <c r="B145">
        <v>20</v>
      </c>
      <c r="C145" s="1">
        <v>44670.451944444445</v>
      </c>
      <c r="D145" t="s">
        <v>13</v>
      </c>
      <c r="E145" s="7">
        <f t="shared" si="23"/>
        <v>2022</v>
      </c>
      <c r="F145" s="7">
        <f t="shared" si="24"/>
        <v>4</v>
      </c>
      <c r="G145" s="7">
        <f t="shared" si="25"/>
        <v>4</v>
      </c>
      <c r="H145" s="7" t="str">
        <f t="shared" si="27"/>
        <v>spring</v>
      </c>
      <c r="I145" s="7">
        <f t="shared" si="28"/>
        <v>17</v>
      </c>
      <c r="J145" t="str">
        <f t="shared" si="21"/>
        <v>VP</v>
      </c>
      <c r="K145" t="str">
        <f t="shared" si="22"/>
        <v>soil</v>
      </c>
      <c r="L145">
        <v>4.1071299999999997</v>
      </c>
      <c r="M145">
        <f t="shared" si="26"/>
        <v>4.1071299999999997</v>
      </c>
      <c r="N145">
        <v>1.4633100000000001</v>
      </c>
      <c r="O145">
        <v>0.99411000000000005</v>
      </c>
      <c r="P145">
        <v>3.0000000000000001E-3</v>
      </c>
      <c r="Q145">
        <v>1.4999999999999999E-2</v>
      </c>
      <c r="R145">
        <v>12.308199999999999</v>
      </c>
      <c r="S145">
        <v>12.0266</v>
      </c>
      <c r="T145">
        <v>83.370400000000004</v>
      </c>
      <c r="BC145" s="4"/>
    </row>
    <row r="146" spans="1:55" x14ac:dyDescent="0.3">
      <c r="A146">
        <v>145</v>
      </c>
      <c r="B146">
        <v>21</v>
      </c>
      <c r="C146" s="1">
        <v>44670.454398148147</v>
      </c>
      <c r="D146" t="s">
        <v>13</v>
      </c>
      <c r="E146" s="7">
        <f t="shared" si="23"/>
        <v>2022</v>
      </c>
      <c r="F146" s="7">
        <f t="shared" si="24"/>
        <v>4</v>
      </c>
      <c r="G146" s="7">
        <f t="shared" si="25"/>
        <v>4</v>
      </c>
      <c r="H146" s="7" t="str">
        <f t="shared" si="27"/>
        <v>spring</v>
      </c>
      <c r="I146" s="7">
        <f t="shared" si="28"/>
        <v>17</v>
      </c>
      <c r="J146" t="str">
        <f t="shared" si="21"/>
        <v>BS</v>
      </c>
      <c r="K146" t="str">
        <f t="shared" si="22"/>
        <v>tree</v>
      </c>
      <c r="L146">
        <v>1.9703999999999999</v>
      </c>
      <c r="M146">
        <f t="shared" si="26"/>
        <v>1.9703999999999999</v>
      </c>
      <c r="N146">
        <v>1.7643899999999999</v>
      </c>
      <c r="O146">
        <v>0.98660000000000003</v>
      </c>
      <c r="P146">
        <v>2E-3</v>
      </c>
      <c r="R146">
        <v>12.4</v>
      </c>
      <c r="S146">
        <v>12.4878</v>
      </c>
      <c r="T146">
        <v>83.394999999999996</v>
      </c>
      <c r="BC146" s="4"/>
    </row>
    <row r="147" spans="1:55" x14ac:dyDescent="0.3">
      <c r="A147">
        <v>146</v>
      </c>
      <c r="B147">
        <v>22</v>
      </c>
      <c r="C147" s="1">
        <v>44670.45648148148</v>
      </c>
      <c r="D147" t="s">
        <v>13</v>
      </c>
      <c r="E147" s="7">
        <f t="shared" si="23"/>
        <v>2022</v>
      </c>
      <c r="F147" s="7">
        <f t="shared" si="24"/>
        <v>4</v>
      </c>
      <c r="G147" s="7">
        <f t="shared" si="25"/>
        <v>4</v>
      </c>
      <c r="H147" s="7" t="str">
        <f t="shared" si="27"/>
        <v>spring</v>
      </c>
      <c r="I147" s="7">
        <f t="shared" si="28"/>
        <v>17</v>
      </c>
      <c r="J147" t="str">
        <f t="shared" si="21"/>
        <v>BS</v>
      </c>
      <c r="K147" t="str">
        <f t="shared" si="22"/>
        <v>soil</v>
      </c>
      <c r="L147">
        <v>1.85544</v>
      </c>
      <c r="M147">
        <f t="shared" si="26"/>
        <v>1.85544</v>
      </c>
      <c r="N147">
        <v>2.0866899999999999</v>
      </c>
      <c r="O147">
        <v>0.96550999999999998</v>
      </c>
      <c r="P147">
        <v>5.5000000000000003E-4</v>
      </c>
      <c r="R147">
        <v>12.416399999999999</v>
      </c>
      <c r="S147">
        <v>12.2736</v>
      </c>
      <c r="T147">
        <v>83.397300000000001</v>
      </c>
      <c r="BC147" s="4"/>
    </row>
    <row r="148" spans="1:55" x14ac:dyDescent="0.3">
      <c r="A148">
        <v>147</v>
      </c>
      <c r="B148">
        <v>23</v>
      </c>
      <c r="C148" s="1">
        <v>44670.458553240744</v>
      </c>
      <c r="D148" t="s">
        <v>13</v>
      </c>
      <c r="E148" s="7">
        <f t="shared" si="23"/>
        <v>2022</v>
      </c>
      <c r="F148" s="7">
        <f t="shared" si="24"/>
        <v>4</v>
      </c>
      <c r="G148" s="7">
        <f t="shared" si="25"/>
        <v>4</v>
      </c>
      <c r="H148" s="7" t="str">
        <f t="shared" si="27"/>
        <v>spring</v>
      </c>
      <c r="I148" s="7">
        <f t="shared" si="28"/>
        <v>17</v>
      </c>
      <c r="J148" t="str">
        <f t="shared" si="21"/>
        <v>BS</v>
      </c>
      <c r="K148" t="str">
        <f t="shared" si="22"/>
        <v>soil</v>
      </c>
      <c r="L148">
        <v>3.9098600000000001</v>
      </c>
      <c r="M148">
        <f t="shared" si="26"/>
        <v>3.9098600000000001</v>
      </c>
      <c r="N148">
        <v>1.40869</v>
      </c>
      <c r="O148">
        <v>0.99636000000000002</v>
      </c>
      <c r="P148">
        <v>8.5999999999999998E-4</v>
      </c>
      <c r="R148">
        <v>12.4</v>
      </c>
      <c r="S148">
        <v>12.8093</v>
      </c>
      <c r="T148">
        <v>83.371700000000004</v>
      </c>
      <c r="BC148" s="4"/>
    </row>
    <row r="149" spans="1:55" x14ac:dyDescent="0.3">
      <c r="A149">
        <v>148</v>
      </c>
      <c r="B149">
        <v>24</v>
      </c>
      <c r="C149" s="1">
        <v>44670.460775462961</v>
      </c>
      <c r="D149" t="s">
        <v>13</v>
      </c>
      <c r="E149" s="7">
        <f t="shared" si="23"/>
        <v>2022</v>
      </c>
      <c r="F149" s="7">
        <f t="shared" si="24"/>
        <v>4</v>
      </c>
      <c r="G149" s="7">
        <f t="shared" si="25"/>
        <v>4</v>
      </c>
      <c r="H149" s="7" t="str">
        <f t="shared" si="27"/>
        <v>spring</v>
      </c>
      <c r="I149" s="7">
        <f t="shared" si="28"/>
        <v>17</v>
      </c>
      <c r="J149" t="str">
        <f t="shared" si="21"/>
        <v>BS</v>
      </c>
      <c r="K149" t="str">
        <f t="shared" si="22"/>
        <v>soil</v>
      </c>
      <c r="L149">
        <v>3.04264</v>
      </c>
      <c r="M149">
        <f t="shared" si="26"/>
        <v>3.04264</v>
      </c>
      <c r="N149">
        <v>1.5135099999999999</v>
      </c>
      <c r="O149">
        <v>0.99304999999999999</v>
      </c>
      <c r="P149">
        <v>6.0000000000000001E-3</v>
      </c>
      <c r="Q149">
        <v>0.157</v>
      </c>
      <c r="R149">
        <v>12.6</v>
      </c>
      <c r="S149">
        <v>12.472</v>
      </c>
      <c r="T149">
        <v>83.3733</v>
      </c>
      <c r="Z149" s="4"/>
      <c r="BC149" s="4"/>
    </row>
    <row r="150" spans="1:55" x14ac:dyDescent="0.3">
      <c r="A150">
        <v>149</v>
      </c>
      <c r="B150">
        <v>1</v>
      </c>
      <c r="C150" s="1">
        <v>44670.505173611113</v>
      </c>
      <c r="D150" t="s">
        <v>15</v>
      </c>
      <c r="E150" s="7">
        <f t="shared" si="23"/>
        <v>2022</v>
      </c>
      <c r="F150" s="7">
        <f t="shared" si="24"/>
        <v>4</v>
      </c>
      <c r="G150" s="7">
        <f t="shared" si="25"/>
        <v>4</v>
      </c>
      <c r="H150" s="7" t="str">
        <f t="shared" si="27"/>
        <v>spring</v>
      </c>
      <c r="I150" s="7">
        <f t="shared" si="28"/>
        <v>17</v>
      </c>
      <c r="J150" t="str">
        <f t="shared" ref="J150:J167" si="29">IF(OR(B150=1,B150=2,B150=3,B150=7,B150=8,B150=9,B150=13,B150=14,B150=15),"VP","BS")</f>
        <v>VP</v>
      </c>
      <c r="L150">
        <v>3.5127299999999999</v>
      </c>
      <c r="M150">
        <f t="shared" si="26"/>
        <v>3.5127299999999999</v>
      </c>
      <c r="N150">
        <v>1.5992999999999999</v>
      </c>
      <c r="O150">
        <v>0.98636999999999997</v>
      </c>
      <c r="P150">
        <v>6.0000000000000001E-3</v>
      </c>
      <c r="Q150">
        <v>0.15340999999999999</v>
      </c>
      <c r="R150">
        <v>20.818200000000001</v>
      </c>
      <c r="S150">
        <v>20.536300000000001</v>
      </c>
      <c r="T150">
        <v>82.363299999999995</v>
      </c>
    </row>
    <row r="151" spans="1:55" x14ac:dyDescent="0.3">
      <c r="A151">
        <v>150</v>
      </c>
      <c r="B151">
        <v>2</v>
      </c>
      <c r="C151" s="1">
        <v>44670.507256944446</v>
      </c>
      <c r="D151" t="s">
        <v>15</v>
      </c>
      <c r="E151" s="7">
        <f t="shared" si="23"/>
        <v>2022</v>
      </c>
      <c r="F151" s="7">
        <f t="shared" si="24"/>
        <v>4</v>
      </c>
      <c r="G151" s="7">
        <f t="shared" si="25"/>
        <v>4</v>
      </c>
      <c r="H151" s="7" t="str">
        <f t="shared" si="27"/>
        <v>spring</v>
      </c>
      <c r="I151" s="7">
        <f t="shared" si="28"/>
        <v>17</v>
      </c>
      <c r="J151" t="str">
        <f t="shared" si="29"/>
        <v>VP</v>
      </c>
      <c r="L151">
        <v>2.96828</v>
      </c>
      <c r="M151">
        <f t="shared" si="26"/>
        <v>2.96828</v>
      </c>
      <c r="N151">
        <v>1.66822</v>
      </c>
      <c r="O151">
        <v>0.98741000000000001</v>
      </c>
      <c r="P151">
        <v>2E-3</v>
      </c>
      <c r="Q151">
        <v>0</v>
      </c>
      <c r="R151">
        <v>20.9</v>
      </c>
      <c r="S151">
        <v>18.307600000000001</v>
      </c>
      <c r="T151">
        <v>82.3643</v>
      </c>
    </row>
    <row r="152" spans="1:55" x14ac:dyDescent="0.3">
      <c r="A152">
        <v>151</v>
      </c>
      <c r="B152">
        <v>3</v>
      </c>
      <c r="C152" s="1">
        <v>44670.509328703702</v>
      </c>
      <c r="D152" t="s">
        <v>15</v>
      </c>
      <c r="E152" s="7">
        <f t="shared" si="23"/>
        <v>2022</v>
      </c>
      <c r="F152" s="7">
        <f t="shared" si="24"/>
        <v>4</v>
      </c>
      <c r="G152" s="7">
        <f t="shared" si="25"/>
        <v>4</v>
      </c>
      <c r="H152" s="7" t="str">
        <f t="shared" si="27"/>
        <v>spring</v>
      </c>
      <c r="I152" s="7">
        <f t="shared" si="28"/>
        <v>17</v>
      </c>
      <c r="J152" t="str">
        <f t="shared" si="29"/>
        <v>VP</v>
      </c>
      <c r="L152">
        <v>2.1457799999999998</v>
      </c>
      <c r="M152">
        <f t="shared" si="26"/>
        <v>2.1457799999999998</v>
      </c>
      <c r="N152">
        <v>1.89469</v>
      </c>
      <c r="O152">
        <v>0.98377000000000003</v>
      </c>
      <c r="P152">
        <v>4.0000000000000001E-3</v>
      </c>
      <c r="Q152">
        <v>3.3489999999999999E-2</v>
      </c>
      <c r="R152">
        <v>20.9</v>
      </c>
      <c r="S152">
        <v>16.649000000000001</v>
      </c>
      <c r="T152">
        <v>82.401200000000003</v>
      </c>
    </row>
    <row r="153" spans="1:55" x14ac:dyDescent="0.3">
      <c r="A153">
        <v>152</v>
      </c>
      <c r="B153">
        <v>4</v>
      </c>
      <c r="C153" s="1">
        <v>44670.511736111112</v>
      </c>
      <c r="D153" t="s">
        <v>15</v>
      </c>
      <c r="E153" s="7">
        <f t="shared" si="23"/>
        <v>2022</v>
      </c>
      <c r="F153" s="7">
        <f t="shared" si="24"/>
        <v>4</v>
      </c>
      <c r="G153" s="7">
        <f t="shared" si="25"/>
        <v>4</v>
      </c>
      <c r="H153" s="7" t="str">
        <f t="shared" si="27"/>
        <v>spring</v>
      </c>
      <c r="I153" s="7">
        <f t="shared" si="28"/>
        <v>17</v>
      </c>
      <c r="J153" t="str">
        <f t="shared" si="29"/>
        <v>BS</v>
      </c>
      <c r="L153">
        <v>2.3975200000000001</v>
      </c>
      <c r="M153">
        <f t="shared" si="26"/>
        <v>2.3975200000000001</v>
      </c>
      <c r="N153">
        <v>2.46027</v>
      </c>
      <c r="O153">
        <v>0.96436999999999995</v>
      </c>
      <c r="P153">
        <v>3.0000000000000001E-3</v>
      </c>
      <c r="Q153">
        <v>4.7379999999999999E-2</v>
      </c>
      <c r="R153">
        <v>20.532699999999998</v>
      </c>
      <c r="S153">
        <v>18.4602</v>
      </c>
      <c r="T153">
        <v>82.398499999999999</v>
      </c>
    </row>
    <row r="154" spans="1:55" x14ac:dyDescent="0.3">
      <c r="A154">
        <v>153</v>
      </c>
      <c r="B154">
        <v>5</v>
      </c>
      <c r="C154" s="1">
        <v>44670.513831018521</v>
      </c>
      <c r="D154" t="s">
        <v>15</v>
      </c>
      <c r="E154" s="7">
        <f t="shared" si="23"/>
        <v>2022</v>
      </c>
      <c r="F154" s="7">
        <f t="shared" si="24"/>
        <v>4</v>
      </c>
      <c r="G154" s="7">
        <f t="shared" si="25"/>
        <v>4</v>
      </c>
      <c r="H154" s="7" t="str">
        <f t="shared" si="27"/>
        <v>spring</v>
      </c>
      <c r="I154" s="7">
        <f t="shared" si="28"/>
        <v>17</v>
      </c>
      <c r="J154" t="str">
        <f t="shared" si="29"/>
        <v>BS</v>
      </c>
      <c r="L154">
        <v>2.98542</v>
      </c>
      <c r="M154">
        <f t="shared" si="26"/>
        <v>2.98542</v>
      </c>
      <c r="N154">
        <v>2.18743</v>
      </c>
      <c r="O154">
        <v>0.97343000000000002</v>
      </c>
      <c r="P154">
        <v>2E-3</v>
      </c>
      <c r="Q154">
        <v>0.11703</v>
      </c>
      <c r="R154">
        <v>20.5</v>
      </c>
      <c r="S154">
        <v>17.502300000000002</v>
      </c>
      <c r="T154">
        <v>82.393500000000003</v>
      </c>
    </row>
    <row r="155" spans="1:55" x14ac:dyDescent="0.3">
      <c r="A155">
        <v>154</v>
      </c>
      <c r="B155">
        <v>6</v>
      </c>
      <c r="C155" s="1">
        <v>44670.5158912037</v>
      </c>
      <c r="D155" t="s">
        <v>15</v>
      </c>
      <c r="E155" s="7">
        <f t="shared" si="23"/>
        <v>2022</v>
      </c>
      <c r="F155" s="7">
        <f t="shared" si="24"/>
        <v>4</v>
      </c>
      <c r="G155" s="7">
        <f t="shared" si="25"/>
        <v>4</v>
      </c>
      <c r="H155" s="7" t="str">
        <f t="shared" si="27"/>
        <v>spring</v>
      </c>
      <c r="I155" s="7">
        <f t="shared" si="28"/>
        <v>17</v>
      </c>
      <c r="J155" t="str">
        <f t="shared" si="29"/>
        <v>BS</v>
      </c>
      <c r="L155">
        <v>1.40036</v>
      </c>
      <c r="M155" t="e">
        <f t="shared" si="26"/>
        <v>#N/A</v>
      </c>
      <c r="N155">
        <v>3.7195999999999998</v>
      </c>
      <c r="O155">
        <v>0.89156999999999997</v>
      </c>
      <c r="P155">
        <v>3.0000000000000001E-3</v>
      </c>
      <c r="Q155">
        <v>0</v>
      </c>
      <c r="R155">
        <v>20.4436</v>
      </c>
      <c r="S155">
        <v>18.352499999999999</v>
      </c>
      <c r="T155">
        <v>82.3934</v>
      </c>
    </row>
    <row r="156" spans="1:55" x14ac:dyDescent="0.3">
      <c r="A156">
        <v>155</v>
      </c>
      <c r="B156">
        <v>7</v>
      </c>
      <c r="C156" s="1">
        <v>44670.518472222226</v>
      </c>
      <c r="D156" t="s">
        <v>15</v>
      </c>
      <c r="E156" s="7">
        <f t="shared" si="23"/>
        <v>2022</v>
      </c>
      <c r="F156" s="7">
        <f t="shared" si="24"/>
        <v>4</v>
      </c>
      <c r="G156" s="7">
        <f t="shared" si="25"/>
        <v>4</v>
      </c>
      <c r="H156" s="7" t="str">
        <f t="shared" si="27"/>
        <v>spring</v>
      </c>
      <c r="I156" s="7">
        <f t="shared" si="28"/>
        <v>17</v>
      </c>
      <c r="J156" t="str">
        <f t="shared" si="29"/>
        <v>VP</v>
      </c>
      <c r="L156">
        <v>3.6351800000000001</v>
      </c>
      <c r="M156">
        <f t="shared" si="26"/>
        <v>3.6351800000000001</v>
      </c>
      <c r="N156">
        <v>1.5855399999999999</v>
      </c>
      <c r="O156">
        <v>0.98806000000000005</v>
      </c>
      <c r="R156">
        <v>19.899999999999999</v>
      </c>
      <c r="S156">
        <v>20.619599999999998</v>
      </c>
      <c r="T156">
        <v>82.427700000000002</v>
      </c>
    </row>
    <row r="157" spans="1:55" x14ac:dyDescent="0.3">
      <c r="A157">
        <v>156</v>
      </c>
      <c r="B157">
        <v>8</v>
      </c>
      <c r="C157" s="1">
        <v>44670.520555555559</v>
      </c>
      <c r="D157" t="s">
        <v>15</v>
      </c>
      <c r="E157" s="7">
        <f t="shared" si="23"/>
        <v>2022</v>
      </c>
      <c r="F157" s="7">
        <f t="shared" si="24"/>
        <v>4</v>
      </c>
      <c r="G157" s="7">
        <f t="shared" si="25"/>
        <v>4</v>
      </c>
      <c r="H157" s="7" t="str">
        <f t="shared" si="27"/>
        <v>spring</v>
      </c>
      <c r="I157" s="7">
        <f t="shared" si="28"/>
        <v>17</v>
      </c>
      <c r="J157" t="str">
        <f t="shared" si="29"/>
        <v>VP</v>
      </c>
      <c r="L157">
        <v>4.0486399999999998</v>
      </c>
      <c r="M157">
        <f t="shared" si="26"/>
        <v>4.0486399999999998</v>
      </c>
      <c r="N157">
        <v>1.5554399999999999</v>
      </c>
      <c r="O157">
        <v>0.99324000000000001</v>
      </c>
      <c r="P157">
        <v>2E-3</v>
      </c>
      <c r="R157">
        <v>10.3</v>
      </c>
      <c r="S157">
        <v>19.920300000000001</v>
      </c>
      <c r="T157">
        <v>82.393299999999996</v>
      </c>
    </row>
    <row r="158" spans="1:55" x14ac:dyDescent="0.3">
      <c r="A158">
        <v>157</v>
      </c>
      <c r="B158">
        <v>9</v>
      </c>
      <c r="C158" s="1">
        <v>44670.522638888891</v>
      </c>
      <c r="D158" t="s">
        <v>15</v>
      </c>
      <c r="E158" s="7">
        <f t="shared" si="23"/>
        <v>2022</v>
      </c>
      <c r="F158" s="7">
        <f t="shared" si="24"/>
        <v>4</v>
      </c>
      <c r="G158" s="7">
        <f t="shared" si="25"/>
        <v>4</v>
      </c>
      <c r="H158" s="7" t="str">
        <f t="shared" si="27"/>
        <v>spring</v>
      </c>
      <c r="I158" s="7">
        <f t="shared" si="28"/>
        <v>17</v>
      </c>
      <c r="J158" t="str">
        <f t="shared" si="29"/>
        <v>VP</v>
      </c>
      <c r="L158">
        <v>3.93242</v>
      </c>
      <c r="M158">
        <f t="shared" si="26"/>
        <v>3.93242</v>
      </c>
      <c r="N158">
        <v>1.4015500000000001</v>
      </c>
      <c r="O158">
        <v>0.99467000000000005</v>
      </c>
      <c r="P158">
        <v>4.0000000000000001E-3</v>
      </c>
      <c r="Q158">
        <v>3.1399999999999997E-2</v>
      </c>
      <c r="R158">
        <v>21.42</v>
      </c>
      <c r="S158">
        <v>22.659400000000002</v>
      </c>
      <c r="T158">
        <v>82.375799999999998</v>
      </c>
    </row>
    <row r="159" spans="1:55" x14ac:dyDescent="0.3">
      <c r="A159">
        <v>158</v>
      </c>
      <c r="B159">
        <v>10</v>
      </c>
      <c r="C159" s="1">
        <v>44670.525219907409</v>
      </c>
      <c r="D159" t="s">
        <v>15</v>
      </c>
      <c r="E159" s="7">
        <f t="shared" si="23"/>
        <v>2022</v>
      </c>
      <c r="F159" s="7">
        <f t="shared" si="24"/>
        <v>4</v>
      </c>
      <c r="G159" s="7">
        <f t="shared" si="25"/>
        <v>4</v>
      </c>
      <c r="H159" s="7" t="str">
        <f t="shared" si="27"/>
        <v>spring</v>
      </c>
      <c r="I159" s="7">
        <f t="shared" si="28"/>
        <v>17</v>
      </c>
      <c r="J159" t="str">
        <f t="shared" si="29"/>
        <v>BS</v>
      </c>
      <c r="L159">
        <v>1.7883800000000001</v>
      </c>
      <c r="M159">
        <f t="shared" si="26"/>
        <v>1.7883800000000001</v>
      </c>
      <c r="N159">
        <v>2.1084700000000001</v>
      </c>
      <c r="O159">
        <v>0.97719</v>
      </c>
      <c r="P159">
        <v>3.0000000000000001E-3</v>
      </c>
      <c r="Q159">
        <v>0</v>
      </c>
      <c r="R159">
        <v>22.4</v>
      </c>
      <c r="S159">
        <v>21.732800000000001</v>
      </c>
      <c r="T159">
        <v>82.392899999999997</v>
      </c>
    </row>
    <row r="160" spans="1:55" x14ac:dyDescent="0.3">
      <c r="A160">
        <v>159</v>
      </c>
      <c r="B160">
        <v>11</v>
      </c>
      <c r="C160" s="1">
        <v>44670.527303240742</v>
      </c>
      <c r="D160" t="s">
        <v>15</v>
      </c>
      <c r="E160" s="7">
        <f t="shared" si="23"/>
        <v>2022</v>
      </c>
      <c r="F160" s="7">
        <f t="shared" si="24"/>
        <v>4</v>
      </c>
      <c r="G160" s="7">
        <f t="shared" si="25"/>
        <v>4</v>
      </c>
      <c r="H160" s="7" t="str">
        <f t="shared" si="27"/>
        <v>spring</v>
      </c>
      <c r="I160" s="7">
        <f t="shared" si="28"/>
        <v>17</v>
      </c>
      <c r="J160" t="str">
        <f t="shared" si="29"/>
        <v>BS</v>
      </c>
      <c r="L160">
        <v>1.8425100000000001</v>
      </c>
      <c r="M160" t="e">
        <f t="shared" si="26"/>
        <v>#N/A</v>
      </c>
      <c r="N160">
        <v>2.5911</v>
      </c>
      <c r="O160">
        <v>0.92152999999999996</v>
      </c>
      <c r="P160">
        <v>4.0000000000000001E-3</v>
      </c>
      <c r="R160">
        <v>22.8</v>
      </c>
      <c r="S160">
        <v>20.558800000000002</v>
      </c>
      <c r="T160">
        <v>82.410300000000007</v>
      </c>
    </row>
    <row r="161" spans="1:55" x14ac:dyDescent="0.3">
      <c r="A161">
        <v>160</v>
      </c>
      <c r="B161">
        <v>12</v>
      </c>
      <c r="C161" s="1">
        <v>44670.529386574075</v>
      </c>
      <c r="D161" t="s">
        <v>15</v>
      </c>
      <c r="E161" s="7">
        <f t="shared" si="23"/>
        <v>2022</v>
      </c>
      <c r="F161" s="7">
        <f t="shared" si="24"/>
        <v>4</v>
      </c>
      <c r="G161" s="7">
        <f t="shared" si="25"/>
        <v>4</v>
      </c>
      <c r="H161" s="7" t="str">
        <f t="shared" si="27"/>
        <v>spring</v>
      </c>
      <c r="I161" s="7">
        <f t="shared" si="28"/>
        <v>17</v>
      </c>
      <c r="J161" t="str">
        <f t="shared" si="29"/>
        <v>BS</v>
      </c>
      <c r="L161">
        <v>1.5987800000000001</v>
      </c>
      <c r="M161" t="e">
        <f t="shared" si="26"/>
        <v>#N/A</v>
      </c>
      <c r="N161">
        <v>2.8493300000000001</v>
      </c>
      <c r="O161">
        <v>0.91432000000000002</v>
      </c>
      <c r="P161">
        <v>2E-3</v>
      </c>
      <c r="R161">
        <v>23.5</v>
      </c>
      <c r="S161">
        <v>23.176600000000001</v>
      </c>
      <c r="T161">
        <v>82.374399999999994</v>
      </c>
    </row>
    <row r="162" spans="1:55" x14ac:dyDescent="0.3">
      <c r="A162">
        <v>161</v>
      </c>
      <c r="B162">
        <v>13</v>
      </c>
      <c r="C162" s="1">
        <v>44670.531909722224</v>
      </c>
      <c r="D162" t="s">
        <v>15</v>
      </c>
      <c r="E162" s="7">
        <f t="shared" si="23"/>
        <v>2022</v>
      </c>
      <c r="F162" s="7">
        <f t="shared" si="24"/>
        <v>4</v>
      </c>
      <c r="G162" s="7">
        <f t="shared" si="25"/>
        <v>4</v>
      </c>
      <c r="H162" s="7" t="str">
        <f t="shared" si="27"/>
        <v>spring</v>
      </c>
      <c r="I162" s="7">
        <f t="shared" si="28"/>
        <v>17</v>
      </c>
      <c r="J162" t="str">
        <f t="shared" si="29"/>
        <v>VP</v>
      </c>
      <c r="L162">
        <v>4.9962400000000002</v>
      </c>
      <c r="M162">
        <f t="shared" si="26"/>
        <v>4.9962400000000002</v>
      </c>
      <c r="N162">
        <v>1.48194</v>
      </c>
      <c r="O162">
        <v>0.99341999999999997</v>
      </c>
      <c r="R162">
        <v>23.7</v>
      </c>
      <c r="S162">
        <v>24.1568</v>
      </c>
      <c r="T162">
        <v>82.371700000000004</v>
      </c>
    </row>
    <row r="163" spans="1:55" x14ac:dyDescent="0.3">
      <c r="A163">
        <v>162</v>
      </c>
      <c r="B163">
        <v>14</v>
      </c>
      <c r="C163" s="1">
        <v>44670.534224537034</v>
      </c>
      <c r="D163" t="s">
        <v>15</v>
      </c>
      <c r="E163" s="7">
        <f t="shared" si="23"/>
        <v>2022</v>
      </c>
      <c r="F163" s="7">
        <f t="shared" si="24"/>
        <v>4</v>
      </c>
      <c r="G163" s="7">
        <f t="shared" si="25"/>
        <v>4</v>
      </c>
      <c r="H163" s="7" t="str">
        <f t="shared" si="27"/>
        <v>spring</v>
      </c>
      <c r="I163" s="7">
        <f t="shared" si="28"/>
        <v>17</v>
      </c>
      <c r="J163" t="str">
        <f t="shared" si="29"/>
        <v>VP</v>
      </c>
      <c r="L163">
        <v>1.90184</v>
      </c>
      <c r="M163">
        <f t="shared" si="26"/>
        <v>1.90184</v>
      </c>
      <c r="N163">
        <v>2.61985</v>
      </c>
      <c r="O163">
        <v>0.95859000000000005</v>
      </c>
      <c r="R163">
        <v>24.2</v>
      </c>
      <c r="S163">
        <v>26.997900000000001</v>
      </c>
      <c r="T163">
        <v>82.351299999999995</v>
      </c>
    </row>
    <row r="164" spans="1:55" x14ac:dyDescent="0.3">
      <c r="A164">
        <v>163</v>
      </c>
      <c r="B164">
        <v>15</v>
      </c>
      <c r="C164" s="1">
        <v>44670.536539351851</v>
      </c>
      <c r="D164" t="s">
        <v>15</v>
      </c>
      <c r="E164" s="7">
        <f t="shared" si="23"/>
        <v>2022</v>
      </c>
      <c r="F164" s="7">
        <f t="shared" si="24"/>
        <v>4</v>
      </c>
      <c r="G164" s="7">
        <f t="shared" si="25"/>
        <v>4</v>
      </c>
      <c r="H164" s="7" t="str">
        <f t="shared" si="27"/>
        <v>spring</v>
      </c>
      <c r="I164" s="7">
        <f t="shared" si="28"/>
        <v>17</v>
      </c>
      <c r="J164" t="str">
        <f t="shared" si="29"/>
        <v>VP</v>
      </c>
      <c r="L164">
        <v>2.90354</v>
      </c>
      <c r="M164">
        <f t="shared" si="26"/>
        <v>2.90354</v>
      </c>
      <c r="N164">
        <v>1.74518</v>
      </c>
      <c r="O164">
        <v>0.98812</v>
      </c>
      <c r="P164">
        <v>3.0000000000000001E-3</v>
      </c>
      <c r="Q164">
        <v>8.2589999999999997E-2</v>
      </c>
      <c r="R164">
        <v>24.863600000000002</v>
      </c>
      <c r="S164">
        <v>25.036200000000001</v>
      </c>
      <c r="T164">
        <v>82.368899999999996</v>
      </c>
    </row>
    <row r="165" spans="1:55" x14ac:dyDescent="0.3">
      <c r="A165">
        <v>164</v>
      </c>
      <c r="B165">
        <v>16</v>
      </c>
      <c r="C165" s="1">
        <v>44670.538611111115</v>
      </c>
      <c r="D165" t="s">
        <v>15</v>
      </c>
      <c r="E165" s="7">
        <f t="shared" si="23"/>
        <v>2022</v>
      </c>
      <c r="F165" s="7">
        <f t="shared" si="24"/>
        <v>4</v>
      </c>
      <c r="G165" s="7">
        <f t="shared" si="25"/>
        <v>4</v>
      </c>
      <c r="H165" s="7" t="str">
        <f t="shared" si="27"/>
        <v>spring</v>
      </c>
      <c r="I165" s="7">
        <f t="shared" si="28"/>
        <v>17</v>
      </c>
      <c r="J165" t="str">
        <f t="shared" si="29"/>
        <v>BS</v>
      </c>
      <c r="L165">
        <v>2.3401900000000002</v>
      </c>
      <c r="M165" t="e">
        <f t="shared" si="26"/>
        <v>#N/A</v>
      </c>
      <c r="N165">
        <v>3.1234099999999998</v>
      </c>
      <c r="O165">
        <v>0.88338000000000005</v>
      </c>
      <c r="P165">
        <v>3.0000000000000001E-3</v>
      </c>
      <c r="Q165">
        <v>0</v>
      </c>
      <c r="R165">
        <v>25.327300000000001</v>
      </c>
      <c r="S165">
        <v>22.475899999999999</v>
      </c>
      <c r="T165">
        <v>82.341899999999995</v>
      </c>
    </row>
    <row r="166" spans="1:55" x14ac:dyDescent="0.3">
      <c r="A166">
        <v>165</v>
      </c>
      <c r="B166">
        <v>17</v>
      </c>
      <c r="C166" s="1">
        <v>44670.540671296294</v>
      </c>
      <c r="D166" t="s">
        <v>15</v>
      </c>
      <c r="E166" s="7">
        <f t="shared" si="23"/>
        <v>2022</v>
      </c>
      <c r="F166" s="7">
        <f t="shared" si="24"/>
        <v>4</v>
      </c>
      <c r="G166" s="7">
        <f t="shared" si="25"/>
        <v>4</v>
      </c>
      <c r="H166" s="7" t="str">
        <f t="shared" si="27"/>
        <v>spring</v>
      </c>
      <c r="I166" s="7">
        <f t="shared" si="28"/>
        <v>17</v>
      </c>
      <c r="J166" t="str">
        <f t="shared" si="29"/>
        <v>BS</v>
      </c>
      <c r="L166">
        <v>1.7239899999999999</v>
      </c>
      <c r="M166">
        <f t="shared" si="26"/>
        <v>1.7239899999999999</v>
      </c>
      <c r="N166">
        <v>2.5661200000000002</v>
      </c>
      <c r="O166">
        <v>0.95535999999999999</v>
      </c>
      <c r="R166">
        <v>26.6</v>
      </c>
      <c r="S166">
        <v>24.158799999999999</v>
      </c>
      <c r="T166">
        <v>82.344200000000001</v>
      </c>
    </row>
    <row r="167" spans="1:55" x14ac:dyDescent="0.3">
      <c r="A167">
        <v>166</v>
      </c>
      <c r="B167">
        <v>18</v>
      </c>
      <c r="C167" s="1">
        <v>44670.542847222219</v>
      </c>
      <c r="D167" t="s">
        <v>15</v>
      </c>
      <c r="E167" s="7">
        <f t="shared" si="23"/>
        <v>2022</v>
      </c>
      <c r="F167" s="7">
        <f t="shared" si="24"/>
        <v>4</v>
      </c>
      <c r="G167" s="7">
        <f t="shared" si="25"/>
        <v>4</v>
      </c>
      <c r="H167" s="7" t="str">
        <f t="shared" si="27"/>
        <v>spring</v>
      </c>
      <c r="I167" s="7">
        <f t="shared" si="28"/>
        <v>17</v>
      </c>
      <c r="J167" t="str">
        <f t="shared" si="29"/>
        <v>BS</v>
      </c>
      <c r="L167">
        <v>1.50166</v>
      </c>
      <c r="M167" t="e">
        <f t="shared" si="26"/>
        <v>#N/A</v>
      </c>
      <c r="N167">
        <v>2.86232</v>
      </c>
      <c r="O167">
        <v>0.94869999999999999</v>
      </c>
      <c r="P167">
        <v>4.0000000000000001E-3</v>
      </c>
      <c r="Q167">
        <v>3.5360000000000003E-2</v>
      </c>
      <c r="R167">
        <v>27.418199999999999</v>
      </c>
      <c r="S167">
        <v>22.863600000000002</v>
      </c>
      <c r="T167">
        <v>82.356499999999997</v>
      </c>
    </row>
    <row r="168" spans="1:55" x14ac:dyDescent="0.3">
      <c r="A168">
        <v>167</v>
      </c>
      <c r="B168">
        <v>1</v>
      </c>
      <c r="C168" s="1">
        <v>44686.409351851849</v>
      </c>
      <c r="D168" t="s">
        <v>13</v>
      </c>
      <c r="E168" s="7">
        <f t="shared" si="23"/>
        <v>2022</v>
      </c>
      <c r="F168" s="7">
        <f t="shared" si="24"/>
        <v>5</v>
      </c>
      <c r="G168" s="7">
        <f t="shared" si="25"/>
        <v>5</v>
      </c>
      <c r="H168" s="7" t="str">
        <f t="shared" si="27"/>
        <v>spring</v>
      </c>
      <c r="I168" s="7">
        <f t="shared" si="28"/>
        <v>19</v>
      </c>
      <c r="J168" t="str">
        <f t="shared" ref="J168:J191" si="30">IF(OR(B168=1,B168=2,B168=3,B168=4,B168=9,B168=10,B168=11,B168=12,B168=17,B168=18,B168=19,B168=20),"VP","BS")</f>
        <v>VP</v>
      </c>
      <c r="K168" t="str">
        <f t="shared" ref="K168:K191" si="31">IF(OR(B168=4,B168=7,B168=10,B168=14,B168=18,B168=21),"tree","soil")</f>
        <v>soil</v>
      </c>
      <c r="L168">
        <v>2.3647399999999998</v>
      </c>
      <c r="M168">
        <f t="shared" si="26"/>
        <v>2.3647399999999998</v>
      </c>
      <c r="N168">
        <v>1.41557</v>
      </c>
      <c r="O168">
        <v>0.99626000000000003</v>
      </c>
      <c r="P168">
        <v>4.0000000000000001E-3</v>
      </c>
      <c r="Q168">
        <v>9.443E-2</v>
      </c>
      <c r="R168">
        <v>14.52</v>
      </c>
      <c r="S168">
        <v>13.3483</v>
      </c>
      <c r="T168">
        <v>83.935400000000001</v>
      </c>
      <c r="BC168" s="4"/>
    </row>
    <row r="169" spans="1:55" x14ac:dyDescent="0.3">
      <c r="A169">
        <v>168</v>
      </c>
      <c r="B169">
        <v>2</v>
      </c>
      <c r="C169" s="1">
        <v>44686.411458333336</v>
      </c>
      <c r="D169" t="s">
        <v>13</v>
      </c>
      <c r="E169" s="7">
        <f t="shared" si="23"/>
        <v>2022</v>
      </c>
      <c r="F169" s="7">
        <f t="shared" si="24"/>
        <v>5</v>
      </c>
      <c r="G169" s="7">
        <f t="shared" si="25"/>
        <v>5</v>
      </c>
      <c r="H169" s="7" t="str">
        <f t="shared" si="27"/>
        <v>spring</v>
      </c>
      <c r="I169" s="7">
        <f t="shared" si="28"/>
        <v>19</v>
      </c>
      <c r="J169" t="str">
        <f t="shared" si="30"/>
        <v>VP</v>
      </c>
      <c r="K169" t="str">
        <f t="shared" si="31"/>
        <v>soil</v>
      </c>
      <c r="L169">
        <v>3.7845399999999998</v>
      </c>
      <c r="M169">
        <f t="shared" si="26"/>
        <v>3.7845399999999998</v>
      </c>
      <c r="N169">
        <v>1.29756</v>
      </c>
      <c r="O169">
        <v>0.99863000000000002</v>
      </c>
      <c r="P169">
        <v>6.0000000000000001E-3</v>
      </c>
      <c r="Q169">
        <v>0.30641000000000002</v>
      </c>
      <c r="R169">
        <v>13.6136</v>
      </c>
      <c r="S169">
        <v>11.9032</v>
      </c>
      <c r="T169">
        <v>83.978300000000004</v>
      </c>
      <c r="BC169" s="4"/>
    </row>
    <row r="170" spans="1:55" x14ac:dyDescent="0.3">
      <c r="A170">
        <v>169</v>
      </c>
      <c r="B170">
        <v>3</v>
      </c>
      <c r="C170" s="1">
        <v>44686.413553240738</v>
      </c>
      <c r="D170" t="s">
        <v>13</v>
      </c>
      <c r="E170" s="7">
        <f t="shared" si="23"/>
        <v>2022</v>
      </c>
      <c r="F170" s="7">
        <f t="shared" si="24"/>
        <v>5</v>
      </c>
      <c r="G170" s="7">
        <f t="shared" si="25"/>
        <v>5</v>
      </c>
      <c r="H170" s="7" t="str">
        <f t="shared" si="27"/>
        <v>spring</v>
      </c>
      <c r="I170" s="7">
        <f t="shared" si="28"/>
        <v>19</v>
      </c>
      <c r="J170" t="str">
        <f t="shared" si="30"/>
        <v>VP</v>
      </c>
      <c r="K170" t="str">
        <f t="shared" si="31"/>
        <v>soil</v>
      </c>
      <c r="L170">
        <v>2.40741</v>
      </c>
      <c r="M170">
        <f t="shared" si="26"/>
        <v>2.40741</v>
      </c>
      <c r="N170">
        <v>1.4034500000000001</v>
      </c>
      <c r="O170">
        <v>0.99641999999999997</v>
      </c>
      <c r="P170">
        <v>4.0000000000000001E-3</v>
      </c>
      <c r="Q170">
        <v>0.19939999999999999</v>
      </c>
      <c r="R170">
        <v>12.989100000000001</v>
      </c>
      <c r="S170">
        <v>11.442</v>
      </c>
      <c r="T170">
        <v>83.972099999999998</v>
      </c>
      <c r="BC170" s="4"/>
    </row>
    <row r="171" spans="1:55" x14ac:dyDescent="0.3">
      <c r="A171">
        <v>170</v>
      </c>
      <c r="B171">
        <v>4</v>
      </c>
      <c r="C171" s="1">
        <v>44686.415636574071</v>
      </c>
      <c r="D171" t="s">
        <v>13</v>
      </c>
      <c r="E171" s="7">
        <f t="shared" si="23"/>
        <v>2022</v>
      </c>
      <c r="F171" s="7">
        <f t="shared" si="24"/>
        <v>5</v>
      </c>
      <c r="G171" s="7">
        <f t="shared" si="25"/>
        <v>5</v>
      </c>
      <c r="H171" s="7" t="str">
        <f t="shared" si="27"/>
        <v>spring</v>
      </c>
      <c r="I171" s="7">
        <f t="shared" si="28"/>
        <v>19</v>
      </c>
      <c r="J171" t="str">
        <f t="shared" si="30"/>
        <v>VP</v>
      </c>
      <c r="K171" t="str">
        <f t="shared" si="31"/>
        <v>tree</v>
      </c>
      <c r="L171">
        <v>4.80457</v>
      </c>
      <c r="M171">
        <f t="shared" si="26"/>
        <v>4.80457</v>
      </c>
      <c r="N171">
        <v>1.29582</v>
      </c>
      <c r="O171">
        <v>0.99873000000000001</v>
      </c>
      <c r="P171">
        <v>7.0000000000000001E-3</v>
      </c>
      <c r="Q171">
        <v>0.30891000000000002</v>
      </c>
      <c r="R171">
        <v>12.289099999999999</v>
      </c>
      <c r="S171">
        <v>10.707000000000001</v>
      </c>
      <c r="T171">
        <v>83.972700000000003</v>
      </c>
      <c r="BC171" s="4"/>
    </row>
    <row r="172" spans="1:55" x14ac:dyDescent="0.3">
      <c r="A172">
        <v>171</v>
      </c>
      <c r="B172">
        <v>5</v>
      </c>
      <c r="C172" s="1">
        <v>44686.417708333334</v>
      </c>
      <c r="D172" t="s">
        <v>13</v>
      </c>
      <c r="E172" s="7">
        <f t="shared" si="23"/>
        <v>2022</v>
      </c>
      <c r="F172" s="7">
        <f t="shared" si="24"/>
        <v>5</v>
      </c>
      <c r="G172" s="7">
        <f t="shared" si="25"/>
        <v>5</v>
      </c>
      <c r="H172" s="7" t="str">
        <f t="shared" si="27"/>
        <v>spring</v>
      </c>
      <c r="I172" s="7">
        <f t="shared" si="28"/>
        <v>19</v>
      </c>
      <c r="J172" t="str">
        <f t="shared" si="30"/>
        <v>BS</v>
      </c>
      <c r="K172" t="str">
        <f t="shared" si="31"/>
        <v>soil</v>
      </c>
      <c r="L172">
        <v>2.6922999999999999</v>
      </c>
      <c r="M172">
        <f t="shared" si="26"/>
        <v>2.6922999999999999</v>
      </c>
      <c r="N172">
        <v>1.41137</v>
      </c>
      <c r="O172">
        <v>0.99563000000000001</v>
      </c>
      <c r="P172">
        <v>4.0000000000000001E-3</v>
      </c>
      <c r="Q172">
        <v>0.17473</v>
      </c>
      <c r="R172">
        <v>11.5318</v>
      </c>
      <c r="S172">
        <v>9.6928800000000006</v>
      </c>
      <c r="T172">
        <v>83.986900000000006</v>
      </c>
      <c r="Z172" s="4"/>
      <c r="BC172" s="4"/>
    </row>
    <row r="173" spans="1:55" x14ac:dyDescent="0.3">
      <c r="A173">
        <v>172</v>
      </c>
      <c r="B173">
        <v>6</v>
      </c>
      <c r="C173" s="1">
        <v>44686.41978009259</v>
      </c>
      <c r="D173" t="s">
        <v>13</v>
      </c>
      <c r="E173" s="7">
        <f t="shared" si="23"/>
        <v>2022</v>
      </c>
      <c r="F173" s="7">
        <f t="shared" si="24"/>
        <v>5</v>
      </c>
      <c r="G173" s="7">
        <f t="shared" si="25"/>
        <v>5</v>
      </c>
      <c r="H173" s="7" t="str">
        <f t="shared" si="27"/>
        <v>spring</v>
      </c>
      <c r="I173" s="7">
        <f t="shared" si="28"/>
        <v>19</v>
      </c>
      <c r="J173" t="str">
        <f t="shared" si="30"/>
        <v>BS</v>
      </c>
      <c r="K173" t="str">
        <f t="shared" si="31"/>
        <v>soil</v>
      </c>
      <c r="L173">
        <v>3.9862899999999999</v>
      </c>
      <c r="M173">
        <f t="shared" si="26"/>
        <v>3.9862899999999999</v>
      </c>
      <c r="N173">
        <v>1.32202</v>
      </c>
      <c r="O173">
        <v>0.99807000000000001</v>
      </c>
      <c r="P173">
        <v>7.0000000000000001E-3</v>
      </c>
      <c r="Q173">
        <v>0.3004</v>
      </c>
      <c r="R173">
        <v>11.1</v>
      </c>
      <c r="S173">
        <v>9.7668199999999992</v>
      </c>
      <c r="T173">
        <v>83.932599999999994</v>
      </c>
      <c r="BC173" s="4"/>
    </row>
    <row r="174" spans="1:55" x14ac:dyDescent="0.3">
      <c r="A174">
        <v>173</v>
      </c>
      <c r="B174">
        <v>7</v>
      </c>
      <c r="C174" s="1">
        <v>44686.421979166669</v>
      </c>
      <c r="D174" t="s">
        <v>13</v>
      </c>
      <c r="E174" s="7">
        <f t="shared" si="23"/>
        <v>2022</v>
      </c>
      <c r="F174" s="7">
        <f t="shared" si="24"/>
        <v>5</v>
      </c>
      <c r="G174" s="7">
        <f t="shared" si="25"/>
        <v>5</v>
      </c>
      <c r="H174" s="7" t="str">
        <f t="shared" si="27"/>
        <v>spring</v>
      </c>
      <c r="I174" s="7">
        <f t="shared" si="28"/>
        <v>19</v>
      </c>
      <c r="J174" t="str">
        <f t="shared" si="30"/>
        <v>BS</v>
      </c>
      <c r="K174" t="str">
        <f t="shared" si="31"/>
        <v>tree</v>
      </c>
      <c r="L174">
        <v>3.3079499999999999</v>
      </c>
      <c r="M174">
        <f t="shared" si="26"/>
        <v>3.3079499999999999</v>
      </c>
      <c r="N174">
        <v>1.3943700000000001</v>
      </c>
      <c r="O174">
        <v>0.99631999999999998</v>
      </c>
      <c r="P174">
        <v>8.9999999999999993E-3</v>
      </c>
      <c r="Q174">
        <v>0.27438000000000001</v>
      </c>
      <c r="R174">
        <v>10.6273</v>
      </c>
      <c r="S174">
        <v>9.1739099999999993</v>
      </c>
      <c r="T174">
        <v>83.989699999999999</v>
      </c>
      <c r="BC174" s="4"/>
    </row>
    <row r="175" spans="1:55" x14ac:dyDescent="0.3">
      <c r="A175">
        <v>174</v>
      </c>
      <c r="B175">
        <v>8</v>
      </c>
      <c r="C175" s="1">
        <v>44686.424062500002</v>
      </c>
      <c r="D175" t="s">
        <v>13</v>
      </c>
      <c r="E175" s="7">
        <f t="shared" si="23"/>
        <v>2022</v>
      </c>
      <c r="F175" s="7">
        <f t="shared" si="24"/>
        <v>5</v>
      </c>
      <c r="G175" s="7">
        <f t="shared" si="25"/>
        <v>5</v>
      </c>
      <c r="H175" s="7" t="str">
        <f t="shared" si="27"/>
        <v>spring</v>
      </c>
      <c r="I175" s="7">
        <f t="shared" si="28"/>
        <v>19</v>
      </c>
      <c r="J175" t="str">
        <f t="shared" si="30"/>
        <v>BS</v>
      </c>
      <c r="K175" t="str">
        <f t="shared" si="31"/>
        <v>soil</v>
      </c>
      <c r="L175">
        <v>2.7344300000000001</v>
      </c>
      <c r="M175">
        <f t="shared" si="26"/>
        <v>2.7344300000000001</v>
      </c>
      <c r="N175">
        <v>1.4454899999999999</v>
      </c>
      <c r="O175">
        <v>0.99458000000000002</v>
      </c>
      <c r="P175">
        <v>3.0000000000000001E-3</v>
      </c>
      <c r="Q175">
        <v>8.6669999999999997E-2</v>
      </c>
      <c r="R175">
        <v>9.9666700000000006</v>
      </c>
      <c r="S175">
        <v>9.1655499999999996</v>
      </c>
      <c r="T175">
        <v>83.991799999999998</v>
      </c>
      <c r="Z175" s="4"/>
      <c r="BC175" s="4"/>
    </row>
    <row r="176" spans="1:55" x14ac:dyDescent="0.3">
      <c r="A176">
        <v>175</v>
      </c>
      <c r="B176">
        <v>9</v>
      </c>
      <c r="C176" s="1">
        <v>44686.426134259258</v>
      </c>
      <c r="D176" t="s">
        <v>13</v>
      </c>
      <c r="E176" s="7">
        <f t="shared" si="23"/>
        <v>2022</v>
      </c>
      <c r="F176" s="7">
        <f t="shared" si="24"/>
        <v>5</v>
      </c>
      <c r="G176" s="7">
        <f t="shared" si="25"/>
        <v>5</v>
      </c>
      <c r="H176" s="7" t="str">
        <f t="shared" si="27"/>
        <v>spring</v>
      </c>
      <c r="I176" s="7">
        <f t="shared" si="28"/>
        <v>19</v>
      </c>
      <c r="J176" t="str">
        <f t="shared" si="30"/>
        <v>VP</v>
      </c>
      <c r="K176" t="str">
        <f t="shared" si="31"/>
        <v>soil</v>
      </c>
      <c r="L176">
        <v>5.9969299999999999</v>
      </c>
      <c r="M176">
        <f t="shared" si="26"/>
        <v>5.9969299999999999</v>
      </c>
      <c r="N176">
        <v>1.3140400000000001</v>
      </c>
      <c r="O176">
        <v>0.99833000000000005</v>
      </c>
      <c r="P176">
        <v>7.0000000000000001E-3</v>
      </c>
      <c r="Q176">
        <v>0.28221000000000002</v>
      </c>
      <c r="R176">
        <v>9.6318199999999994</v>
      </c>
      <c r="S176">
        <v>8.7078600000000002</v>
      </c>
      <c r="T176">
        <v>84.008300000000006</v>
      </c>
      <c r="BC176" s="4"/>
    </row>
    <row r="177" spans="1:55" x14ac:dyDescent="0.3">
      <c r="A177">
        <v>176</v>
      </c>
      <c r="B177">
        <v>10</v>
      </c>
      <c r="C177" s="1">
        <v>44686.428194444445</v>
      </c>
      <c r="D177" t="s">
        <v>13</v>
      </c>
      <c r="E177" s="7">
        <f t="shared" si="23"/>
        <v>2022</v>
      </c>
      <c r="F177" s="7">
        <f t="shared" si="24"/>
        <v>5</v>
      </c>
      <c r="G177" s="7">
        <f t="shared" si="25"/>
        <v>5</v>
      </c>
      <c r="H177" s="7" t="str">
        <f t="shared" si="27"/>
        <v>spring</v>
      </c>
      <c r="I177" s="7">
        <f t="shared" si="28"/>
        <v>19</v>
      </c>
      <c r="J177" t="str">
        <f t="shared" si="30"/>
        <v>VP</v>
      </c>
      <c r="K177" t="str">
        <f t="shared" si="31"/>
        <v>tree</v>
      </c>
      <c r="L177">
        <v>7.6387900000000002</v>
      </c>
      <c r="M177" t="e">
        <f t="shared" si="26"/>
        <v>#N/A</v>
      </c>
      <c r="N177">
        <v>1.8278000000000001</v>
      </c>
      <c r="O177">
        <v>0.53488000000000002</v>
      </c>
      <c r="P177">
        <v>6.0000000000000001E-3</v>
      </c>
      <c r="Q177">
        <v>0.26894000000000001</v>
      </c>
      <c r="R177">
        <v>9.1254500000000007</v>
      </c>
      <c r="S177">
        <v>8.2901299999999996</v>
      </c>
      <c r="T177">
        <v>83.994100000000003</v>
      </c>
      <c r="BC177" s="4"/>
    </row>
    <row r="178" spans="1:55" x14ac:dyDescent="0.3">
      <c r="A178">
        <v>177</v>
      </c>
      <c r="B178">
        <v>11</v>
      </c>
      <c r="C178" s="1">
        <v>44686.430254629631</v>
      </c>
      <c r="D178" t="s">
        <v>13</v>
      </c>
      <c r="E178" s="7">
        <f t="shared" si="23"/>
        <v>2022</v>
      </c>
      <c r="F178" s="7">
        <f t="shared" si="24"/>
        <v>5</v>
      </c>
      <c r="G178" s="7">
        <f t="shared" si="25"/>
        <v>5</v>
      </c>
      <c r="H178" s="7" t="str">
        <f t="shared" si="27"/>
        <v>spring</v>
      </c>
      <c r="I178" s="7">
        <f t="shared" si="28"/>
        <v>19</v>
      </c>
      <c r="J178" t="str">
        <f t="shared" si="30"/>
        <v>VP</v>
      </c>
      <c r="K178" t="str">
        <f t="shared" si="31"/>
        <v>soil</v>
      </c>
      <c r="L178">
        <v>2.51654</v>
      </c>
      <c r="M178">
        <f t="shared" si="26"/>
        <v>2.51654</v>
      </c>
      <c r="N178">
        <v>1.3857999999999999</v>
      </c>
      <c r="O178">
        <v>0.99646000000000001</v>
      </c>
      <c r="P178">
        <v>7.0000000000000001E-3</v>
      </c>
      <c r="Q178">
        <v>0.31763000000000002</v>
      </c>
      <c r="R178">
        <v>8.8209099999999996</v>
      </c>
      <c r="S178">
        <v>8.5248399999999993</v>
      </c>
      <c r="T178">
        <v>84.009799999999998</v>
      </c>
      <c r="BC178" s="4"/>
    </row>
    <row r="179" spans="1:55" x14ac:dyDescent="0.3">
      <c r="A179">
        <v>178</v>
      </c>
      <c r="B179">
        <v>12</v>
      </c>
      <c r="C179" s="1">
        <v>44686.432395833333</v>
      </c>
      <c r="D179" t="s">
        <v>13</v>
      </c>
      <c r="E179" s="7">
        <f t="shared" si="23"/>
        <v>2022</v>
      </c>
      <c r="F179" s="7">
        <f t="shared" si="24"/>
        <v>5</v>
      </c>
      <c r="G179" s="7">
        <f t="shared" si="25"/>
        <v>5</v>
      </c>
      <c r="H179" s="7" t="str">
        <f t="shared" si="27"/>
        <v>spring</v>
      </c>
      <c r="I179" s="7">
        <f t="shared" si="28"/>
        <v>19</v>
      </c>
      <c r="J179" t="str">
        <f t="shared" si="30"/>
        <v>VP</v>
      </c>
      <c r="K179" t="str">
        <f t="shared" si="31"/>
        <v>soil</v>
      </c>
      <c r="L179">
        <v>3.22302</v>
      </c>
      <c r="M179">
        <f t="shared" si="26"/>
        <v>3.22302</v>
      </c>
      <c r="N179">
        <v>1.35775</v>
      </c>
      <c r="O179">
        <v>0.99724000000000002</v>
      </c>
      <c r="P179">
        <v>6.0000000000000001E-3</v>
      </c>
      <c r="Q179">
        <v>0.17699999999999999</v>
      </c>
      <c r="R179">
        <v>8.5</v>
      </c>
      <c r="S179">
        <v>8.4434900000000006</v>
      </c>
      <c r="T179">
        <v>84.012</v>
      </c>
      <c r="BC179" s="4"/>
    </row>
    <row r="180" spans="1:55" x14ac:dyDescent="0.3">
      <c r="A180">
        <v>179</v>
      </c>
      <c r="B180">
        <v>13</v>
      </c>
      <c r="C180" s="1">
        <v>44686.434548611112</v>
      </c>
      <c r="D180" t="s">
        <v>13</v>
      </c>
      <c r="E180" s="7">
        <f t="shared" si="23"/>
        <v>2022</v>
      </c>
      <c r="F180" s="7">
        <f t="shared" si="24"/>
        <v>5</v>
      </c>
      <c r="G180" s="7">
        <f t="shared" si="25"/>
        <v>5</v>
      </c>
      <c r="H180" s="7" t="str">
        <f t="shared" si="27"/>
        <v>spring</v>
      </c>
      <c r="I180" s="7">
        <f t="shared" si="28"/>
        <v>19</v>
      </c>
      <c r="J180" t="str">
        <f t="shared" si="30"/>
        <v>BS</v>
      </c>
      <c r="K180" t="str">
        <f t="shared" si="31"/>
        <v>soil</v>
      </c>
      <c r="L180">
        <v>1.5720099999999999</v>
      </c>
      <c r="M180">
        <f t="shared" si="26"/>
        <v>1.5720099999999999</v>
      </c>
      <c r="N180">
        <v>1.5377099999999999</v>
      </c>
      <c r="O180">
        <v>0.99207000000000001</v>
      </c>
      <c r="P180">
        <v>7.0000000000000001E-3</v>
      </c>
      <c r="Q180">
        <v>0.28872999999999999</v>
      </c>
      <c r="R180">
        <v>8.5</v>
      </c>
      <c r="S180">
        <v>8.5303599999999999</v>
      </c>
      <c r="T180">
        <v>84.032499999999999</v>
      </c>
      <c r="BC180" s="4"/>
    </row>
    <row r="181" spans="1:55" x14ac:dyDescent="0.3">
      <c r="A181">
        <v>180</v>
      </c>
      <c r="B181">
        <v>14</v>
      </c>
      <c r="C181" s="1">
        <v>44686.436608796299</v>
      </c>
      <c r="D181" t="s">
        <v>13</v>
      </c>
      <c r="E181" s="7">
        <f t="shared" si="23"/>
        <v>2022</v>
      </c>
      <c r="F181" s="7">
        <f t="shared" si="24"/>
        <v>5</v>
      </c>
      <c r="G181" s="7">
        <f t="shared" si="25"/>
        <v>5</v>
      </c>
      <c r="H181" s="7" t="str">
        <f t="shared" si="27"/>
        <v>spring</v>
      </c>
      <c r="I181" s="7">
        <f t="shared" si="28"/>
        <v>19</v>
      </c>
      <c r="J181" t="str">
        <f t="shared" si="30"/>
        <v>BS</v>
      </c>
      <c r="K181" t="str">
        <f t="shared" si="31"/>
        <v>tree</v>
      </c>
      <c r="L181">
        <v>2.50454</v>
      </c>
      <c r="M181">
        <f t="shared" si="26"/>
        <v>2.50454</v>
      </c>
      <c r="N181">
        <v>1.4227799999999999</v>
      </c>
      <c r="O181">
        <v>0.99561999999999995</v>
      </c>
      <c r="P181">
        <v>5.0000000000000001E-3</v>
      </c>
      <c r="Q181">
        <v>0.21754999999999999</v>
      </c>
      <c r="R181">
        <v>8.5</v>
      </c>
      <c r="S181">
        <v>8.6904900000000005</v>
      </c>
      <c r="T181">
        <v>84.042100000000005</v>
      </c>
      <c r="BC181" s="4"/>
    </row>
    <row r="182" spans="1:55" x14ac:dyDescent="0.3">
      <c r="A182">
        <v>181</v>
      </c>
      <c r="B182">
        <v>15</v>
      </c>
      <c r="C182" s="1">
        <v>44686.438692129632</v>
      </c>
      <c r="D182" t="s">
        <v>13</v>
      </c>
      <c r="E182" s="7">
        <f t="shared" si="23"/>
        <v>2022</v>
      </c>
      <c r="F182" s="7">
        <f t="shared" si="24"/>
        <v>5</v>
      </c>
      <c r="G182" s="7">
        <f t="shared" si="25"/>
        <v>5</v>
      </c>
      <c r="H182" s="7" t="str">
        <f t="shared" si="27"/>
        <v>spring</v>
      </c>
      <c r="I182" s="7">
        <f t="shared" si="28"/>
        <v>19</v>
      </c>
      <c r="J182" t="str">
        <f t="shared" si="30"/>
        <v>BS</v>
      </c>
      <c r="K182" t="str">
        <f t="shared" si="31"/>
        <v>soil</v>
      </c>
      <c r="L182">
        <v>4.7773399999999997</v>
      </c>
      <c r="M182">
        <f t="shared" si="26"/>
        <v>4.7773399999999997</v>
      </c>
      <c r="N182">
        <v>1.32121</v>
      </c>
      <c r="O182">
        <v>0.99814000000000003</v>
      </c>
      <c r="P182">
        <v>8.9999999999999993E-3</v>
      </c>
      <c r="Q182">
        <v>0.33442</v>
      </c>
      <c r="R182">
        <v>8.6</v>
      </c>
      <c r="S182">
        <v>8.5156100000000006</v>
      </c>
      <c r="T182">
        <v>84.037400000000005</v>
      </c>
      <c r="BC182" s="4"/>
    </row>
    <row r="183" spans="1:55" x14ac:dyDescent="0.3">
      <c r="A183">
        <v>182</v>
      </c>
      <c r="B183">
        <v>16</v>
      </c>
      <c r="C183" s="1">
        <v>44686.440775462965</v>
      </c>
      <c r="D183" t="s">
        <v>13</v>
      </c>
      <c r="E183" s="7">
        <f t="shared" si="23"/>
        <v>2022</v>
      </c>
      <c r="F183" s="7">
        <f t="shared" si="24"/>
        <v>5</v>
      </c>
      <c r="G183" s="7">
        <f t="shared" si="25"/>
        <v>5</v>
      </c>
      <c r="H183" s="7" t="str">
        <f t="shared" si="27"/>
        <v>spring</v>
      </c>
      <c r="I183" s="7">
        <f t="shared" si="28"/>
        <v>19</v>
      </c>
      <c r="J183" t="str">
        <f t="shared" si="30"/>
        <v>BS</v>
      </c>
      <c r="K183" t="str">
        <f t="shared" si="31"/>
        <v>soil</v>
      </c>
      <c r="L183">
        <v>2.1292</v>
      </c>
      <c r="M183">
        <f t="shared" si="26"/>
        <v>2.1292</v>
      </c>
      <c r="N183">
        <v>1.61269</v>
      </c>
      <c r="O183">
        <v>0.99028000000000005</v>
      </c>
      <c r="P183">
        <v>7.0000000000000001E-3</v>
      </c>
      <c r="Q183">
        <v>0.28887000000000002</v>
      </c>
      <c r="R183">
        <v>8.8000000000000007</v>
      </c>
      <c r="S183">
        <v>8.9851799999999997</v>
      </c>
      <c r="T183">
        <v>84.039599999999993</v>
      </c>
      <c r="BC183" s="4"/>
    </row>
    <row r="184" spans="1:55" x14ac:dyDescent="0.3">
      <c r="A184">
        <v>183</v>
      </c>
      <c r="B184">
        <v>17</v>
      </c>
      <c r="C184" s="1">
        <v>44686.442870370367</v>
      </c>
      <c r="D184" t="s">
        <v>13</v>
      </c>
      <c r="E184" s="7">
        <f t="shared" si="23"/>
        <v>2022</v>
      </c>
      <c r="F184" s="7">
        <f t="shared" si="24"/>
        <v>5</v>
      </c>
      <c r="G184" s="7">
        <f t="shared" si="25"/>
        <v>5</v>
      </c>
      <c r="H184" s="7" t="str">
        <f t="shared" si="27"/>
        <v>spring</v>
      </c>
      <c r="I184" s="7">
        <f t="shared" si="28"/>
        <v>19</v>
      </c>
      <c r="J184" t="str">
        <f t="shared" si="30"/>
        <v>VP</v>
      </c>
      <c r="K184" t="str">
        <f t="shared" si="31"/>
        <v>soil</v>
      </c>
      <c r="L184">
        <v>2.758</v>
      </c>
      <c r="M184">
        <f t="shared" si="26"/>
        <v>2.758</v>
      </c>
      <c r="N184">
        <v>1.46394</v>
      </c>
      <c r="O184">
        <v>0.99429999999999996</v>
      </c>
      <c r="P184">
        <v>5.0000000000000001E-3</v>
      </c>
      <c r="Q184">
        <v>0.26541999999999999</v>
      </c>
      <c r="R184">
        <v>8.7654499999999995</v>
      </c>
      <c r="S184">
        <v>8.5482700000000005</v>
      </c>
      <c r="T184">
        <v>84.0488</v>
      </c>
      <c r="BC184" s="4"/>
    </row>
    <row r="185" spans="1:55" x14ac:dyDescent="0.3">
      <c r="A185">
        <v>184</v>
      </c>
      <c r="B185">
        <v>18</v>
      </c>
      <c r="C185" s="1">
        <v>44686.445011574076</v>
      </c>
      <c r="D185" t="s">
        <v>13</v>
      </c>
      <c r="E185" s="7">
        <f t="shared" si="23"/>
        <v>2022</v>
      </c>
      <c r="F185" s="7">
        <f t="shared" si="24"/>
        <v>5</v>
      </c>
      <c r="G185" s="7">
        <f t="shared" si="25"/>
        <v>5</v>
      </c>
      <c r="H185" s="7" t="str">
        <f t="shared" si="27"/>
        <v>spring</v>
      </c>
      <c r="I185" s="7">
        <f t="shared" si="28"/>
        <v>19</v>
      </c>
      <c r="J185" t="str">
        <f t="shared" si="30"/>
        <v>VP</v>
      </c>
      <c r="K185" t="str">
        <f t="shared" si="31"/>
        <v>tree</v>
      </c>
      <c r="L185">
        <v>3.4981900000000001</v>
      </c>
      <c r="M185">
        <f t="shared" si="26"/>
        <v>3.4981900000000001</v>
      </c>
      <c r="N185">
        <v>1.35971</v>
      </c>
      <c r="O185">
        <v>0.99731000000000003</v>
      </c>
      <c r="P185">
        <v>5.0000000000000001E-3</v>
      </c>
      <c r="Q185">
        <v>0.16306000000000001</v>
      </c>
      <c r="R185">
        <v>8.6</v>
      </c>
      <c r="S185">
        <v>8.6370100000000001</v>
      </c>
      <c r="T185">
        <v>84.048100000000005</v>
      </c>
      <c r="BC185" s="4"/>
    </row>
    <row r="186" spans="1:55" x14ac:dyDescent="0.3">
      <c r="A186">
        <v>185</v>
      </c>
      <c r="B186">
        <v>19</v>
      </c>
      <c r="C186" s="1">
        <v>44686.447118055556</v>
      </c>
      <c r="D186" t="s">
        <v>13</v>
      </c>
      <c r="E186" s="7">
        <f t="shared" si="23"/>
        <v>2022</v>
      </c>
      <c r="F186" s="7">
        <f t="shared" si="24"/>
        <v>5</v>
      </c>
      <c r="G186" s="7">
        <f t="shared" si="25"/>
        <v>5</v>
      </c>
      <c r="H186" s="7" t="str">
        <f t="shared" si="27"/>
        <v>spring</v>
      </c>
      <c r="I186" s="7">
        <f t="shared" si="28"/>
        <v>19</v>
      </c>
      <c r="J186" t="str">
        <f t="shared" si="30"/>
        <v>VP</v>
      </c>
      <c r="K186" t="str">
        <f t="shared" si="31"/>
        <v>soil</v>
      </c>
      <c r="L186">
        <v>4.2890199999999998</v>
      </c>
      <c r="M186">
        <f t="shared" si="26"/>
        <v>4.2890199999999998</v>
      </c>
      <c r="N186">
        <v>1.3290999999999999</v>
      </c>
      <c r="O186">
        <v>0.99777000000000005</v>
      </c>
      <c r="P186">
        <v>6.0000000000000001E-3</v>
      </c>
      <c r="Q186">
        <v>0.28946</v>
      </c>
      <c r="R186">
        <v>8.8581800000000008</v>
      </c>
      <c r="S186">
        <v>8.9401799999999998</v>
      </c>
      <c r="T186">
        <v>84.041899999999998</v>
      </c>
      <c r="BC186" s="4"/>
    </row>
    <row r="187" spans="1:55" x14ac:dyDescent="0.3">
      <c r="A187">
        <v>186</v>
      </c>
      <c r="B187">
        <v>20</v>
      </c>
      <c r="C187" s="1">
        <v>44686.449224537035</v>
      </c>
      <c r="D187" t="s">
        <v>13</v>
      </c>
      <c r="E187" s="7">
        <f t="shared" si="23"/>
        <v>2022</v>
      </c>
      <c r="F187" s="7">
        <f t="shared" si="24"/>
        <v>5</v>
      </c>
      <c r="G187" s="7">
        <f t="shared" si="25"/>
        <v>5</v>
      </c>
      <c r="H187" s="7" t="str">
        <f t="shared" si="27"/>
        <v>spring</v>
      </c>
      <c r="I187" s="7">
        <f t="shared" si="28"/>
        <v>19</v>
      </c>
      <c r="J187" t="str">
        <f t="shared" si="30"/>
        <v>VP</v>
      </c>
      <c r="K187" t="str">
        <f t="shared" si="31"/>
        <v>soil</v>
      </c>
      <c r="L187">
        <v>5.6138399999999997</v>
      </c>
      <c r="M187">
        <f t="shared" si="26"/>
        <v>5.6138399999999997</v>
      </c>
      <c r="N187">
        <v>1.2969200000000001</v>
      </c>
      <c r="O187">
        <v>0.99873999999999996</v>
      </c>
      <c r="P187">
        <v>4.0000000000000001E-3</v>
      </c>
      <c r="Q187">
        <v>0.16986999999999999</v>
      </c>
      <c r="R187">
        <v>9.1054499999999994</v>
      </c>
      <c r="S187">
        <v>9.3786799999999992</v>
      </c>
      <c r="T187">
        <v>84.051500000000004</v>
      </c>
      <c r="BC187" s="4"/>
    </row>
    <row r="188" spans="1:55" x14ac:dyDescent="0.3">
      <c r="A188">
        <v>187</v>
      </c>
      <c r="B188">
        <v>21</v>
      </c>
      <c r="C188" s="1">
        <v>44686.451435185183</v>
      </c>
      <c r="D188" t="s">
        <v>13</v>
      </c>
      <c r="E188" s="7">
        <f t="shared" si="23"/>
        <v>2022</v>
      </c>
      <c r="F188" s="7">
        <f t="shared" si="24"/>
        <v>5</v>
      </c>
      <c r="G188" s="7">
        <f t="shared" si="25"/>
        <v>5</v>
      </c>
      <c r="H188" s="7" t="str">
        <f t="shared" si="27"/>
        <v>spring</v>
      </c>
      <c r="I188" s="7">
        <f t="shared" si="28"/>
        <v>19</v>
      </c>
      <c r="J188" t="str">
        <f t="shared" si="30"/>
        <v>BS</v>
      </c>
      <c r="K188" t="str">
        <f t="shared" si="31"/>
        <v>tree</v>
      </c>
      <c r="L188">
        <v>2.2420100000000001</v>
      </c>
      <c r="M188">
        <f t="shared" si="26"/>
        <v>2.2420100000000001</v>
      </c>
      <c r="N188">
        <v>1.4440599999999999</v>
      </c>
      <c r="O188">
        <v>0.99480999999999997</v>
      </c>
      <c r="P188">
        <v>6.0000000000000001E-3</v>
      </c>
      <c r="Q188">
        <v>0.27685999999999999</v>
      </c>
      <c r="R188">
        <v>9.0645500000000006</v>
      </c>
      <c r="S188">
        <v>8.8029499999999992</v>
      </c>
      <c r="T188">
        <v>84.052800000000005</v>
      </c>
      <c r="Z188" s="4"/>
      <c r="BC188" s="4"/>
    </row>
    <row r="189" spans="1:55" x14ac:dyDescent="0.3">
      <c r="A189">
        <v>188</v>
      </c>
      <c r="B189">
        <v>22</v>
      </c>
      <c r="C189" s="1">
        <v>44686.453518518516</v>
      </c>
      <c r="D189" t="s">
        <v>13</v>
      </c>
      <c r="E189" s="7">
        <f t="shared" si="23"/>
        <v>2022</v>
      </c>
      <c r="F189" s="7">
        <f t="shared" si="24"/>
        <v>5</v>
      </c>
      <c r="G189" s="7">
        <f t="shared" si="25"/>
        <v>5</v>
      </c>
      <c r="H189" s="7" t="str">
        <f t="shared" si="27"/>
        <v>spring</v>
      </c>
      <c r="I189" s="7">
        <f t="shared" si="28"/>
        <v>19</v>
      </c>
      <c r="J189" t="str">
        <f t="shared" si="30"/>
        <v>BS</v>
      </c>
      <c r="K189" t="str">
        <f t="shared" si="31"/>
        <v>soil</v>
      </c>
      <c r="L189">
        <v>2.6874400000000001</v>
      </c>
      <c r="M189">
        <f t="shared" si="26"/>
        <v>2.6874400000000001</v>
      </c>
      <c r="N189">
        <v>1.4515499999999999</v>
      </c>
      <c r="O189">
        <v>0.99380000000000002</v>
      </c>
      <c r="P189">
        <v>1E-3</v>
      </c>
      <c r="Q189">
        <v>0.29699999999999999</v>
      </c>
      <c r="R189">
        <v>9</v>
      </c>
      <c r="S189">
        <v>8.8392499999999998</v>
      </c>
      <c r="T189">
        <v>84.071299999999994</v>
      </c>
      <c r="BC189" s="4"/>
    </row>
    <row r="190" spans="1:55" x14ac:dyDescent="0.3">
      <c r="A190">
        <v>189</v>
      </c>
      <c r="B190">
        <v>23</v>
      </c>
      <c r="C190" s="1">
        <v>44686.455578703702</v>
      </c>
      <c r="D190" t="s">
        <v>13</v>
      </c>
      <c r="E190" s="7">
        <f t="shared" si="23"/>
        <v>2022</v>
      </c>
      <c r="F190" s="7">
        <f t="shared" si="24"/>
        <v>5</v>
      </c>
      <c r="G190" s="7">
        <f t="shared" si="25"/>
        <v>5</v>
      </c>
      <c r="H190" s="7" t="str">
        <f t="shared" si="27"/>
        <v>spring</v>
      </c>
      <c r="I190" s="7">
        <f t="shared" si="28"/>
        <v>19</v>
      </c>
      <c r="J190" t="str">
        <f t="shared" si="30"/>
        <v>BS</v>
      </c>
      <c r="K190" t="str">
        <f t="shared" si="31"/>
        <v>soil</v>
      </c>
      <c r="L190">
        <v>6.6291500000000001</v>
      </c>
      <c r="M190">
        <f t="shared" si="26"/>
        <v>6.6291500000000001</v>
      </c>
      <c r="N190">
        <v>1.3031699999999999</v>
      </c>
      <c r="O190">
        <v>0.99868999999999997</v>
      </c>
      <c r="P190">
        <v>1E-3</v>
      </c>
      <c r="Q190">
        <v>0.216</v>
      </c>
      <c r="R190">
        <v>9</v>
      </c>
      <c r="S190">
        <v>9.5569799999999994</v>
      </c>
      <c r="T190">
        <v>84.047300000000007</v>
      </c>
      <c r="BC190" s="4"/>
    </row>
    <row r="191" spans="1:55" x14ac:dyDescent="0.3">
      <c r="A191">
        <v>190</v>
      </c>
      <c r="B191">
        <v>24</v>
      </c>
      <c r="C191" s="1">
        <v>44686.457662037035</v>
      </c>
      <c r="D191" t="s">
        <v>13</v>
      </c>
      <c r="E191" s="7">
        <f t="shared" si="23"/>
        <v>2022</v>
      </c>
      <c r="F191" s="7">
        <f t="shared" si="24"/>
        <v>5</v>
      </c>
      <c r="G191" s="7">
        <f t="shared" si="25"/>
        <v>5</v>
      </c>
      <c r="H191" s="7" t="str">
        <f t="shared" si="27"/>
        <v>spring</v>
      </c>
      <c r="I191" s="7">
        <f t="shared" si="28"/>
        <v>19</v>
      </c>
      <c r="J191" t="str">
        <f t="shared" si="30"/>
        <v>BS</v>
      </c>
      <c r="K191" t="str">
        <f t="shared" si="31"/>
        <v>soil</v>
      </c>
      <c r="L191">
        <v>3.9480400000000002</v>
      </c>
      <c r="M191">
        <f t="shared" si="26"/>
        <v>3.9480400000000002</v>
      </c>
      <c r="N191">
        <v>1.33877</v>
      </c>
      <c r="O191">
        <v>0.99768000000000001</v>
      </c>
      <c r="P191">
        <v>8.9999999999999993E-3</v>
      </c>
      <c r="Q191">
        <v>0.33976000000000001</v>
      </c>
      <c r="R191">
        <v>9.1218199999999996</v>
      </c>
      <c r="S191">
        <v>9.6817499999999992</v>
      </c>
      <c r="T191">
        <v>84.074200000000005</v>
      </c>
      <c r="Z191" s="4"/>
      <c r="BC191" s="4"/>
    </row>
    <row r="192" spans="1:55" x14ac:dyDescent="0.3">
      <c r="A192">
        <v>191</v>
      </c>
      <c r="B192">
        <v>1</v>
      </c>
      <c r="C192" s="1">
        <v>44686.50204861111</v>
      </c>
      <c r="D192" t="s">
        <v>15</v>
      </c>
      <c r="E192" s="7">
        <f t="shared" si="23"/>
        <v>2022</v>
      </c>
      <c r="F192" s="7">
        <f t="shared" si="24"/>
        <v>5</v>
      </c>
      <c r="G192" s="7">
        <f t="shared" si="25"/>
        <v>5</v>
      </c>
      <c r="H192" s="7" t="str">
        <f t="shared" si="27"/>
        <v>spring</v>
      </c>
      <c r="I192" s="7">
        <f t="shared" si="28"/>
        <v>19</v>
      </c>
      <c r="J192" t="str">
        <f t="shared" ref="J192:J209" si="32">IF(OR(B192=1,B192=2,B192=3,B192=7,B192=8,B192=9,B192=13,B192=14,B192=15),"VP","BS")</f>
        <v>VP</v>
      </c>
      <c r="L192">
        <v>4.8465600000000002</v>
      </c>
      <c r="M192">
        <f t="shared" si="26"/>
        <v>4.8465600000000002</v>
      </c>
      <c r="N192">
        <v>1.3447499999999999</v>
      </c>
      <c r="O192">
        <v>0.99743999999999999</v>
      </c>
      <c r="P192">
        <v>8.0000000000000002E-3</v>
      </c>
      <c r="Q192">
        <v>0.28053</v>
      </c>
      <c r="R192">
        <v>15.605499999999999</v>
      </c>
      <c r="S192">
        <v>12.4733</v>
      </c>
      <c r="T192">
        <v>83.115099999999998</v>
      </c>
    </row>
    <row r="193" spans="1:20" x14ac:dyDescent="0.3">
      <c r="A193">
        <v>192</v>
      </c>
      <c r="B193">
        <v>2</v>
      </c>
      <c r="C193" s="1">
        <v>44686.504270833335</v>
      </c>
      <c r="D193" t="s">
        <v>15</v>
      </c>
      <c r="E193" s="7">
        <f t="shared" si="23"/>
        <v>2022</v>
      </c>
      <c r="F193" s="7">
        <f t="shared" si="24"/>
        <v>5</v>
      </c>
      <c r="G193" s="7">
        <f t="shared" si="25"/>
        <v>5</v>
      </c>
      <c r="H193" s="7" t="str">
        <f t="shared" si="27"/>
        <v>spring</v>
      </c>
      <c r="I193" s="7">
        <f t="shared" si="28"/>
        <v>19</v>
      </c>
      <c r="J193" t="str">
        <f t="shared" si="32"/>
        <v>VP</v>
      </c>
      <c r="L193">
        <v>3.1660400000000002</v>
      </c>
      <c r="M193">
        <f t="shared" si="26"/>
        <v>3.1660400000000002</v>
      </c>
      <c r="N193">
        <v>1.4017599999999999</v>
      </c>
      <c r="O193">
        <v>0.99682000000000004</v>
      </c>
      <c r="P193">
        <v>0.01</v>
      </c>
      <c r="Q193">
        <v>0.28826000000000002</v>
      </c>
      <c r="R193">
        <v>14.9</v>
      </c>
      <c r="S193">
        <v>11.578900000000001</v>
      </c>
      <c r="T193">
        <v>83.126400000000004</v>
      </c>
    </row>
    <row r="194" spans="1:20" x14ac:dyDescent="0.3">
      <c r="A194">
        <v>193</v>
      </c>
      <c r="B194">
        <v>3</v>
      </c>
      <c r="C194" s="1">
        <v>44686.506342592591</v>
      </c>
      <c r="D194" t="s">
        <v>15</v>
      </c>
      <c r="E194" s="7">
        <f t="shared" ref="E194:E257" si="33">YEAR(C194)</f>
        <v>2022</v>
      </c>
      <c r="F194" s="7">
        <f t="shared" ref="F194:F257" si="34">MONTH(C194)</f>
        <v>5</v>
      </c>
      <c r="G194" s="7">
        <f t="shared" ref="G194:G257" si="35">F194</f>
        <v>5</v>
      </c>
      <c r="H194" s="7" t="str">
        <f t="shared" si="27"/>
        <v>spring</v>
      </c>
      <c r="I194" s="7">
        <f t="shared" si="28"/>
        <v>19</v>
      </c>
      <c r="J194" t="str">
        <f t="shared" si="32"/>
        <v>VP</v>
      </c>
      <c r="L194">
        <v>2.6198299999999999</v>
      </c>
      <c r="M194">
        <f t="shared" ref="M194:M257" si="36">IF(O194&gt;0.95,L194,NA())</f>
        <v>2.6198299999999999</v>
      </c>
      <c r="N194">
        <v>1.52912</v>
      </c>
      <c r="O194">
        <v>0.99329000000000001</v>
      </c>
      <c r="P194">
        <v>7.0000000000000001E-3</v>
      </c>
      <c r="Q194">
        <v>0.27822999999999998</v>
      </c>
      <c r="R194">
        <v>14.7773</v>
      </c>
      <c r="S194">
        <v>10.9153</v>
      </c>
      <c r="T194">
        <v>83.1374</v>
      </c>
    </row>
    <row r="195" spans="1:20" x14ac:dyDescent="0.3">
      <c r="A195">
        <v>194</v>
      </c>
      <c r="B195">
        <v>4</v>
      </c>
      <c r="C195" s="1">
        <v>44686.508437500001</v>
      </c>
      <c r="D195" t="s">
        <v>15</v>
      </c>
      <c r="E195" s="7">
        <f t="shared" si="33"/>
        <v>2022</v>
      </c>
      <c r="F195" s="7">
        <f t="shared" si="34"/>
        <v>5</v>
      </c>
      <c r="G195" s="7">
        <f t="shared" si="35"/>
        <v>5</v>
      </c>
      <c r="H195" s="7" t="str">
        <f t="shared" ref="H195:H258" si="37">IF(OR(F195=1,F195=2,F195=3),"winter",IF(OR(F195=4,F195=5,F195=6),"spring",IF(OR(F195=7,F195=8,F195=9),"summer","autumn")))</f>
        <v>spring</v>
      </c>
      <c r="I195" s="7">
        <f t="shared" ref="I195:I258" si="38">WEEKNUM(C195)</f>
        <v>19</v>
      </c>
      <c r="J195" t="str">
        <f t="shared" si="32"/>
        <v>BS</v>
      </c>
      <c r="L195">
        <v>2.0002599999999999</v>
      </c>
      <c r="M195">
        <f t="shared" si="36"/>
        <v>2.0002599999999999</v>
      </c>
      <c r="N195">
        <v>1.5620099999999999</v>
      </c>
      <c r="O195">
        <v>0.99292999999999998</v>
      </c>
      <c r="P195">
        <v>5.0000000000000001E-3</v>
      </c>
      <c r="Q195">
        <v>0.19819999999999999</v>
      </c>
      <c r="R195">
        <v>14.172700000000001</v>
      </c>
      <c r="S195">
        <v>10.8895</v>
      </c>
      <c r="T195">
        <v>83.131200000000007</v>
      </c>
    </row>
    <row r="196" spans="1:20" x14ac:dyDescent="0.3">
      <c r="A196">
        <v>195</v>
      </c>
      <c r="B196">
        <v>5</v>
      </c>
      <c r="C196" s="1">
        <v>44686.510520833333</v>
      </c>
      <c r="D196" t="s">
        <v>15</v>
      </c>
      <c r="E196" s="7">
        <f t="shared" si="33"/>
        <v>2022</v>
      </c>
      <c r="F196" s="7">
        <f t="shared" si="34"/>
        <v>5</v>
      </c>
      <c r="G196" s="7">
        <f t="shared" si="35"/>
        <v>5</v>
      </c>
      <c r="H196" s="7" t="str">
        <f t="shared" si="37"/>
        <v>spring</v>
      </c>
      <c r="I196" s="7">
        <f t="shared" si="38"/>
        <v>19</v>
      </c>
      <c r="J196" t="str">
        <f t="shared" si="32"/>
        <v>BS</v>
      </c>
      <c r="L196">
        <v>2.4522599999999999</v>
      </c>
      <c r="M196">
        <f t="shared" si="36"/>
        <v>2.4522599999999999</v>
      </c>
      <c r="N196">
        <v>1.4495499999999999</v>
      </c>
      <c r="O196">
        <v>0.99517999999999995</v>
      </c>
      <c r="P196">
        <v>5.0000000000000001E-3</v>
      </c>
      <c r="Q196">
        <v>0.19893</v>
      </c>
      <c r="R196">
        <v>13.7418</v>
      </c>
      <c r="S196">
        <v>10.3971</v>
      </c>
      <c r="T196">
        <v>83.148099999999999</v>
      </c>
    </row>
    <row r="197" spans="1:20" x14ac:dyDescent="0.3">
      <c r="A197">
        <v>196</v>
      </c>
      <c r="B197">
        <v>6</v>
      </c>
      <c r="C197" s="1">
        <v>44686.512592592589</v>
      </c>
      <c r="D197" t="s">
        <v>15</v>
      </c>
      <c r="E197" s="7">
        <f t="shared" si="33"/>
        <v>2022</v>
      </c>
      <c r="F197" s="7">
        <f t="shared" si="34"/>
        <v>5</v>
      </c>
      <c r="G197" s="7">
        <f t="shared" si="35"/>
        <v>5</v>
      </c>
      <c r="H197" s="7" t="str">
        <f t="shared" si="37"/>
        <v>spring</v>
      </c>
      <c r="I197" s="7">
        <f t="shared" si="38"/>
        <v>19</v>
      </c>
      <c r="J197" t="str">
        <f t="shared" si="32"/>
        <v>BS</v>
      </c>
      <c r="L197">
        <v>1.0646100000000001</v>
      </c>
      <c r="M197" t="e">
        <f t="shared" si="36"/>
        <v>#N/A</v>
      </c>
      <c r="N197">
        <v>2.5914899999999998</v>
      </c>
      <c r="O197">
        <v>0.93879000000000001</v>
      </c>
      <c r="P197">
        <v>4.0000000000000001E-3</v>
      </c>
      <c r="Q197">
        <v>0.16325999999999999</v>
      </c>
      <c r="R197">
        <v>13.4427</v>
      </c>
      <c r="S197">
        <v>10.5547</v>
      </c>
      <c r="T197">
        <v>83.1327</v>
      </c>
    </row>
    <row r="198" spans="1:20" x14ac:dyDescent="0.3">
      <c r="A198">
        <v>197</v>
      </c>
      <c r="B198">
        <v>7</v>
      </c>
      <c r="C198" s="1">
        <v>44686.515150462961</v>
      </c>
      <c r="D198" t="s">
        <v>15</v>
      </c>
      <c r="E198" s="7">
        <f t="shared" si="33"/>
        <v>2022</v>
      </c>
      <c r="F198" s="7">
        <f t="shared" si="34"/>
        <v>5</v>
      </c>
      <c r="G198" s="7">
        <f t="shared" si="35"/>
        <v>5</v>
      </c>
      <c r="H198" s="7" t="str">
        <f t="shared" si="37"/>
        <v>spring</v>
      </c>
      <c r="I198" s="7">
        <f t="shared" si="38"/>
        <v>19</v>
      </c>
      <c r="J198" t="str">
        <f t="shared" si="32"/>
        <v>VP</v>
      </c>
      <c r="L198">
        <v>3.9513199999999999</v>
      </c>
      <c r="M198">
        <f t="shared" si="36"/>
        <v>3.9513199999999999</v>
      </c>
      <c r="N198">
        <v>1.34446</v>
      </c>
      <c r="O198">
        <v>0.99761999999999995</v>
      </c>
      <c r="Q198">
        <v>0.24553</v>
      </c>
      <c r="R198">
        <v>12.7873</v>
      </c>
      <c r="S198">
        <v>9.4691100000000006</v>
      </c>
      <c r="T198">
        <v>83.168499999999995</v>
      </c>
    </row>
    <row r="199" spans="1:20" x14ac:dyDescent="0.3">
      <c r="A199">
        <v>198</v>
      </c>
      <c r="B199">
        <v>8</v>
      </c>
      <c r="C199" s="1">
        <v>44686.517233796294</v>
      </c>
      <c r="D199" t="s">
        <v>15</v>
      </c>
      <c r="E199" s="7">
        <f t="shared" si="33"/>
        <v>2022</v>
      </c>
      <c r="F199" s="7">
        <f t="shared" si="34"/>
        <v>5</v>
      </c>
      <c r="G199" s="7">
        <f t="shared" si="35"/>
        <v>5</v>
      </c>
      <c r="H199" s="7" t="str">
        <f t="shared" si="37"/>
        <v>spring</v>
      </c>
      <c r="I199" s="7">
        <f t="shared" si="38"/>
        <v>19</v>
      </c>
      <c r="J199" t="str">
        <f t="shared" si="32"/>
        <v>VP</v>
      </c>
      <c r="L199">
        <v>5.8471599999999997</v>
      </c>
      <c r="M199">
        <f t="shared" si="36"/>
        <v>5.8471599999999997</v>
      </c>
      <c r="N199">
        <v>1.3365199999999999</v>
      </c>
      <c r="O199">
        <v>0.99782999999999999</v>
      </c>
      <c r="P199">
        <v>2E-3</v>
      </c>
      <c r="R199">
        <v>12.6</v>
      </c>
      <c r="S199">
        <v>9.9005200000000002</v>
      </c>
      <c r="T199">
        <v>83.172600000000003</v>
      </c>
    </row>
    <row r="200" spans="1:20" x14ac:dyDescent="0.3">
      <c r="A200">
        <v>199</v>
      </c>
      <c r="B200">
        <v>9</v>
      </c>
      <c r="C200" s="1">
        <v>44686.519305555557</v>
      </c>
      <c r="D200" t="s">
        <v>15</v>
      </c>
      <c r="E200" s="7">
        <f t="shared" si="33"/>
        <v>2022</v>
      </c>
      <c r="F200" s="7">
        <f t="shared" si="34"/>
        <v>5</v>
      </c>
      <c r="G200" s="7">
        <f t="shared" si="35"/>
        <v>5</v>
      </c>
      <c r="H200" s="7" t="str">
        <f t="shared" si="37"/>
        <v>spring</v>
      </c>
      <c r="I200" s="7">
        <f t="shared" si="38"/>
        <v>19</v>
      </c>
      <c r="J200" t="str">
        <f t="shared" si="32"/>
        <v>VP</v>
      </c>
      <c r="L200">
        <v>3.1349</v>
      </c>
      <c r="M200">
        <f t="shared" si="36"/>
        <v>3.1349</v>
      </c>
      <c r="N200">
        <v>1.4478800000000001</v>
      </c>
      <c r="O200">
        <v>0.99509999999999998</v>
      </c>
      <c r="Q200">
        <v>0.23619999999999999</v>
      </c>
      <c r="R200">
        <v>12.360900000000001</v>
      </c>
      <c r="S200">
        <v>9.6180599999999998</v>
      </c>
      <c r="T200">
        <v>83.171499999999995</v>
      </c>
    </row>
    <row r="201" spans="1:20" x14ac:dyDescent="0.3">
      <c r="A201">
        <v>200</v>
      </c>
      <c r="B201">
        <v>10</v>
      </c>
      <c r="C201" s="1">
        <v>44686.52138888889</v>
      </c>
      <c r="D201" t="s">
        <v>15</v>
      </c>
      <c r="E201" s="7">
        <f t="shared" si="33"/>
        <v>2022</v>
      </c>
      <c r="F201" s="7">
        <f t="shared" si="34"/>
        <v>5</v>
      </c>
      <c r="G201" s="7">
        <f t="shared" si="35"/>
        <v>5</v>
      </c>
      <c r="H201" s="7" t="str">
        <f t="shared" si="37"/>
        <v>spring</v>
      </c>
      <c r="I201" s="7">
        <f t="shared" si="38"/>
        <v>19</v>
      </c>
      <c r="J201" t="str">
        <f t="shared" si="32"/>
        <v>BS</v>
      </c>
      <c r="L201">
        <v>1.6495299999999999</v>
      </c>
      <c r="M201">
        <f t="shared" si="36"/>
        <v>1.6495299999999999</v>
      </c>
      <c r="N201">
        <v>1.62053</v>
      </c>
      <c r="O201">
        <v>0.99029</v>
      </c>
      <c r="Q201">
        <v>0.11432</v>
      </c>
      <c r="R201">
        <v>12.3</v>
      </c>
      <c r="S201">
        <v>10.2745</v>
      </c>
      <c r="T201">
        <v>83.179699999999997</v>
      </c>
    </row>
    <row r="202" spans="1:20" x14ac:dyDescent="0.3">
      <c r="A202">
        <v>201</v>
      </c>
      <c r="B202">
        <v>11</v>
      </c>
      <c r="C202" s="1">
        <v>44686.523460648146</v>
      </c>
      <c r="D202" t="s">
        <v>15</v>
      </c>
      <c r="E202" s="7">
        <f t="shared" si="33"/>
        <v>2022</v>
      </c>
      <c r="F202" s="7">
        <f t="shared" si="34"/>
        <v>5</v>
      </c>
      <c r="G202" s="7">
        <f t="shared" si="35"/>
        <v>5</v>
      </c>
      <c r="H202" s="7" t="str">
        <f t="shared" si="37"/>
        <v>spring</v>
      </c>
      <c r="I202" s="7">
        <f t="shared" si="38"/>
        <v>19</v>
      </c>
      <c r="J202" t="str">
        <f t="shared" si="32"/>
        <v>BS</v>
      </c>
      <c r="L202">
        <v>1.3887</v>
      </c>
      <c r="M202">
        <f t="shared" si="36"/>
        <v>1.3887</v>
      </c>
      <c r="N202">
        <v>1.9120299999999999</v>
      </c>
      <c r="O202">
        <v>0.97918000000000005</v>
      </c>
      <c r="Q202">
        <v>0.22276000000000001</v>
      </c>
      <c r="R202">
        <v>12.469099999999999</v>
      </c>
      <c r="S202">
        <v>10.312099999999999</v>
      </c>
      <c r="T202">
        <v>83.180400000000006</v>
      </c>
    </row>
    <row r="203" spans="1:20" x14ac:dyDescent="0.3">
      <c r="A203">
        <v>202</v>
      </c>
      <c r="B203">
        <v>12</v>
      </c>
      <c r="C203" s="1">
        <v>44686.525543981479</v>
      </c>
      <c r="D203" t="s">
        <v>15</v>
      </c>
      <c r="E203" s="7">
        <f t="shared" si="33"/>
        <v>2022</v>
      </c>
      <c r="F203" s="7">
        <f t="shared" si="34"/>
        <v>5</v>
      </c>
      <c r="G203" s="7">
        <f t="shared" si="35"/>
        <v>5</v>
      </c>
      <c r="H203" s="7" t="str">
        <f t="shared" si="37"/>
        <v>spring</v>
      </c>
      <c r="I203" s="7">
        <f t="shared" si="38"/>
        <v>19</v>
      </c>
      <c r="J203" t="str">
        <f t="shared" si="32"/>
        <v>BS</v>
      </c>
      <c r="L203">
        <v>1.06979</v>
      </c>
      <c r="M203">
        <f t="shared" si="36"/>
        <v>1.06979</v>
      </c>
      <c r="N203">
        <v>2.3917600000000001</v>
      </c>
      <c r="O203">
        <v>0.96677999999999997</v>
      </c>
      <c r="Q203">
        <v>0.24354999999999999</v>
      </c>
      <c r="R203">
        <v>12.8691</v>
      </c>
      <c r="S203">
        <v>11.319900000000001</v>
      </c>
      <c r="T203">
        <v>83.160600000000002</v>
      </c>
    </row>
    <row r="204" spans="1:20" x14ac:dyDescent="0.3">
      <c r="A204">
        <v>203</v>
      </c>
      <c r="B204">
        <v>13</v>
      </c>
      <c r="C204" s="1">
        <v>44686.528171296297</v>
      </c>
      <c r="D204" t="s">
        <v>15</v>
      </c>
      <c r="E204" s="7">
        <f t="shared" si="33"/>
        <v>2022</v>
      </c>
      <c r="F204" s="7">
        <f t="shared" si="34"/>
        <v>5</v>
      </c>
      <c r="G204" s="7">
        <f t="shared" si="35"/>
        <v>5</v>
      </c>
      <c r="H204" s="7" t="str">
        <f t="shared" si="37"/>
        <v>spring</v>
      </c>
      <c r="I204" s="7">
        <f t="shared" si="38"/>
        <v>19</v>
      </c>
      <c r="J204" t="str">
        <f t="shared" si="32"/>
        <v>VP</v>
      </c>
      <c r="L204">
        <v>4.8559099999999997</v>
      </c>
      <c r="M204">
        <f t="shared" si="36"/>
        <v>4.8559099999999997</v>
      </c>
      <c r="N204">
        <v>1.3580700000000001</v>
      </c>
      <c r="O204">
        <v>0.99753999999999998</v>
      </c>
      <c r="P204">
        <v>1E-3</v>
      </c>
      <c r="Q204">
        <v>0.26645999999999997</v>
      </c>
      <c r="R204">
        <v>12.7264</v>
      </c>
      <c r="S204">
        <v>10.6472</v>
      </c>
      <c r="T204">
        <v>83.118300000000005</v>
      </c>
    </row>
    <row r="205" spans="1:20" x14ac:dyDescent="0.3">
      <c r="A205">
        <v>204</v>
      </c>
      <c r="B205">
        <v>14</v>
      </c>
      <c r="C205" s="1">
        <v>44686.530266203707</v>
      </c>
      <c r="D205" t="s">
        <v>15</v>
      </c>
      <c r="E205" s="7">
        <f t="shared" si="33"/>
        <v>2022</v>
      </c>
      <c r="F205" s="7">
        <f t="shared" si="34"/>
        <v>5</v>
      </c>
      <c r="G205" s="7">
        <f t="shared" si="35"/>
        <v>5</v>
      </c>
      <c r="H205" s="7" t="str">
        <f t="shared" si="37"/>
        <v>spring</v>
      </c>
      <c r="I205" s="7">
        <f t="shared" si="38"/>
        <v>19</v>
      </c>
      <c r="J205" t="str">
        <f t="shared" si="32"/>
        <v>VP</v>
      </c>
      <c r="L205">
        <v>2.7071000000000001</v>
      </c>
      <c r="M205">
        <f t="shared" si="36"/>
        <v>2.7071000000000001</v>
      </c>
      <c r="N205">
        <v>1.46628</v>
      </c>
      <c r="O205">
        <v>0.99451999999999996</v>
      </c>
      <c r="P205">
        <v>7.0000000000000001E-3</v>
      </c>
      <c r="Q205">
        <v>0.23916000000000001</v>
      </c>
      <c r="R205">
        <v>12.962199999999999</v>
      </c>
      <c r="S205">
        <v>11.5495</v>
      </c>
      <c r="T205">
        <v>83.125399999999999</v>
      </c>
    </row>
    <row r="206" spans="1:20" x14ac:dyDescent="0.3">
      <c r="A206">
        <v>205</v>
      </c>
      <c r="B206">
        <v>15</v>
      </c>
      <c r="C206" s="1">
        <v>44686.532326388886</v>
      </c>
      <c r="D206" t="s">
        <v>15</v>
      </c>
      <c r="E206" s="7">
        <f t="shared" si="33"/>
        <v>2022</v>
      </c>
      <c r="F206" s="7">
        <f t="shared" si="34"/>
        <v>5</v>
      </c>
      <c r="G206" s="7">
        <f t="shared" si="35"/>
        <v>5</v>
      </c>
      <c r="H206" s="7" t="str">
        <f t="shared" si="37"/>
        <v>spring</v>
      </c>
      <c r="I206" s="7">
        <f t="shared" si="38"/>
        <v>19</v>
      </c>
      <c r="J206" t="str">
        <f t="shared" si="32"/>
        <v>VP</v>
      </c>
      <c r="L206">
        <v>2.91371</v>
      </c>
      <c r="M206">
        <f t="shared" si="36"/>
        <v>2.91371</v>
      </c>
      <c r="N206">
        <v>1.4835100000000001</v>
      </c>
      <c r="O206">
        <v>0.99431000000000003</v>
      </c>
      <c r="P206">
        <v>1E-3</v>
      </c>
      <c r="Q206">
        <v>0.12506</v>
      </c>
      <c r="R206">
        <v>12.814500000000001</v>
      </c>
      <c r="S206">
        <v>10.5055</v>
      </c>
      <c r="T206">
        <v>83.143500000000003</v>
      </c>
    </row>
    <row r="207" spans="1:20" x14ac:dyDescent="0.3">
      <c r="A207">
        <v>206</v>
      </c>
      <c r="B207">
        <v>16</v>
      </c>
      <c r="C207" s="1">
        <v>44686.534386574072</v>
      </c>
      <c r="D207" t="s">
        <v>15</v>
      </c>
      <c r="E207" s="7">
        <f t="shared" si="33"/>
        <v>2022</v>
      </c>
      <c r="F207" s="7">
        <f t="shared" si="34"/>
        <v>5</v>
      </c>
      <c r="G207" s="7">
        <f t="shared" si="35"/>
        <v>5</v>
      </c>
      <c r="H207" s="7" t="str">
        <f t="shared" si="37"/>
        <v>spring</v>
      </c>
      <c r="I207" s="7">
        <f t="shared" si="38"/>
        <v>19</v>
      </c>
      <c r="J207" t="str">
        <f t="shared" si="32"/>
        <v>BS</v>
      </c>
      <c r="L207">
        <v>1.6950799999999999</v>
      </c>
      <c r="M207">
        <f t="shared" si="36"/>
        <v>1.6950799999999999</v>
      </c>
      <c r="N207">
        <v>2.4422199999999998</v>
      </c>
      <c r="O207">
        <v>0.96057000000000003</v>
      </c>
      <c r="P207">
        <v>3.0000000000000001E-3</v>
      </c>
      <c r="Q207">
        <v>0.22106999999999999</v>
      </c>
      <c r="R207">
        <v>12.4436</v>
      </c>
      <c r="S207">
        <v>9.8220700000000001</v>
      </c>
      <c r="T207">
        <v>83.137200000000007</v>
      </c>
    </row>
    <row r="208" spans="1:20" x14ac:dyDescent="0.3">
      <c r="A208">
        <v>207</v>
      </c>
      <c r="B208">
        <v>17</v>
      </c>
      <c r="C208" s="1">
        <v>44686.536481481482</v>
      </c>
      <c r="D208" t="s">
        <v>15</v>
      </c>
      <c r="E208" s="7">
        <f t="shared" si="33"/>
        <v>2022</v>
      </c>
      <c r="F208" s="7">
        <f t="shared" si="34"/>
        <v>5</v>
      </c>
      <c r="G208" s="7">
        <f t="shared" si="35"/>
        <v>5</v>
      </c>
      <c r="H208" s="7" t="str">
        <f t="shared" si="37"/>
        <v>spring</v>
      </c>
      <c r="I208" s="7">
        <f t="shared" si="38"/>
        <v>19</v>
      </c>
      <c r="J208" t="str">
        <f t="shared" si="32"/>
        <v>BS</v>
      </c>
      <c r="L208">
        <v>1.0753699999999999</v>
      </c>
      <c r="M208">
        <f t="shared" si="36"/>
        <v>1.0753699999999999</v>
      </c>
      <c r="N208">
        <v>2.3702200000000002</v>
      </c>
      <c r="O208">
        <v>0.96699999999999997</v>
      </c>
      <c r="P208">
        <v>8.0000000000000002E-3</v>
      </c>
      <c r="Q208">
        <v>0.30715999999999999</v>
      </c>
      <c r="R208">
        <v>12.3</v>
      </c>
      <c r="S208">
        <v>10.3531</v>
      </c>
      <c r="T208">
        <v>83.130300000000005</v>
      </c>
    </row>
    <row r="209" spans="1:55" x14ac:dyDescent="0.3">
      <c r="A209">
        <v>208</v>
      </c>
      <c r="B209">
        <v>18</v>
      </c>
      <c r="C209" s="1">
        <v>44686.538553240738</v>
      </c>
      <c r="D209" t="s">
        <v>15</v>
      </c>
      <c r="E209" s="7">
        <f t="shared" si="33"/>
        <v>2022</v>
      </c>
      <c r="F209" s="7">
        <f t="shared" si="34"/>
        <v>5</v>
      </c>
      <c r="G209" s="7">
        <f t="shared" si="35"/>
        <v>5</v>
      </c>
      <c r="H209" s="7" t="str">
        <f t="shared" si="37"/>
        <v>spring</v>
      </c>
      <c r="I209" s="7">
        <f t="shared" si="38"/>
        <v>19</v>
      </c>
      <c r="J209" t="str">
        <f t="shared" si="32"/>
        <v>BS</v>
      </c>
      <c r="L209">
        <v>1.2424999999999999</v>
      </c>
      <c r="M209">
        <f t="shared" si="36"/>
        <v>1.2424999999999999</v>
      </c>
      <c r="N209">
        <v>2.1521499999999998</v>
      </c>
      <c r="O209">
        <v>0.97487000000000001</v>
      </c>
      <c r="P209">
        <v>5.0000000000000001E-3</v>
      </c>
      <c r="Q209">
        <v>0.21912999999999999</v>
      </c>
      <c r="R209">
        <v>12.323600000000001</v>
      </c>
      <c r="S209">
        <v>10.170299999999999</v>
      </c>
      <c r="T209">
        <v>83.116200000000006</v>
      </c>
    </row>
    <row r="210" spans="1:55" x14ac:dyDescent="0.3">
      <c r="A210">
        <v>209</v>
      </c>
      <c r="B210">
        <v>1</v>
      </c>
      <c r="C210" s="1">
        <v>44698.390011574076</v>
      </c>
      <c r="D210" t="s">
        <v>13</v>
      </c>
      <c r="E210" s="7">
        <f t="shared" si="33"/>
        <v>2022</v>
      </c>
      <c r="F210" s="7">
        <f t="shared" si="34"/>
        <v>5</v>
      </c>
      <c r="G210" s="7">
        <f t="shared" si="35"/>
        <v>5</v>
      </c>
      <c r="H210" s="7" t="str">
        <f t="shared" si="37"/>
        <v>spring</v>
      </c>
      <c r="I210" s="7">
        <f t="shared" si="38"/>
        <v>21</v>
      </c>
      <c r="J210" t="str">
        <f t="shared" ref="J210:J233" si="39">IF(OR(B210=1,B210=2,B210=3,B210=4,B210=9,B210=10,B210=11,B210=12,B210=17,B210=18,B210=19,B210=20),"VP","BS")</f>
        <v>VP</v>
      </c>
      <c r="K210" t="str">
        <f t="shared" ref="K210:K233" si="40">IF(OR(B210=4,B210=7,B210=10,B210=14,B210=18,B210=21),"tree","soil")</f>
        <v>soil</v>
      </c>
      <c r="L210">
        <v>2.5475500000000002</v>
      </c>
      <c r="M210">
        <f t="shared" si="36"/>
        <v>2.5475500000000002</v>
      </c>
      <c r="N210">
        <v>1.4603999999999999</v>
      </c>
      <c r="O210">
        <v>0.99246999999999996</v>
      </c>
      <c r="P210">
        <v>2E-3</v>
      </c>
      <c r="R210">
        <v>22.005500000000001</v>
      </c>
      <c r="S210">
        <v>19.639700000000001</v>
      </c>
      <c r="T210">
        <v>84.432100000000005</v>
      </c>
      <c r="BC210" s="4"/>
    </row>
    <row r="211" spans="1:55" x14ac:dyDescent="0.3">
      <c r="A211">
        <v>210</v>
      </c>
      <c r="B211">
        <v>2</v>
      </c>
      <c r="C211" s="1">
        <v>44698.392071759263</v>
      </c>
      <c r="D211" t="s">
        <v>13</v>
      </c>
      <c r="E211" s="7">
        <f t="shared" si="33"/>
        <v>2022</v>
      </c>
      <c r="F211" s="7">
        <f t="shared" si="34"/>
        <v>5</v>
      </c>
      <c r="G211" s="7">
        <f t="shared" si="35"/>
        <v>5</v>
      </c>
      <c r="H211" s="7" t="str">
        <f t="shared" si="37"/>
        <v>spring</v>
      </c>
      <c r="I211" s="7">
        <f t="shared" si="38"/>
        <v>21</v>
      </c>
      <c r="J211" t="str">
        <f t="shared" si="39"/>
        <v>VP</v>
      </c>
      <c r="K211" t="str">
        <f t="shared" si="40"/>
        <v>soil</v>
      </c>
      <c r="L211">
        <v>3.9824999999999999</v>
      </c>
      <c r="M211">
        <f t="shared" si="36"/>
        <v>3.9824999999999999</v>
      </c>
      <c r="N211">
        <v>1.3455900000000001</v>
      </c>
      <c r="O211">
        <v>0.99677000000000004</v>
      </c>
      <c r="P211">
        <v>4.0000000000000001E-3</v>
      </c>
      <c r="Q211">
        <v>2.8729999999999999E-2</v>
      </c>
      <c r="R211">
        <v>21.409099999999999</v>
      </c>
      <c r="S211">
        <v>19.173400000000001</v>
      </c>
      <c r="T211">
        <v>84.450999999999993</v>
      </c>
      <c r="BC211" s="4"/>
    </row>
    <row r="212" spans="1:55" x14ac:dyDescent="0.3">
      <c r="A212">
        <v>211</v>
      </c>
      <c r="B212">
        <v>3</v>
      </c>
      <c r="C212" s="1">
        <v>44698.394155092596</v>
      </c>
      <c r="D212" t="s">
        <v>13</v>
      </c>
      <c r="E212" s="7">
        <f t="shared" si="33"/>
        <v>2022</v>
      </c>
      <c r="F212" s="7">
        <f t="shared" si="34"/>
        <v>5</v>
      </c>
      <c r="G212" s="7">
        <f t="shared" si="35"/>
        <v>5</v>
      </c>
      <c r="H212" s="7" t="str">
        <f t="shared" si="37"/>
        <v>spring</v>
      </c>
      <c r="I212" s="7">
        <f t="shared" si="38"/>
        <v>21</v>
      </c>
      <c r="J212" t="str">
        <f t="shared" si="39"/>
        <v>VP</v>
      </c>
      <c r="K212" t="str">
        <f t="shared" si="40"/>
        <v>soil</v>
      </c>
      <c r="L212">
        <v>5.1494600000000004</v>
      </c>
      <c r="M212">
        <f t="shared" si="36"/>
        <v>5.1494600000000004</v>
      </c>
      <c r="N212">
        <v>1.31423</v>
      </c>
      <c r="O212">
        <v>0.99795</v>
      </c>
      <c r="P212">
        <v>2E-3</v>
      </c>
      <c r="R212">
        <v>20.809100000000001</v>
      </c>
      <c r="S212">
        <v>18.869900000000001</v>
      </c>
      <c r="T212">
        <v>84.430899999999994</v>
      </c>
      <c r="BC212" s="4"/>
    </row>
    <row r="213" spans="1:55" x14ac:dyDescent="0.3">
      <c r="A213">
        <v>212</v>
      </c>
      <c r="B213">
        <v>4</v>
      </c>
      <c r="C213" s="1">
        <v>44698.396226851852</v>
      </c>
      <c r="D213" t="s">
        <v>13</v>
      </c>
      <c r="E213" s="7">
        <f t="shared" si="33"/>
        <v>2022</v>
      </c>
      <c r="F213" s="7">
        <f t="shared" si="34"/>
        <v>5</v>
      </c>
      <c r="G213" s="7">
        <f t="shared" si="35"/>
        <v>5</v>
      </c>
      <c r="H213" s="7" t="str">
        <f t="shared" si="37"/>
        <v>spring</v>
      </c>
      <c r="I213" s="7">
        <f t="shared" si="38"/>
        <v>21</v>
      </c>
      <c r="J213" t="str">
        <f t="shared" si="39"/>
        <v>VP</v>
      </c>
      <c r="K213" t="str">
        <f t="shared" si="40"/>
        <v>tree</v>
      </c>
      <c r="L213">
        <v>7.6127900000000004</v>
      </c>
      <c r="M213">
        <f t="shared" si="36"/>
        <v>7.6127900000000004</v>
      </c>
      <c r="N213">
        <v>1.28213</v>
      </c>
      <c r="O213">
        <v>0.99883</v>
      </c>
      <c r="P213">
        <v>2E-3</v>
      </c>
      <c r="R213">
        <v>20.5</v>
      </c>
      <c r="S213">
        <v>18.461300000000001</v>
      </c>
      <c r="T213">
        <v>84.415300000000002</v>
      </c>
      <c r="BC213" s="4"/>
    </row>
    <row r="214" spans="1:55" x14ac:dyDescent="0.3">
      <c r="A214">
        <v>213</v>
      </c>
      <c r="B214">
        <v>5</v>
      </c>
      <c r="C214" s="1">
        <v>44698.398425925923</v>
      </c>
      <c r="D214" t="s">
        <v>13</v>
      </c>
      <c r="E214" s="7">
        <f t="shared" si="33"/>
        <v>2022</v>
      </c>
      <c r="F214" s="7">
        <f t="shared" si="34"/>
        <v>5</v>
      </c>
      <c r="G214" s="7">
        <f t="shared" si="35"/>
        <v>5</v>
      </c>
      <c r="H214" s="7" t="str">
        <f t="shared" si="37"/>
        <v>spring</v>
      </c>
      <c r="I214" s="7">
        <f t="shared" si="38"/>
        <v>21</v>
      </c>
      <c r="J214" t="str">
        <f t="shared" si="39"/>
        <v>BS</v>
      </c>
      <c r="K214" t="str">
        <f t="shared" si="40"/>
        <v>soil</v>
      </c>
      <c r="L214">
        <v>3.89778</v>
      </c>
      <c r="M214">
        <f t="shared" si="36"/>
        <v>3.89778</v>
      </c>
      <c r="N214">
        <v>1.34459</v>
      </c>
      <c r="O214">
        <v>0.99675000000000002</v>
      </c>
      <c r="P214">
        <v>2E-3</v>
      </c>
      <c r="R214">
        <v>19.992699999999999</v>
      </c>
      <c r="S214">
        <v>18.876899999999999</v>
      </c>
      <c r="T214">
        <v>84.409700000000001</v>
      </c>
      <c r="BC214" s="4"/>
    </row>
    <row r="215" spans="1:55" x14ac:dyDescent="0.3">
      <c r="A215">
        <v>214</v>
      </c>
      <c r="B215">
        <v>6</v>
      </c>
      <c r="C215" s="1">
        <v>44698.400682870371</v>
      </c>
      <c r="D215" t="s">
        <v>13</v>
      </c>
      <c r="E215" s="7">
        <f t="shared" si="33"/>
        <v>2022</v>
      </c>
      <c r="F215" s="7">
        <f t="shared" si="34"/>
        <v>5</v>
      </c>
      <c r="G215" s="7">
        <f t="shared" si="35"/>
        <v>5</v>
      </c>
      <c r="H215" s="7" t="str">
        <f t="shared" si="37"/>
        <v>spring</v>
      </c>
      <c r="I215" s="7">
        <f t="shared" si="38"/>
        <v>21</v>
      </c>
      <c r="J215" t="str">
        <f t="shared" si="39"/>
        <v>BS</v>
      </c>
      <c r="K215" t="str">
        <f t="shared" si="40"/>
        <v>soil</v>
      </c>
      <c r="L215">
        <v>3.48245</v>
      </c>
      <c r="M215">
        <f t="shared" si="36"/>
        <v>3.48245</v>
      </c>
      <c r="N215">
        <v>1.37365</v>
      </c>
      <c r="O215">
        <v>0.99656999999999996</v>
      </c>
      <c r="P215">
        <v>2E-3</v>
      </c>
      <c r="R215">
        <v>19.5</v>
      </c>
      <c r="S215">
        <v>18.918399999999998</v>
      </c>
      <c r="T215">
        <v>84.405000000000001</v>
      </c>
      <c r="Z215" s="4"/>
      <c r="BC215" s="4"/>
    </row>
    <row r="216" spans="1:55" x14ac:dyDescent="0.3">
      <c r="A216">
        <v>215</v>
      </c>
      <c r="B216">
        <v>7</v>
      </c>
      <c r="C216" s="1">
        <v>44698.402766203704</v>
      </c>
      <c r="D216" t="s">
        <v>13</v>
      </c>
      <c r="E216" s="7">
        <f t="shared" si="33"/>
        <v>2022</v>
      </c>
      <c r="F216" s="7">
        <f t="shared" si="34"/>
        <v>5</v>
      </c>
      <c r="G216" s="7">
        <f t="shared" si="35"/>
        <v>5</v>
      </c>
      <c r="H216" s="7" t="str">
        <f t="shared" si="37"/>
        <v>spring</v>
      </c>
      <c r="I216" s="7">
        <f t="shared" si="38"/>
        <v>21</v>
      </c>
      <c r="J216" t="str">
        <f t="shared" si="39"/>
        <v>BS</v>
      </c>
      <c r="K216" t="str">
        <f t="shared" si="40"/>
        <v>tree</v>
      </c>
      <c r="L216">
        <v>3.8392300000000001</v>
      </c>
      <c r="M216">
        <f t="shared" si="36"/>
        <v>3.8392300000000001</v>
      </c>
      <c r="N216">
        <v>1.4935400000000001</v>
      </c>
      <c r="O216">
        <v>0.99280000000000002</v>
      </c>
      <c r="Q216">
        <v>2.5999999999999999E-2</v>
      </c>
      <c r="R216">
        <v>19.3</v>
      </c>
      <c r="S216">
        <v>18.9239</v>
      </c>
      <c r="T216">
        <v>84.415099999999995</v>
      </c>
      <c r="BC216" s="4"/>
    </row>
    <row r="217" spans="1:55" x14ac:dyDescent="0.3">
      <c r="A217">
        <v>216</v>
      </c>
      <c r="B217">
        <v>8</v>
      </c>
      <c r="C217" s="1">
        <v>44698.404849537037</v>
      </c>
      <c r="D217" t="s">
        <v>13</v>
      </c>
      <c r="E217" s="7">
        <f t="shared" si="33"/>
        <v>2022</v>
      </c>
      <c r="F217" s="7">
        <f t="shared" si="34"/>
        <v>5</v>
      </c>
      <c r="G217" s="7">
        <f t="shared" si="35"/>
        <v>5</v>
      </c>
      <c r="H217" s="7" t="str">
        <f t="shared" si="37"/>
        <v>spring</v>
      </c>
      <c r="I217" s="7">
        <f t="shared" si="38"/>
        <v>21</v>
      </c>
      <c r="J217" t="str">
        <f t="shared" si="39"/>
        <v>BS</v>
      </c>
      <c r="K217" t="str">
        <f t="shared" si="40"/>
        <v>soil</v>
      </c>
      <c r="L217">
        <v>3.4849999999999999</v>
      </c>
      <c r="M217">
        <f t="shared" si="36"/>
        <v>3.4849999999999999</v>
      </c>
      <c r="N217">
        <v>1.38124</v>
      </c>
      <c r="O217">
        <v>0.99577000000000004</v>
      </c>
      <c r="P217">
        <v>2E-3</v>
      </c>
      <c r="R217">
        <v>19.0745</v>
      </c>
      <c r="S217">
        <v>18.846399999999999</v>
      </c>
      <c r="T217">
        <v>84.409099999999995</v>
      </c>
      <c r="BC217" s="4"/>
    </row>
    <row r="218" spans="1:55" x14ac:dyDescent="0.3">
      <c r="A218">
        <v>217</v>
      </c>
      <c r="B218">
        <v>9</v>
      </c>
      <c r="C218" s="1">
        <v>44698.406944444447</v>
      </c>
      <c r="D218" t="s">
        <v>13</v>
      </c>
      <c r="E218" s="7">
        <f t="shared" si="33"/>
        <v>2022</v>
      </c>
      <c r="F218" s="7">
        <f t="shared" si="34"/>
        <v>5</v>
      </c>
      <c r="G218" s="7">
        <f t="shared" si="35"/>
        <v>5</v>
      </c>
      <c r="H218" s="7" t="str">
        <f t="shared" si="37"/>
        <v>spring</v>
      </c>
      <c r="I218" s="7">
        <f t="shared" si="38"/>
        <v>21</v>
      </c>
      <c r="J218" t="str">
        <f t="shared" si="39"/>
        <v>VP</v>
      </c>
      <c r="K218" t="str">
        <f t="shared" si="40"/>
        <v>soil</v>
      </c>
      <c r="L218">
        <v>3.7212299999999998</v>
      </c>
      <c r="M218">
        <f t="shared" si="36"/>
        <v>3.7212299999999998</v>
      </c>
      <c r="N218">
        <v>1.4090499999999999</v>
      </c>
      <c r="O218">
        <v>0.99521000000000004</v>
      </c>
      <c r="P218">
        <v>3.0000000000000001E-3</v>
      </c>
      <c r="R218">
        <v>18.831800000000001</v>
      </c>
      <c r="S218">
        <v>18.456600000000002</v>
      </c>
      <c r="T218">
        <v>84.444299999999998</v>
      </c>
      <c r="BC218" s="4"/>
    </row>
    <row r="219" spans="1:55" x14ac:dyDescent="0.3">
      <c r="A219">
        <v>218</v>
      </c>
      <c r="B219">
        <v>10</v>
      </c>
      <c r="C219" s="1">
        <v>44698.410127314812</v>
      </c>
      <c r="D219" t="s">
        <v>13</v>
      </c>
      <c r="E219" s="7">
        <f t="shared" si="33"/>
        <v>2022</v>
      </c>
      <c r="F219" s="7">
        <f t="shared" si="34"/>
        <v>5</v>
      </c>
      <c r="G219" s="7">
        <f t="shared" si="35"/>
        <v>5</v>
      </c>
      <c r="H219" s="7" t="str">
        <f t="shared" si="37"/>
        <v>spring</v>
      </c>
      <c r="I219" s="7">
        <f t="shared" si="38"/>
        <v>21</v>
      </c>
      <c r="J219" t="str">
        <f t="shared" si="39"/>
        <v>VP</v>
      </c>
      <c r="K219" t="str">
        <f t="shared" si="40"/>
        <v>tree</v>
      </c>
      <c r="L219">
        <v>6.3987800000000004</v>
      </c>
      <c r="M219">
        <f t="shared" si="36"/>
        <v>6.3987800000000004</v>
      </c>
      <c r="N219">
        <v>1.2995000000000001</v>
      </c>
      <c r="O219">
        <v>0.99804999999999999</v>
      </c>
      <c r="P219">
        <v>3.0000000000000001E-3</v>
      </c>
      <c r="R219">
        <v>18.399999999999999</v>
      </c>
      <c r="S219">
        <v>18.585999999999999</v>
      </c>
      <c r="T219">
        <v>84.432000000000002</v>
      </c>
      <c r="BC219" s="4"/>
    </row>
    <row r="220" spans="1:55" x14ac:dyDescent="0.3">
      <c r="A220">
        <v>219</v>
      </c>
      <c r="B220">
        <v>11</v>
      </c>
      <c r="C220" s="1">
        <v>44698.412303240744</v>
      </c>
      <c r="D220" t="s">
        <v>13</v>
      </c>
      <c r="E220" s="7">
        <f t="shared" si="33"/>
        <v>2022</v>
      </c>
      <c r="F220" s="7">
        <f t="shared" si="34"/>
        <v>5</v>
      </c>
      <c r="G220" s="7">
        <f t="shared" si="35"/>
        <v>5</v>
      </c>
      <c r="H220" s="7" t="str">
        <f t="shared" si="37"/>
        <v>spring</v>
      </c>
      <c r="I220" s="7">
        <f t="shared" si="38"/>
        <v>21</v>
      </c>
      <c r="J220" t="str">
        <f t="shared" si="39"/>
        <v>VP</v>
      </c>
      <c r="K220" t="str">
        <f t="shared" si="40"/>
        <v>soil</v>
      </c>
      <c r="L220">
        <v>3.40828</v>
      </c>
      <c r="M220">
        <f t="shared" si="36"/>
        <v>3.40828</v>
      </c>
      <c r="N220">
        <v>1.4196599999999999</v>
      </c>
      <c r="O220">
        <v>0.99485999999999997</v>
      </c>
      <c r="P220">
        <v>4.0000000000000001E-3</v>
      </c>
      <c r="Q220">
        <v>9.3579999999999997E-2</v>
      </c>
      <c r="R220">
        <v>18.2</v>
      </c>
      <c r="S220">
        <v>18.716899999999999</v>
      </c>
      <c r="T220">
        <v>84.445999999999998</v>
      </c>
      <c r="BC220" s="4"/>
    </row>
    <row r="221" spans="1:55" x14ac:dyDescent="0.3">
      <c r="A221">
        <v>220</v>
      </c>
      <c r="B221">
        <v>12</v>
      </c>
      <c r="C221" s="1">
        <v>44698.414386574077</v>
      </c>
      <c r="D221" t="s">
        <v>13</v>
      </c>
      <c r="E221" s="7">
        <f t="shared" si="33"/>
        <v>2022</v>
      </c>
      <c r="F221" s="7">
        <f t="shared" si="34"/>
        <v>5</v>
      </c>
      <c r="G221" s="7">
        <f t="shared" si="35"/>
        <v>5</v>
      </c>
      <c r="H221" s="7" t="str">
        <f t="shared" si="37"/>
        <v>spring</v>
      </c>
      <c r="I221" s="7">
        <f t="shared" si="38"/>
        <v>21</v>
      </c>
      <c r="J221" t="str">
        <f t="shared" si="39"/>
        <v>VP</v>
      </c>
      <c r="K221" t="str">
        <f t="shared" si="40"/>
        <v>soil</v>
      </c>
      <c r="L221">
        <v>2.9093</v>
      </c>
      <c r="M221">
        <f t="shared" si="36"/>
        <v>2.9093</v>
      </c>
      <c r="N221">
        <v>1.50203</v>
      </c>
      <c r="O221">
        <v>0.99367000000000005</v>
      </c>
      <c r="P221">
        <v>2E-3</v>
      </c>
      <c r="R221">
        <v>18</v>
      </c>
      <c r="S221">
        <v>18.7575</v>
      </c>
      <c r="T221">
        <v>84.452399999999997</v>
      </c>
      <c r="BC221" s="4"/>
    </row>
    <row r="222" spans="1:55" x14ac:dyDescent="0.3">
      <c r="A222">
        <v>221</v>
      </c>
      <c r="B222">
        <v>13</v>
      </c>
      <c r="C222" s="1">
        <v>44698.41646990741</v>
      </c>
      <c r="D222" t="s">
        <v>13</v>
      </c>
      <c r="E222" s="7">
        <f t="shared" si="33"/>
        <v>2022</v>
      </c>
      <c r="F222" s="7">
        <f t="shared" si="34"/>
        <v>5</v>
      </c>
      <c r="G222" s="7">
        <f t="shared" si="35"/>
        <v>5</v>
      </c>
      <c r="H222" s="7" t="str">
        <f t="shared" si="37"/>
        <v>spring</v>
      </c>
      <c r="I222" s="7">
        <f t="shared" si="38"/>
        <v>21</v>
      </c>
      <c r="J222" t="str">
        <f t="shared" si="39"/>
        <v>BS</v>
      </c>
      <c r="K222" t="str">
        <f t="shared" si="40"/>
        <v>soil</v>
      </c>
      <c r="L222">
        <v>1.61144</v>
      </c>
      <c r="M222">
        <f t="shared" si="36"/>
        <v>1.61144</v>
      </c>
      <c r="N222">
        <v>1.8986400000000001</v>
      </c>
      <c r="O222">
        <v>0.98307</v>
      </c>
      <c r="P222">
        <v>3.0000000000000001E-3</v>
      </c>
      <c r="R222">
        <v>18</v>
      </c>
      <c r="S222">
        <v>19.185099999999998</v>
      </c>
      <c r="T222">
        <v>84.454499999999996</v>
      </c>
      <c r="BC222" s="4"/>
    </row>
    <row r="223" spans="1:55" x14ac:dyDescent="0.3">
      <c r="A223">
        <v>222</v>
      </c>
      <c r="B223">
        <v>14</v>
      </c>
      <c r="C223" s="1">
        <v>44698.418657407405</v>
      </c>
      <c r="D223" t="s">
        <v>13</v>
      </c>
      <c r="E223" s="7">
        <f t="shared" si="33"/>
        <v>2022</v>
      </c>
      <c r="F223" s="7">
        <f t="shared" si="34"/>
        <v>5</v>
      </c>
      <c r="G223" s="7">
        <f t="shared" si="35"/>
        <v>5</v>
      </c>
      <c r="H223" s="7" t="str">
        <f t="shared" si="37"/>
        <v>spring</v>
      </c>
      <c r="I223" s="7">
        <f t="shared" si="38"/>
        <v>21</v>
      </c>
      <c r="J223" t="str">
        <f t="shared" si="39"/>
        <v>BS</v>
      </c>
      <c r="K223" t="str">
        <f t="shared" si="40"/>
        <v>tree</v>
      </c>
      <c r="L223">
        <v>2.24288</v>
      </c>
      <c r="M223">
        <f t="shared" si="36"/>
        <v>2.24288</v>
      </c>
      <c r="N223">
        <v>1.8165500000000001</v>
      </c>
      <c r="O223">
        <v>0.98150000000000004</v>
      </c>
      <c r="P223">
        <v>3.0000000000000001E-3</v>
      </c>
      <c r="Q223">
        <v>3.9359999999999999E-2</v>
      </c>
      <c r="R223">
        <v>18.3218</v>
      </c>
      <c r="S223">
        <v>20.2989</v>
      </c>
      <c r="T223">
        <v>84.450199999999995</v>
      </c>
      <c r="BC223" s="4"/>
    </row>
    <row r="224" spans="1:55" x14ac:dyDescent="0.3">
      <c r="A224">
        <v>223</v>
      </c>
      <c r="B224">
        <v>15</v>
      </c>
      <c r="C224" s="1">
        <v>44698.420752314814</v>
      </c>
      <c r="D224" t="s">
        <v>13</v>
      </c>
      <c r="E224" s="7">
        <f t="shared" si="33"/>
        <v>2022</v>
      </c>
      <c r="F224" s="7">
        <f t="shared" si="34"/>
        <v>5</v>
      </c>
      <c r="G224" s="7">
        <f t="shared" si="35"/>
        <v>5</v>
      </c>
      <c r="H224" s="7" t="str">
        <f t="shared" si="37"/>
        <v>spring</v>
      </c>
      <c r="I224" s="7">
        <f t="shared" si="38"/>
        <v>21</v>
      </c>
      <c r="J224" t="str">
        <f t="shared" si="39"/>
        <v>BS</v>
      </c>
      <c r="K224" t="str">
        <f t="shared" si="40"/>
        <v>soil</v>
      </c>
      <c r="L224">
        <v>4.1306599999999998</v>
      </c>
      <c r="M224">
        <f t="shared" si="36"/>
        <v>4.1306599999999998</v>
      </c>
      <c r="N224">
        <v>1.4677800000000001</v>
      </c>
      <c r="O224">
        <v>0.99473999999999996</v>
      </c>
      <c r="Q224">
        <v>3.1E-2</v>
      </c>
      <c r="R224">
        <v>18.8</v>
      </c>
      <c r="S224">
        <v>20.546299999999999</v>
      </c>
      <c r="T224">
        <v>84.443399999999997</v>
      </c>
      <c r="BC224" s="4"/>
    </row>
    <row r="225" spans="1:55" x14ac:dyDescent="0.3">
      <c r="A225">
        <v>224</v>
      </c>
      <c r="B225">
        <v>16</v>
      </c>
      <c r="C225" s="1">
        <v>44698.422847222224</v>
      </c>
      <c r="D225" t="s">
        <v>13</v>
      </c>
      <c r="E225" s="7">
        <f t="shared" si="33"/>
        <v>2022</v>
      </c>
      <c r="F225" s="7">
        <f t="shared" si="34"/>
        <v>5</v>
      </c>
      <c r="G225" s="7">
        <f t="shared" si="35"/>
        <v>5</v>
      </c>
      <c r="H225" s="7" t="str">
        <f t="shared" si="37"/>
        <v>spring</v>
      </c>
      <c r="I225" s="7">
        <f t="shared" si="38"/>
        <v>21</v>
      </c>
      <c r="J225" t="str">
        <f t="shared" si="39"/>
        <v>BS</v>
      </c>
      <c r="K225" t="str">
        <f t="shared" si="40"/>
        <v>soil</v>
      </c>
      <c r="L225">
        <v>1.6208</v>
      </c>
      <c r="M225">
        <f t="shared" si="36"/>
        <v>1.6208</v>
      </c>
      <c r="N225">
        <v>2.0767199999999999</v>
      </c>
      <c r="O225">
        <v>0.97404000000000002</v>
      </c>
      <c r="P225">
        <v>2E-3</v>
      </c>
      <c r="R225">
        <v>18.899999999999999</v>
      </c>
      <c r="S225">
        <v>19.991099999999999</v>
      </c>
      <c r="T225">
        <v>84.4345</v>
      </c>
      <c r="BC225" s="4"/>
    </row>
    <row r="226" spans="1:55" x14ac:dyDescent="0.3">
      <c r="A226">
        <v>225</v>
      </c>
      <c r="B226">
        <v>17</v>
      </c>
      <c r="C226" s="1">
        <v>44698.425358796296</v>
      </c>
      <c r="D226" t="s">
        <v>13</v>
      </c>
      <c r="E226" s="7">
        <f t="shared" si="33"/>
        <v>2022</v>
      </c>
      <c r="F226" s="7">
        <f t="shared" si="34"/>
        <v>5</v>
      </c>
      <c r="G226" s="7">
        <f t="shared" si="35"/>
        <v>5</v>
      </c>
      <c r="H226" s="7" t="str">
        <f t="shared" si="37"/>
        <v>spring</v>
      </c>
      <c r="I226" s="7">
        <f t="shared" si="38"/>
        <v>21</v>
      </c>
      <c r="J226" t="str">
        <f t="shared" si="39"/>
        <v>VP</v>
      </c>
      <c r="K226" t="str">
        <f t="shared" si="40"/>
        <v>soil</v>
      </c>
      <c r="L226">
        <v>3.1878299999999999</v>
      </c>
      <c r="M226">
        <f t="shared" si="36"/>
        <v>3.1878299999999999</v>
      </c>
      <c r="N226">
        <v>1.4258900000000001</v>
      </c>
      <c r="O226">
        <v>0.99573</v>
      </c>
      <c r="P226">
        <v>5.9999999999999995E-4</v>
      </c>
      <c r="R226">
        <v>19.100000000000001</v>
      </c>
      <c r="S226">
        <v>19.625399999999999</v>
      </c>
      <c r="T226">
        <v>84.441000000000003</v>
      </c>
      <c r="BC226" s="4"/>
    </row>
    <row r="227" spans="1:55" x14ac:dyDescent="0.3">
      <c r="A227">
        <v>226</v>
      </c>
      <c r="B227">
        <v>18</v>
      </c>
      <c r="C227" s="1">
        <v>44698.427430555559</v>
      </c>
      <c r="D227" t="s">
        <v>13</v>
      </c>
      <c r="E227" s="7">
        <f t="shared" si="33"/>
        <v>2022</v>
      </c>
      <c r="F227" s="7">
        <f t="shared" si="34"/>
        <v>5</v>
      </c>
      <c r="G227" s="7">
        <f t="shared" si="35"/>
        <v>5</v>
      </c>
      <c r="H227" s="7" t="str">
        <f t="shared" si="37"/>
        <v>spring</v>
      </c>
      <c r="I227" s="7">
        <f t="shared" si="38"/>
        <v>21</v>
      </c>
      <c r="J227" t="str">
        <f t="shared" si="39"/>
        <v>VP</v>
      </c>
      <c r="K227" t="str">
        <f t="shared" si="40"/>
        <v>tree</v>
      </c>
      <c r="L227">
        <v>4.1146900000000004</v>
      </c>
      <c r="M227">
        <f t="shared" si="36"/>
        <v>4.1146900000000004</v>
      </c>
      <c r="N227">
        <v>1.2698199999999999</v>
      </c>
      <c r="O227">
        <v>0.99885000000000002</v>
      </c>
      <c r="P227">
        <v>6.7000000000000002E-4</v>
      </c>
      <c r="R227">
        <v>18.859100000000002</v>
      </c>
      <c r="S227">
        <v>19.389800000000001</v>
      </c>
      <c r="T227">
        <v>84.449100000000001</v>
      </c>
      <c r="BC227" s="4"/>
    </row>
    <row r="228" spans="1:55" x14ac:dyDescent="0.3">
      <c r="A228">
        <v>227</v>
      </c>
      <c r="B228">
        <v>19</v>
      </c>
      <c r="C228" s="1">
        <v>44698.429490740738</v>
      </c>
      <c r="D228" t="s">
        <v>13</v>
      </c>
      <c r="E228" s="7">
        <f t="shared" si="33"/>
        <v>2022</v>
      </c>
      <c r="F228" s="7">
        <f t="shared" si="34"/>
        <v>5</v>
      </c>
      <c r="G228" s="7">
        <f t="shared" si="35"/>
        <v>5</v>
      </c>
      <c r="H228" s="7" t="str">
        <f t="shared" si="37"/>
        <v>spring</v>
      </c>
      <c r="I228" s="7">
        <f t="shared" si="38"/>
        <v>21</v>
      </c>
      <c r="J228" t="str">
        <f t="shared" si="39"/>
        <v>VP</v>
      </c>
      <c r="K228" t="str">
        <f t="shared" si="40"/>
        <v>soil</v>
      </c>
      <c r="L228">
        <v>5.5578700000000003</v>
      </c>
      <c r="M228">
        <f t="shared" si="36"/>
        <v>5.5578700000000003</v>
      </c>
      <c r="N228">
        <v>1.2708900000000001</v>
      </c>
      <c r="O228">
        <v>0.99919999999999998</v>
      </c>
      <c r="P228">
        <v>2.0000000000000001E-4</v>
      </c>
      <c r="Q228">
        <v>7.9000000000000001E-2</v>
      </c>
      <c r="R228">
        <v>18.8</v>
      </c>
      <c r="S228">
        <v>19.283300000000001</v>
      </c>
      <c r="T228">
        <v>84.45</v>
      </c>
      <c r="BC228" s="4"/>
    </row>
    <row r="229" spans="1:55" x14ac:dyDescent="0.3">
      <c r="A229">
        <v>228</v>
      </c>
      <c r="B229">
        <v>20</v>
      </c>
      <c r="C229" s="1">
        <v>44698.431712962964</v>
      </c>
      <c r="D229" t="s">
        <v>13</v>
      </c>
      <c r="E229" s="7">
        <f t="shared" si="33"/>
        <v>2022</v>
      </c>
      <c r="F229" s="7">
        <f t="shared" si="34"/>
        <v>5</v>
      </c>
      <c r="G229" s="7">
        <f t="shared" si="35"/>
        <v>5</v>
      </c>
      <c r="H229" s="7" t="str">
        <f t="shared" si="37"/>
        <v>spring</v>
      </c>
      <c r="I229" s="7">
        <f t="shared" si="38"/>
        <v>21</v>
      </c>
      <c r="J229" t="str">
        <f t="shared" si="39"/>
        <v>VP</v>
      </c>
      <c r="K229" t="str">
        <f t="shared" si="40"/>
        <v>soil</v>
      </c>
      <c r="L229">
        <v>4.9393500000000001</v>
      </c>
      <c r="M229">
        <f t="shared" si="36"/>
        <v>4.9393500000000001</v>
      </c>
      <c r="N229">
        <v>1.2763599999999999</v>
      </c>
      <c r="O229">
        <v>0.99883999999999995</v>
      </c>
      <c r="R229">
        <v>18.600000000000001</v>
      </c>
      <c r="S229">
        <v>19.376300000000001</v>
      </c>
      <c r="T229">
        <v>84.453199999999995</v>
      </c>
      <c r="BC229" s="4"/>
    </row>
    <row r="230" spans="1:55" x14ac:dyDescent="0.3">
      <c r="A230">
        <v>229</v>
      </c>
      <c r="B230">
        <v>21</v>
      </c>
      <c r="C230" s="1">
        <v>44698.433981481481</v>
      </c>
      <c r="D230" t="s">
        <v>13</v>
      </c>
      <c r="E230" s="7">
        <f t="shared" si="33"/>
        <v>2022</v>
      </c>
      <c r="F230" s="7">
        <f t="shared" si="34"/>
        <v>5</v>
      </c>
      <c r="G230" s="7">
        <f t="shared" si="35"/>
        <v>5</v>
      </c>
      <c r="H230" s="7" t="str">
        <f t="shared" si="37"/>
        <v>spring</v>
      </c>
      <c r="I230" s="7">
        <f t="shared" si="38"/>
        <v>21</v>
      </c>
      <c r="J230" t="str">
        <f t="shared" si="39"/>
        <v>BS</v>
      </c>
      <c r="K230" t="str">
        <f t="shared" si="40"/>
        <v>tree</v>
      </c>
      <c r="L230">
        <v>3.3861699999999999</v>
      </c>
      <c r="M230">
        <f t="shared" si="36"/>
        <v>3.3861699999999999</v>
      </c>
      <c r="N230">
        <v>1.4073</v>
      </c>
      <c r="O230">
        <v>0.99248000000000003</v>
      </c>
      <c r="P230">
        <v>2E-3</v>
      </c>
      <c r="R230">
        <v>18.729099999999999</v>
      </c>
      <c r="S230">
        <v>20.053999999999998</v>
      </c>
      <c r="T230">
        <v>84.4649</v>
      </c>
      <c r="BC230" s="4"/>
    </row>
    <row r="231" spans="1:55" x14ac:dyDescent="0.3">
      <c r="A231">
        <v>230</v>
      </c>
      <c r="B231">
        <v>22</v>
      </c>
      <c r="C231" s="1">
        <v>44698.436111111114</v>
      </c>
      <c r="D231" t="s">
        <v>13</v>
      </c>
      <c r="E231" s="7">
        <f t="shared" si="33"/>
        <v>2022</v>
      </c>
      <c r="F231" s="7">
        <f t="shared" si="34"/>
        <v>5</v>
      </c>
      <c r="G231" s="7">
        <f t="shared" si="35"/>
        <v>5</v>
      </c>
      <c r="H231" s="7" t="str">
        <f t="shared" si="37"/>
        <v>spring</v>
      </c>
      <c r="I231" s="7">
        <f t="shared" si="38"/>
        <v>21</v>
      </c>
      <c r="J231" t="str">
        <f t="shared" si="39"/>
        <v>BS</v>
      </c>
      <c r="K231" t="str">
        <f t="shared" si="40"/>
        <v>soil</v>
      </c>
      <c r="L231">
        <v>2.1208499999999999</v>
      </c>
      <c r="M231">
        <f t="shared" si="36"/>
        <v>2.1208499999999999</v>
      </c>
      <c r="N231">
        <v>2.1167699999999998</v>
      </c>
      <c r="O231">
        <v>0.97607999999999995</v>
      </c>
      <c r="P231">
        <v>1E-3</v>
      </c>
      <c r="R231">
        <v>18.868200000000002</v>
      </c>
      <c r="S231">
        <v>19.994499999999999</v>
      </c>
      <c r="T231">
        <v>84.479299999999995</v>
      </c>
      <c r="BC231" s="4"/>
    </row>
    <row r="232" spans="1:55" x14ac:dyDescent="0.3">
      <c r="A232">
        <v>231</v>
      </c>
      <c r="B232">
        <v>23</v>
      </c>
      <c r="C232" s="1">
        <v>44698.438379629632</v>
      </c>
      <c r="D232" t="s">
        <v>13</v>
      </c>
      <c r="E232" s="7">
        <f t="shared" si="33"/>
        <v>2022</v>
      </c>
      <c r="F232" s="7">
        <f t="shared" si="34"/>
        <v>5</v>
      </c>
      <c r="G232" s="7">
        <f t="shared" si="35"/>
        <v>5</v>
      </c>
      <c r="H232" s="7" t="str">
        <f t="shared" si="37"/>
        <v>spring</v>
      </c>
      <c r="I232" s="7">
        <f t="shared" si="38"/>
        <v>21</v>
      </c>
      <c r="J232" t="str">
        <f t="shared" si="39"/>
        <v>BS</v>
      </c>
      <c r="K232" t="str">
        <f t="shared" si="40"/>
        <v>soil</v>
      </c>
      <c r="L232">
        <v>3.3308</v>
      </c>
      <c r="M232">
        <f t="shared" si="36"/>
        <v>3.3308</v>
      </c>
      <c r="N232">
        <v>1.4580900000000001</v>
      </c>
      <c r="O232">
        <v>0.99517999999999995</v>
      </c>
      <c r="Q232">
        <v>8.0000000000000002E-3</v>
      </c>
      <c r="R232">
        <v>18.899999999999999</v>
      </c>
      <c r="S232">
        <v>19.993099999999998</v>
      </c>
      <c r="T232">
        <v>84.458399999999997</v>
      </c>
      <c r="BC232" s="4"/>
    </row>
    <row r="233" spans="1:55" x14ac:dyDescent="0.3">
      <c r="A233">
        <v>232</v>
      </c>
      <c r="B233">
        <v>24</v>
      </c>
      <c r="C233" s="1">
        <v>44698.440474537034</v>
      </c>
      <c r="D233" t="s">
        <v>13</v>
      </c>
      <c r="E233" s="7">
        <f t="shared" si="33"/>
        <v>2022</v>
      </c>
      <c r="F233" s="7">
        <f t="shared" si="34"/>
        <v>5</v>
      </c>
      <c r="G233" s="7">
        <f t="shared" si="35"/>
        <v>5</v>
      </c>
      <c r="H233" s="7" t="str">
        <f t="shared" si="37"/>
        <v>spring</v>
      </c>
      <c r="I233" s="7">
        <f t="shared" si="38"/>
        <v>21</v>
      </c>
      <c r="J233" t="str">
        <f t="shared" si="39"/>
        <v>BS</v>
      </c>
      <c r="K233" t="str">
        <f t="shared" si="40"/>
        <v>soil</v>
      </c>
      <c r="L233">
        <v>3.3993500000000001</v>
      </c>
      <c r="M233">
        <f t="shared" si="36"/>
        <v>3.3993500000000001</v>
      </c>
      <c r="N233">
        <v>1.54338</v>
      </c>
      <c r="O233">
        <v>0.99216000000000004</v>
      </c>
      <c r="P233">
        <v>5.0000000000000001E-3</v>
      </c>
      <c r="Q233">
        <v>3.8269999999999998E-2</v>
      </c>
      <c r="R233">
        <v>18.941800000000001</v>
      </c>
      <c r="S233">
        <v>20.326899999999998</v>
      </c>
      <c r="T233">
        <v>84.492500000000007</v>
      </c>
      <c r="BC233" s="4"/>
    </row>
    <row r="234" spans="1:55" x14ac:dyDescent="0.3">
      <c r="A234">
        <v>233</v>
      </c>
      <c r="B234">
        <v>1</v>
      </c>
      <c r="C234" s="1">
        <v>44698.483969907407</v>
      </c>
      <c r="D234" t="s">
        <v>15</v>
      </c>
      <c r="E234" s="7">
        <f t="shared" si="33"/>
        <v>2022</v>
      </c>
      <c r="F234" s="7">
        <f t="shared" si="34"/>
        <v>5</v>
      </c>
      <c r="G234" s="7">
        <f t="shared" si="35"/>
        <v>5</v>
      </c>
      <c r="H234" s="7" t="str">
        <f t="shared" si="37"/>
        <v>spring</v>
      </c>
      <c r="I234" s="7">
        <f t="shared" si="38"/>
        <v>21</v>
      </c>
      <c r="J234" t="str">
        <f t="shared" ref="J234:J251" si="41">IF(OR(B234=1,B234=2,B234=3,B234=7,B234=8,B234=9,B234=13,B234=14,B234=15),"VP","BS")</f>
        <v>VP</v>
      </c>
      <c r="L234">
        <v>5.8190600000000003</v>
      </c>
      <c r="M234">
        <f t="shared" si="36"/>
        <v>5.8190600000000003</v>
      </c>
      <c r="N234">
        <v>1.35737</v>
      </c>
      <c r="O234">
        <v>0.99653000000000003</v>
      </c>
      <c r="P234">
        <v>8.0000000000000002E-3</v>
      </c>
      <c r="Q234">
        <v>0.23899999999999999</v>
      </c>
      <c r="R234">
        <v>24.3309</v>
      </c>
      <c r="S234">
        <v>29.610099999999999</v>
      </c>
      <c r="T234">
        <v>83.461100000000002</v>
      </c>
    </row>
    <row r="235" spans="1:55" x14ac:dyDescent="0.3">
      <c r="A235">
        <v>234</v>
      </c>
      <c r="B235">
        <v>2</v>
      </c>
      <c r="C235" s="1">
        <v>44698.486087962963</v>
      </c>
      <c r="D235" t="s">
        <v>15</v>
      </c>
      <c r="E235" s="7">
        <f t="shared" si="33"/>
        <v>2022</v>
      </c>
      <c r="F235" s="7">
        <f t="shared" si="34"/>
        <v>5</v>
      </c>
      <c r="G235" s="7">
        <f t="shared" si="35"/>
        <v>5</v>
      </c>
      <c r="H235" s="7" t="str">
        <f t="shared" si="37"/>
        <v>spring</v>
      </c>
      <c r="I235" s="7">
        <f t="shared" si="38"/>
        <v>21</v>
      </c>
      <c r="J235" t="str">
        <f t="shared" si="41"/>
        <v>VP</v>
      </c>
      <c r="L235">
        <v>4.1053100000000002</v>
      </c>
      <c r="M235">
        <f t="shared" si="36"/>
        <v>4.1053100000000002</v>
      </c>
      <c r="N235">
        <v>1.38731</v>
      </c>
      <c r="O235">
        <v>0.99694000000000005</v>
      </c>
      <c r="P235">
        <v>1E-3</v>
      </c>
      <c r="Q235">
        <v>7.868E-2</v>
      </c>
      <c r="R235">
        <v>25.040900000000001</v>
      </c>
      <c r="S235">
        <v>28.389299999999999</v>
      </c>
      <c r="T235">
        <v>83.481800000000007</v>
      </c>
    </row>
    <row r="236" spans="1:55" x14ac:dyDescent="0.3">
      <c r="A236">
        <v>235</v>
      </c>
      <c r="B236">
        <v>3</v>
      </c>
      <c r="C236" s="1">
        <v>44698.488275462965</v>
      </c>
      <c r="D236" t="s">
        <v>15</v>
      </c>
      <c r="E236" s="7">
        <f t="shared" si="33"/>
        <v>2022</v>
      </c>
      <c r="F236" s="7">
        <f t="shared" si="34"/>
        <v>5</v>
      </c>
      <c r="G236" s="7">
        <f t="shared" si="35"/>
        <v>5</v>
      </c>
      <c r="H236" s="7" t="str">
        <f t="shared" si="37"/>
        <v>spring</v>
      </c>
      <c r="I236" s="7">
        <f t="shared" si="38"/>
        <v>21</v>
      </c>
      <c r="J236" t="str">
        <f t="shared" si="41"/>
        <v>VP</v>
      </c>
      <c r="L236">
        <v>4.3240299999999996</v>
      </c>
      <c r="M236">
        <f t="shared" si="36"/>
        <v>4.3240299999999996</v>
      </c>
      <c r="N236">
        <v>1.40446</v>
      </c>
      <c r="O236">
        <v>0.99563000000000001</v>
      </c>
      <c r="P236">
        <v>1E-3</v>
      </c>
      <c r="R236">
        <v>26.2</v>
      </c>
      <c r="S236">
        <v>29.132100000000001</v>
      </c>
      <c r="T236">
        <v>83.504400000000004</v>
      </c>
    </row>
    <row r="237" spans="1:55" x14ac:dyDescent="0.3">
      <c r="A237">
        <v>236</v>
      </c>
      <c r="B237">
        <v>4</v>
      </c>
      <c r="C237" s="1">
        <v>44698.490393518521</v>
      </c>
      <c r="D237" t="s">
        <v>15</v>
      </c>
      <c r="E237" s="7">
        <f t="shared" si="33"/>
        <v>2022</v>
      </c>
      <c r="F237" s="7">
        <f t="shared" si="34"/>
        <v>5</v>
      </c>
      <c r="G237" s="7">
        <f t="shared" si="35"/>
        <v>5</v>
      </c>
      <c r="H237" s="7" t="str">
        <f t="shared" si="37"/>
        <v>spring</v>
      </c>
      <c r="I237" s="7">
        <f t="shared" si="38"/>
        <v>21</v>
      </c>
      <c r="J237" t="str">
        <f t="shared" si="41"/>
        <v>BS</v>
      </c>
      <c r="L237">
        <v>3.9081600000000001</v>
      </c>
      <c r="M237">
        <f t="shared" si="36"/>
        <v>3.9081600000000001</v>
      </c>
      <c r="N237">
        <v>1.4072100000000001</v>
      </c>
      <c r="O237">
        <v>0.99648000000000003</v>
      </c>
      <c r="P237">
        <v>1E-3</v>
      </c>
      <c r="Q237">
        <v>0</v>
      </c>
      <c r="R237">
        <v>26.749099999999999</v>
      </c>
      <c r="S237">
        <v>27.130700000000001</v>
      </c>
      <c r="T237">
        <v>83.511399999999995</v>
      </c>
    </row>
    <row r="238" spans="1:55" x14ac:dyDescent="0.3">
      <c r="A238">
        <v>237</v>
      </c>
      <c r="B238">
        <v>5</v>
      </c>
      <c r="C238" s="1">
        <v>44698.492488425924</v>
      </c>
      <c r="D238" t="s">
        <v>15</v>
      </c>
      <c r="E238" s="7">
        <f t="shared" si="33"/>
        <v>2022</v>
      </c>
      <c r="F238" s="7">
        <f t="shared" si="34"/>
        <v>5</v>
      </c>
      <c r="G238" s="7">
        <f t="shared" si="35"/>
        <v>5</v>
      </c>
      <c r="H238" s="7" t="str">
        <f t="shared" si="37"/>
        <v>spring</v>
      </c>
      <c r="I238" s="7">
        <f t="shared" si="38"/>
        <v>21</v>
      </c>
      <c r="J238" t="str">
        <f t="shared" si="41"/>
        <v>BS</v>
      </c>
      <c r="L238">
        <v>3.8448199999999999</v>
      </c>
      <c r="M238">
        <f t="shared" si="36"/>
        <v>3.8448199999999999</v>
      </c>
      <c r="N238">
        <v>1.42547</v>
      </c>
      <c r="O238">
        <v>0.99611000000000005</v>
      </c>
      <c r="P238">
        <v>1E-3</v>
      </c>
      <c r="R238">
        <v>26.9</v>
      </c>
      <c r="S238">
        <v>27.560700000000001</v>
      </c>
      <c r="T238">
        <v>83.497</v>
      </c>
    </row>
    <row r="239" spans="1:55" x14ac:dyDescent="0.3">
      <c r="A239">
        <v>238</v>
      </c>
      <c r="B239">
        <v>6</v>
      </c>
      <c r="C239" s="1">
        <v>44698.49459490741</v>
      </c>
      <c r="D239" t="s">
        <v>15</v>
      </c>
      <c r="E239" s="7">
        <f t="shared" si="33"/>
        <v>2022</v>
      </c>
      <c r="F239" s="7">
        <f t="shared" si="34"/>
        <v>5</v>
      </c>
      <c r="G239" s="7">
        <f t="shared" si="35"/>
        <v>5</v>
      </c>
      <c r="H239" s="7" t="str">
        <f t="shared" si="37"/>
        <v>spring</v>
      </c>
      <c r="I239" s="7">
        <f t="shared" si="38"/>
        <v>21</v>
      </c>
      <c r="J239" t="str">
        <f t="shared" si="41"/>
        <v>BS</v>
      </c>
      <c r="L239">
        <v>2.0231300000000001</v>
      </c>
      <c r="M239">
        <f t="shared" si="36"/>
        <v>2.0231300000000001</v>
      </c>
      <c r="N239">
        <v>1.9955700000000001</v>
      </c>
      <c r="O239">
        <v>0.98024999999999995</v>
      </c>
      <c r="R239">
        <v>28</v>
      </c>
      <c r="S239">
        <v>28.2331</v>
      </c>
      <c r="T239">
        <v>83.507999999999996</v>
      </c>
    </row>
    <row r="240" spans="1:55" x14ac:dyDescent="0.3">
      <c r="A240">
        <v>239</v>
      </c>
      <c r="B240">
        <v>10</v>
      </c>
      <c r="C240" s="1">
        <v>44698.498298611114</v>
      </c>
      <c r="D240" t="s">
        <v>15</v>
      </c>
      <c r="E240" s="7">
        <f t="shared" si="33"/>
        <v>2022</v>
      </c>
      <c r="F240" s="7">
        <f t="shared" si="34"/>
        <v>5</v>
      </c>
      <c r="G240" s="7">
        <f t="shared" si="35"/>
        <v>5</v>
      </c>
      <c r="H240" s="7" t="str">
        <f t="shared" si="37"/>
        <v>spring</v>
      </c>
      <c r="I240" s="7">
        <f t="shared" si="38"/>
        <v>21</v>
      </c>
      <c r="J240" t="str">
        <f t="shared" si="41"/>
        <v>BS</v>
      </c>
      <c r="L240">
        <v>2.1787999999999998</v>
      </c>
      <c r="M240">
        <f t="shared" si="36"/>
        <v>2.1787999999999998</v>
      </c>
      <c r="N240">
        <v>1.66391</v>
      </c>
      <c r="O240">
        <v>0.99000999999999995</v>
      </c>
      <c r="P240">
        <v>3.0000000000000001E-3</v>
      </c>
      <c r="R240">
        <v>28.6</v>
      </c>
      <c r="S240">
        <v>28.7074</v>
      </c>
      <c r="T240">
        <v>83.533100000000005</v>
      </c>
    </row>
    <row r="241" spans="1:20" x14ac:dyDescent="0.3">
      <c r="A241">
        <v>240</v>
      </c>
      <c r="B241">
        <v>11</v>
      </c>
      <c r="C241" s="1">
        <v>44698.500381944446</v>
      </c>
      <c r="D241" t="s">
        <v>15</v>
      </c>
      <c r="E241" s="7">
        <f t="shared" si="33"/>
        <v>2022</v>
      </c>
      <c r="F241" s="7">
        <f t="shared" si="34"/>
        <v>5</v>
      </c>
      <c r="G241" s="7">
        <f t="shared" si="35"/>
        <v>5</v>
      </c>
      <c r="H241" s="7" t="str">
        <f t="shared" si="37"/>
        <v>spring</v>
      </c>
      <c r="I241" s="7">
        <f t="shared" si="38"/>
        <v>21</v>
      </c>
      <c r="J241" t="str">
        <f t="shared" si="41"/>
        <v>BS</v>
      </c>
      <c r="L241">
        <v>1.6605099999999999</v>
      </c>
      <c r="M241">
        <f t="shared" si="36"/>
        <v>1.6605099999999999</v>
      </c>
      <c r="N241">
        <v>1.85741</v>
      </c>
      <c r="O241">
        <v>0.98451</v>
      </c>
      <c r="P241">
        <v>5.0000000000000001E-3</v>
      </c>
      <c r="R241">
        <v>29.2</v>
      </c>
      <c r="S241">
        <v>28.3354</v>
      </c>
      <c r="T241">
        <v>83.524299999999997</v>
      </c>
    </row>
    <row r="242" spans="1:20" x14ac:dyDescent="0.3">
      <c r="A242">
        <v>241</v>
      </c>
      <c r="B242">
        <v>12</v>
      </c>
      <c r="C242" s="1">
        <v>44698.502604166664</v>
      </c>
      <c r="D242" t="s">
        <v>15</v>
      </c>
      <c r="E242" s="7">
        <f t="shared" si="33"/>
        <v>2022</v>
      </c>
      <c r="F242" s="7">
        <f t="shared" si="34"/>
        <v>5</v>
      </c>
      <c r="G242" s="7">
        <f t="shared" si="35"/>
        <v>5</v>
      </c>
      <c r="H242" s="7" t="str">
        <f t="shared" si="37"/>
        <v>spring</v>
      </c>
      <c r="I242" s="7">
        <f t="shared" si="38"/>
        <v>21</v>
      </c>
      <c r="J242" t="str">
        <f t="shared" si="41"/>
        <v>BS</v>
      </c>
      <c r="L242">
        <v>1.1472599999999999</v>
      </c>
      <c r="M242" t="e">
        <f t="shared" si="36"/>
        <v>#N/A</v>
      </c>
      <c r="N242">
        <v>3.3481700000000001</v>
      </c>
      <c r="O242">
        <v>0.92745</v>
      </c>
      <c r="P242">
        <v>2E-3</v>
      </c>
      <c r="R242">
        <v>29.5</v>
      </c>
      <c r="S242">
        <v>30.084199999999999</v>
      </c>
      <c r="T242">
        <v>83.520499999999998</v>
      </c>
    </row>
    <row r="243" spans="1:20" x14ac:dyDescent="0.3">
      <c r="A243">
        <v>242</v>
      </c>
      <c r="B243">
        <v>7</v>
      </c>
      <c r="C243" s="1">
        <v>44698.505057870374</v>
      </c>
      <c r="D243" t="s">
        <v>15</v>
      </c>
      <c r="E243" s="7">
        <f t="shared" si="33"/>
        <v>2022</v>
      </c>
      <c r="F243" s="7">
        <f t="shared" si="34"/>
        <v>5</v>
      </c>
      <c r="G243" s="7">
        <f t="shared" si="35"/>
        <v>5</v>
      </c>
      <c r="H243" s="7" t="str">
        <f t="shared" si="37"/>
        <v>spring</v>
      </c>
      <c r="I243" s="7">
        <f t="shared" si="38"/>
        <v>21</v>
      </c>
      <c r="J243" t="str">
        <f t="shared" si="41"/>
        <v>VP</v>
      </c>
      <c r="L243">
        <v>4.9967199999999998</v>
      </c>
      <c r="M243">
        <f t="shared" si="36"/>
        <v>4.9967199999999998</v>
      </c>
      <c r="N243">
        <v>1.3526499999999999</v>
      </c>
      <c r="O243">
        <v>0.99687000000000003</v>
      </c>
      <c r="P243">
        <v>1E-3</v>
      </c>
      <c r="R243">
        <v>29.2</v>
      </c>
      <c r="S243">
        <v>28.671299999999999</v>
      </c>
      <c r="T243">
        <v>83.5792</v>
      </c>
    </row>
    <row r="244" spans="1:20" x14ac:dyDescent="0.3">
      <c r="A244">
        <v>243</v>
      </c>
      <c r="B244">
        <v>8</v>
      </c>
      <c r="C244" s="1">
        <v>44698.50712962963</v>
      </c>
      <c r="D244" t="s">
        <v>15</v>
      </c>
      <c r="E244" s="7">
        <f t="shared" si="33"/>
        <v>2022</v>
      </c>
      <c r="F244" s="7">
        <f t="shared" si="34"/>
        <v>5</v>
      </c>
      <c r="G244" s="7">
        <f t="shared" si="35"/>
        <v>5</v>
      </c>
      <c r="H244" s="7" t="str">
        <f t="shared" si="37"/>
        <v>spring</v>
      </c>
      <c r="I244" s="7">
        <f t="shared" si="38"/>
        <v>21</v>
      </c>
      <c r="J244" t="str">
        <f t="shared" si="41"/>
        <v>VP</v>
      </c>
      <c r="L244">
        <v>5.9668999999999999</v>
      </c>
      <c r="M244">
        <f t="shared" si="36"/>
        <v>5.9668999999999999</v>
      </c>
      <c r="N244">
        <v>1.3145100000000001</v>
      </c>
      <c r="O244">
        <v>0.99821000000000004</v>
      </c>
      <c r="P244">
        <v>1E-3</v>
      </c>
      <c r="R244">
        <v>29.5</v>
      </c>
      <c r="S244">
        <v>28.3584</v>
      </c>
      <c r="T244">
        <v>83.533100000000005</v>
      </c>
    </row>
    <row r="245" spans="1:20" x14ac:dyDescent="0.3">
      <c r="A245">
        <v>244</v>
      </c>
      <c r="B245">
        <v>9</v>
      </c>
      <c r="C245" s="1">
        <v>44698.509456018517</v>
      </c>
      <c r="D245" t="s">
        <v>15</v>
      </c>
      <c r="E245" s="7">
        <f t="shared" si="33"/>
        <v>2022</v>
      </c>
      <c r="F245" s="7">
        <f t="shared" si="34"/>
        <v>5</v>
      </c>
      <c r="G245" s="7">
        <f t="shared" si="35"/>
        <v>5</v>
      </c>
      <c r="H245" s="7" t="str">
        <f t="shared" si="37"/>
        <v>spring</v>
      </c>
      <c r="I245" s="7">
        <f t="shared" si="38"/>
        <v>21</v>
      </c>
      <c r="J245" t="str">
        <f t="shared" si="41"/>
        <v>VP</v>
      </c>
      <c r="L245">
        <v>3.5936499999999998</v>
      </c>
      <c r="M245">
        <f t="shared" si="36"/>
        <v>3.5936499999999998</v>
      </c>
      <c r="N245">
        <v>1.36517</v>
      </c>
      <c r="O245">
        <v>0.99729000000000001</v>
      </c>
      <c r="R245">
        <v>30.1</v>
      </c>
      <c r="S245">
        <v>28.950500000000002</v>
      </c>
      <c r="T245">
        <v>83.528700000000001</v>
      </c>
    </row>
    <row r="246" spans="1:20" x14ac:dyDescent="0.3">
      <c r="A246">
        <v>245</v>
      </c>
      <c r="B246">
        <v>13</v>
      </c>
      <c r="C246" s="1">
        <v>44698.512199074074</v>
      </c>
      <c r="D246" t="s">
        <v>15</v>
      </c>
      <c r="E246" s="7">
        <f t="shared" si="33"/>
        <v>2022</v>
      </c>
      <c r="F246" s="7">
        <f t="shared" si="34"/>
        <v>5</v>
      </c>
      <c r="G246" s="7">
        <f t="shared" si="35"/>
        <v>5</v>
      </c>
      <c r="H246" s="7" t="str">
        <f t="shared" si="37"/>
        <v>spring</v>
      </c>
      <c r="I246" s="7">
        <f t="shared" si="38"/>
        <v>21</v>
      </c>
      <c r="J246" t="str">
        <f t="shared" si="41"/>
        <v>VP</v>
      </c>
      <c r="L246">
        <v>6.1807499999999997</v>
      </c>
      <c r="M246">
        <f t="shared" si="36"/>
        <v>6.1807499999999997</v>
      </c>
      <c r="N246">
        <v>1.4473499999999999</v>
      </c>
      <c r="O246">
        <v>0.99431999999999998</v>
      </c>
      <c r="P246">
        <v>1E-3</v>
      </c>
      <c r="R246">
        <v>29.8</v>
      </c>
      <c r="S246">
        <v>31.097200000000001</v>
      </c>
      <c r="T246">
        <v>83.522000000000006</v>
      </c>
    </row>
    <row r="247" spans="1:20" x14ac:dyDescent="0.3">
      <c r="A247">
        <v>246</v>
      </c>
      <c r="B247">
        <v>14</v>
      </c>
      <c r="C247" s="1">
        <v>44698.514282407406</v>
      </c>
      <c r="D247" t="s">
        <v>15</v>
      </c>
      <c r="E247" s="7">
        <f t="shared" si="33"/>
        <v>2022</v>
      </c>
      <c r="F247" s="7">
        <f t="shared" si="34"/>
        <v>5</v>
      </c>
      <c r="G247" s="7">
        <f t="shared" si="35"/>
        <v>5</v>
      </c>
      <c r="H247" s="7" t="str">
        <f t="shared" si="37"/>
        <v>spring</v>
      </c>
      <c r="I247" s="7">
        <f t="shared" si="38"/>
        <v>21</v>
      </c>
      <c r="J247" t="str">
        <f t="shared" si="41"/>
        <v>VP</v>
      </c>
      <c r="L247">
        <v>2.92008</v>
      </c>
      <c r="M247">
        <f t="shared" si="36"/>
        <v>2.92008</v>
      </c>
      <c r="N247">
        <v>1.4848699999999999</v>
      </c>
      <c r="O247">
        <v>0.98685</v>
      </c>
      <c r="S247">
        <v>31.352900000000002</v>
      </c>
      <c r="T247">
        <v>83.503100000000003</v>
      </c>
    </row>
    <row r="248" spans="1:20" x14ac:dyDescent="0.3">
      <c r="A248">
        <v>247</v>
      </c>
      <c r="B248">
        <v>15</v>
      </c>
      <c r="C248" s="1">
        <v>44698.51666666667</v>
      </c>
      <c r="D248" t="s">
        <v>15</v>
      </c>
      <c r="E248" s="7">
        <f t="shared" si="33"/>
        <v>2022</v>
      </c>
      <c r="F248" s="7">
        <f t="shared" si="34"/>
        <v>5</v>
      </c>
      <c r="G248" s="7">
        <f t="shared" si="35"/>
        <v>5</v>
      </c>
      <c r="H248" s="7" t="str">
        <f t="shared" si="37"/>
        <v>spring</v>
      </c>
      <c r="I248" s="7">
        <f t="shared" si="38"/>
        <v>21</v>
      </c>
      <c r="J248" t="str">
        <f t="shared" si="41"/>
        <v>VP</v>
      </c>
      <c r="L248">
        <v>3.70838</v>
      </c>
      <c r="M248">
        <f t="shared" si="36"/>
        <v>3.70838</v>
      </c>
      <c r="N248">
        <v>1.3486100000000001</v>
      </c>
      <c r="O248">
        <v>0.99748999999999999</v>
      </c>
      <c r="P248">
        <v>5.0000000000000001E-3</v>
      </c>
      <c r="Q248">
        <v>9.8299999999999998E-2</v>
      </c>
      <c r="R248">
        <v>31.98</v>
      </c>
      <c r="S248">
        <v>30.396999999999998</v>
      </c>
      <c r="T248">
        <v>83.503500000000003</v>
      </c>
    </row>
    <row r="249" spans="1:20" x14ac:dyDescent="0.3">
      <c r="A249">
        <v>248</v>
      </c>
      <c r="B249">
        <v>16</v>
      </c>
      <c r="C249" s="1">
        <v>44698.518877314818</v>
      </c>
      <c r="D249" t="s">
        <v>15</v>
      </c>
      <c r="E249" s="7">
        <f t="shared" si="33"/>
        <v>2022</v>
      </c>
      <c r="F249" s="7">
        <f t="shared" si="34"/>
        <v>5</v>
      </c>
      <c r="G249" s="7">
        <f t="shared" si="35"/>
        <v>5</v>
      </c>
      <c r="H249" s="7" t="str">
        <f t="shared" si="37"/>
        <v>spring</v>
      </c>
      <c r="I249" s="7">
        <f t="shared" si="38"/>
        <v>21</v>
      </c>
      <c r="J249" t="str">
        <f t="shared" si="41"/>
        <v>BS</v>
      </c>
      <c r="L249">
        <v>1.9614100000000001</v>
      </c>
      <c r="M249">
        <f t="shared" si="36"/>
        <v>1.9614100000000001</v>
      </c>
      <c r="N249">
        <v>2.0619700000000001</v>
      </c>
      <c r="O249">
        <v>0.97809999999999997</v>
      </c>
      <c r="R249">
        <v>32.4</v>
      </c>
      <c r="S249">
        <v>29.364100000000001</v>
      </c>
      <c r="T249">
        <v>83.491600000000005</v>
      </c>
    </row>
    <row r="250" spans="1:20" x14ac:dyDescent="0.3">
      <c r="A250">
        <v>249</v>
      </c>
      <c r="B250">
        <v>17</v>
      </c>
      <c r="C250" s="1">
        <v>44698.520983796298</v>
      </c>
      <c r="D250" t="s">
        <v>15</v>
      </c>
      <c r="E250" s="7">
        <f t="shared" si="33"/>
        <v>2022</v>
      </c>
      <c r="F250" s="7">
        <f t="shared" si="34"/>
        <v>5</v>
      </c>
      <c r="G250" s="7">
        <f t="shared" si="35"/>
        <v>5</v>
      </c>
      <c r="H250" s="7" t="str">
        <f t="shared" si="37"/>
        <v>spring</v>
      </c>
      <c r="I250" s="7">
        <f t="shared" si="38"/>
        <v>21</v>
      </c>
      <c r="J250" t="str">
        <f t="shared" si="41"/>
        <v>BS</v>
      </c>
      <c r="L250">
        <v>2.1200600000000001</v>
      </c>
      <c r="M250">
        <f t="shared" si="36"/>
        <v>2.1200600000000001</v>
      </c>
      <c r="N250">
        <v>1.46288</v>
      </c>
      <c r="O250">
        <v>0.99492000000000003</v>
      </c>
      <c r="P250">
        <v>4.0000000000000001E-3</v>
      </c>
      <c r="R250">
        <v>32.5</v>
      </c>
      <c r="S250">
        <v>30.846</v>
      </c>
      <c r="T250">
        <v>83.490399999999994</v>
      </c>
    </row>
    <row r="251" spans="1:20" x14ac:dyDescent="0.3">
      <c r="A251">
        <v>250</v>
      </c>
      <c r="B251">
        <v>18</v>
      </c>
      <c r="C251" s="1">
        <v>44698.523321759261</v>
      </c>
      <c r="D251" t="s">
        <v>15</v>
      </c>
      <c r="E251" s="7">
        <f t="shared" si="33"/>
        <v>2022</v>
      </c>
      <c r="F251" s="7">
        <f t="shared" si="34"/>
        <v>5</v>
      </c>
      <c r="G251" s="7">
        <f t="shared" si="35"/>
        <v>5</v>
      </c>
      <c r="H251" s="7" t="str">
        <f t="shared" si="37"/>
        <v>spring</v>
      </c>
      <c r="I251" s="7">
        <f t="shared" si="38"/>
        <v>21</v>
      </c>
      <c r="J251" t="str">
        <f t="shared" si="41"/>
        <v>BS</v>
      </c>
      <c r="L251">
        <v>1.8946799999999999</v>
      </c>
      <c r="M251">
        <f t="shared" si="36"/>
        <v>1.8946799999999999</v>
      </c>
      <c r="N251">
        <v>1.5733699999999999</v>
      </c>
      <c r="O251">
        <v>0.99250000000000005</v>
      </c>
      <c r="S251">
        <v>30.1587</v>
      </c>
      <c r="T251">
        <v>83.484999999999999</v>
      </c>
    </row>
    <row r="252" spans="1:20" x14ac:dyDescent="0.3">
      <c r="A252">
        <v>251</v>
      </c>
      <c r="B252">
        <v>1</v>
      </c>
      <c r="C252" s="1">
        <v>44708.412465277775</v>
      </c>
      <c r="D252" t="s">
        <v>30</v>
      </c>
      <c r="E252" s="7">
        <f t="shared" si="33"/>
        <v>2022</v>
      </c>
      <c r="F252" s="7">
        <f t="shared" si="34"/>
        <v>5</v>
      </c>
      <c r="G252" s="7">
        <f t="shared" si="35"/>
        <v>5</v>
      </c>
      <c r="H252" s="7" t="str">
        <f t="shared" si="37"/>
        <v>spring</v>
      </c>
      <c r="I252" s="7">
        <f t="shared" si="38"/>
        <v>22</v>
      </c>
      <c r="J252" t="str">
        <f t="shared" ref="J252:J267" si="42">IF(OR(B252=1,B252=2,B252=3,B252=4,B252=9,B252=10,B252=11,B252=12,B252=17,B252=18,B252=19,B252=20),"VP","BS")</f>
        <v>VP</v>
      </c>
      <c r="K252" t="str">
        <f t="shared" ref="K252:K267" si="43">IF(OR(B252=1,B252=7,B252=12,B252=16,B252=17,B252=24),"tree","soil")</f>
        <v>tree</v>
      </c>
      <c r="L252">
        <v>1.2725200000000001</v>
      </c>
      <c r="M252" t="e">
        <f t="shared" si="36"/>
        <v>#N/A</v>
      </c>
      <c r="N252">
        <v>3.3393000000000002</v>
      </c>
      <c r="O252">
        <v>0.92569000000000001</v>
      </c>
      <c r="Q252">
        <v>0</v>
      </c>
      <c r="R252">
        <v>20.7</v>
      </c>
      <c r="S252">
        <v>19.741299999999999</v>
      </c>
      <c r="T252">
        <v>88.553100000000001</v>
      </c>
    </row>
    <row r="253" spans="1:20" x14ac:dyDescent="0.3">
      <c r="A253">
        <v>252</v>
      </c>
      <c r="B253">
        <v>3</v>
      </c>
      <c r="C253" s="1">
        <v>44708.415138888886</v>
      </c>
      <c r="D253" t="s">
        <v>30</v>
      </c>
      <c r="E253" s="7">
        <f t="shared" si="33"/>
        <v>2022</v>
      </c>
      <c r="F253" s="7">
        <f t="shared" si="34"/>
        <v>5</v>
      </c>
      <c r="G253" s="7">
        <f t="shared" si="35"/>
        <v>5</v>
      </c>
      <c r="H253" s="7" t="str">
        <f t="shared" si="37"/>
        <v>spring</v>
      </c>
      <c r="I253" s="7">
        <f t="shared" si="38"/>
        <v>22</v>
      </c>
      <c r="J253" t="str">
        <f t="shared" si="42"/>
        <v>VP</v>
      </c>
      <c r="K253" t="str">
        <f t="shared" si="43"/>
        <v>soil</v>
      </c>
      <c r="L253">
        <v>2.0095999999999998</v>
      </c>
      <c r="M253">
        <f t="shared" si="36"/>
        <v>2.0095999999999998</v>
      </c>
      <c r="N253">
        <v>2.0088400000000002</v>
      </c>
      <c r="O253">
        <v>0.97885999999999995</v>
      </c>
      <c r="Q253">
        <v>0</v>
      </c>
      <c r="R253">
        <v>20.5</v>
      </c>
      <c r="S253">
        <v>19.841899999999999</v>
      </c>
      <c r="T253">
        <v>88.567400000000006</v>
      </c>
    </row>
    <row r="254" spans="1:20" x14ac:dyDescent="0.3">
      <c r="A254">
        <v>253</v>
      </c>
      <c r="B254">
        <v>5</v>
      </c>
      <c r="C254" s="1">
        <v>44708.417488425926</v>
      </c>
      <c r="D254" t="s">
        <v>30</v>
      </c>
      <c r="E254" s="7">
        <f t="shared" si="33"/>
        <v>2022</v>
      </c>
      <c r="F254" s="7">
        <f t="shared" si="34"/>
        <v>5</v>
      </c>
      <c r="G254" s="7">
        <f t="shared" si="35"/>
        <v>5</v>
      </c>
      <c r="H254" s="7" t="str">
        <f t="shared" si="37"/>
        <v>spring</v>
      </c>
      <c r="I254" s="7">
        <f t="shared" si="38"/>
        <v>22</v>
      </c>
      <c r="J254" t="str">
        <f t="shared" si="42"/>
        <v>BS</v>
      </c>
      <c r="K254" t="str">
        <f t="shared" si="43"/>
        <v>soil</v>
      </c>
      <c r="L254">
        <v>1.9720599999999999</v>
      </c>
      <c r="M254" t="e">
        <f t="shared" si="36"/>
        <v>#N/A</v>
      </c>
      <c r="N254">
        <v>2.9522300000000001</v>
      </c>
      <c r="O254">
        <v>0.89395000000000002</v>
      </c>
      <c r="P254">
        <v>2E-3</v>
      </c>
      <c r="Q254">
        <v>0</v>
      </c>
      <c r="R254">
        <v>20.3</v>
      </c>
      <c r="S254">
        <v>19.9392</v>
      </c>
      <c r="T254">
        <v>88.538799999999995</v>
      </c>
    </row>
    <row r="255" spans="1:20" x14ac:dyDescent="0.3">
      <c r="A255">
        <v>254</v>
      </c>
      <c r="B255">
        <v>7</v>
      </c>
      <c r="C255" s="1">
        <v>44708.41988425926</v>
      </c>
      <c r="D255" t="s">
        <v>30</v>
      </c>
      <c r="E255" s="7">
        <f t="shared" si="33"/>
        <v>2022</v>
      </c>
      <c r="F255" s="7">
        <f t="shared" si="34"/>
        <v>5</v>
      </c>
      <c r="G255" s="7">
        <f t="shared" si="35"/>
        <v>5</v>
      </c>
      <c r="H255" s="7" t="str">
        <f t="shared" si="37"/>
        <v>spring</v>
      </c>
      <c r="I255" s="7">
        <f t="shared" si="38"/>
        <v>22</v>
      </c>
      <c r="J255" t="str">
        <f t="shared" si="42"/>
        <v>BS</v>
      </c>
      <c r="K255" t="str">
        <f t="shared" si="43"/>
        <v>tree</v>
      </c>
      <c r="L255">
        <v>1.36582</v>
      </c>
      <c r="M255" t="e">
        <f t="shared" si="36"/>
        <v>#N/A</v>
      </c>
      <c r="N255">
        <v>3.0642299999999998</v>
      </c>
      <c r="O255">
        <v>0.92471999999999999</v>
      </c>
      <c r="Q255">
        <v>0</v>
      </c>
      <c r="R255">
        <v>20.100000000000001</v>
      </c>
      <c r="S255">
        <v>20.278400000000001</v>
      </c>
      <c r="T255">
        <v>88.556600000000003</v>
      </c>
    </row>
    <row r="256" spans="1:20" x14ac:dyDescent="0.3">
      <c r="A256">
        <v>255</v>
      </c>
      <c r="B256">
        <v>10</v>
      </c>
      <c r="C256" s="1">
        <v>44708.422777777778</v>
      </c>
      <c r="D256" t="s">
        <v>30</v>
      </c>
      <c r="E256" s="7">
        <f t="shared" si="33"/>
        <v>2022</v>
      </c>
      <c r="F256" s="7">
        <f t="shared" si="34"/>
        <v>5</v>
      </c>
      <c r="G256" s="7">
        <f t="shared" si="35"/>
        <v>5</v>
      </c>
      <c r="H256" s="7" t="str">
        <f t="shared" si="37"/>
        <v>spring</v>
      </c>
      <c r="I256" s="7">
        <f t="shared" si="38"/>
        <v>22</v>
      </c>
      <c r="J256" t="str">
        <f t="shared" si="42"/>
        <v>VP</v>
      </c>
      <c r="K256" t="str">
        <f t="shared" si="43"/>
        <v>soil</v>
      </c>
      <c r="L256">
        <v>2.7045699999999999</v>
      </c>
      <c r="M256">
        <f t="shared" si="36"/>
        <v>2.7045699999999999</v>
      </c>
      <c r="N256">
        <v>1.59327</v>
      </c>
      <c r="O256">
        <v>0.99075999999999997</v>
      </c>
      <c r="P256">
        <v>1E-3</v>
      </c>
      <c r="Q256">
        <v>0</v>
      </c>
      <c r="R256">
        <v>20.034500000000001</v>
      </c>
      <c r="S256">
        <v>20.554600000000001</v>
      </c>
      <c r="T256">
        <v>88.553899999999999</v>
      </c>
    </row>
    <row r="257" spans="1:20" x14ac:dyDescent="0.3">
      <c r="A257">
        <v>256</v>
      </c>
      <c r="B257">
        <v>11</v>
      </c>
      <c r="C257" s="1">
        <v>44708.425104166665</v>
      </c>
      <c r="D257" t="s">
        <v>30</v>
      </c>
      <c r="E257" s="7">
        <f t="shared" si="33"/>
        <v>2022</v>
      </c>
      <c r="F257" s="7">
        <f t="shared" si="34"/>
        <v>5</v>
      </c>
      <c r="G257" s="7">
        <f t="shared" si="35"/>
        <v>5</v>
      </c>
      <c r="H257" s="7" t="str">
        <f t="shared" si="37"/>
        <v>spring</v>
      </c>
      <c r="I257" s="7">
        <f t="shared" si="38"/>
        <v>22</v>
      </c>
      <c r="J257" t="str">
        <f t="shared" si="42"/>
        <v>VP</v>
      </c>
      <c r="K257" t="str">
        <f t="shared" si="43"/>
        <v>soil</v>
      </c>
      <c r="L257">
        <v>3.8597999999999999</v>
      </c>
      <c r="M257" t="e">
        <f t="shared" si="36"/>
        <v>#N/A</v>
      </c>
      <c r="N257">
        <v>2.13184</v>
      </c>
      <c r="O257">
        <v>0.91327999999999998</v>
      </c>
      <c r="P257">
        <v>1E-3</v>
      </c>
      <c r="Q257">
        <v>0</v>
      </c>
      <c r="R257">
        <v>20.100000000000001</v>
      </c>
      <c r="S257">
        <v>20.394500000000001</v>
      </c>
      <c r="T257">
        <v>88.560199999999995</v>
      </c>
    </row>
    <row r="258" spans="1:20" x14ac:dyDescent="0.3">
      <c r="A258">
        <v>257</v>
      </c>
      <c r="B258">
        <v>14</v>
      </c>
      <c r="C258" s="1">
        <v>44708.427546296298</v>
      </c>
      <c r="D258" t="s">
        <v>30</v>
      </c>
      <c r="E258" s="7">
        <f t="shared" ref="E258:E321" si="44">YEAR(C258)</f>
        <v>2022</v>
      </c>
      <c r="F258" s="7">
        <f t="shared" ref="F258:F321" si="45">MONTH(C258)</f>
        <v>5</v>
      </c>
      <c r="G258" s="7">
        <f t="shared" ref="G258:G321" si="46">F258</f>
        <v>5</v>
      </c>
      <c r="H258" s="7" t="str">
        <f t="shared" si="37"/>
        <v>spring</v>
      </c>
      <c r="I258" s="7">
        <f t="shared" si="38"/>
        <v>22</v>
      </c>
      <c r="J258" t="str">
        <f t="shared" si="42"/>
        <v>BS</v>
      </c>
      <c r="K258" t="str">
        <f t="shared" si="43"/>
        <v>soil</v>
      </c>
      <c r="L258">
        <v>1.6706099999999999</v>
      </c>
      <c r="M258">
        <f t="shared" ref="M258:M321" si="47">IF(O258&gt;0.95,L258,NA())</f>
        <v>1.6706099999999999</v>
      </c>
      <c r="N258">
        <v>2.0874299999999999</v>
      </c>
      <c r="O258">
        <v>0.97162999999999999</v>
      </c>
      <c r="P258">
        <v>3.0000000000000001E-3</v>
      </c>
      <c r="Q258">
        <v>0</v>
      </c>
      <c r="R258">
        <v>20.100000000000001</v>
      </c>
      <c r="S258">
        <v>20.342199999999998</v>
      </c>
      <c r="T258">
        <v>88.563199999999995</v>
      </c>
    </row>
    <row r="259" spans="1:20" x14ac:dyDescent="0.3">
      <c r="A259">
        <v>258</v>
      </c>
      <c r="B259">
        <v>16</v>
      </c>
      <c r="C259" s="1">
        <v>44708.429699074077</v>
      </c>
      <c r="D259" t="s">
        <v>30</v>
      </c>
      <c r="E259" s="7">
        <f t="shared" si="44"/>
        <v>2022</v>
      </c>
      <c r="F259" s="7">
        <f t="shared" si="45"/>
        <v>5</v>
      </c>
      <c r="G259" s="7">
        <f t="shared" si="46"/>
        <v>5</v>
      </c>
      <c r="H259" s="7" t="str">
        <f t="shared" ref="H259:H322" si="48">IF(OR(F259=1,F259=2,F259=3),"winter",IF(OR(F259=4,F259=5,F259=6),"spring",IF(OR(F259=7,F259=8,F259=9),"summer","autumn")))</f>
        <v>spring</v>
      </c>
      <c r="I259" s="7">
        <f t="shared" ref="I259:I322" si="49">WEEKNUM(C259)</f>
        <v>22</v>
      </c>
      <c r="J259" t="str">
        <f t="shared" si="42"/>
        <v>BS</v>
      </c>
      <c r="K259" t="str">
        <f t="shared" si="43"/>
        <v>tree</v>
      </c>
      <c r="L259">
        <v>6.8265399999999996</v>
      </c>
      <c r="M259">
        <f t="shared" si="47"/>
        <v>6.8265399999999996</v>
      </c>
      <c r="N259">
        <v>1.2822199999999999</v>
      </c>
      <c r="O259">
        <v>0.99724999999999997</v>
      </c>
      <c r="P259">
        <v>3.0000000000000001E-3</v>
      </c>
      <c r="Q259">
        <v>0</v>
      </c>
      <c r="R259">
        <v>20.3218</v>
      </c>
      <c r="S259">
        <v>21.1738</v>
      </c>
      <c r="T259">
        <v>88.546800000000005</v>
      </c>
    </row>
    <row r="260" spans="1:20" x14ac:dyDescent="0.3">
      <c r="A260">
        <v>259</v>
      </c>
      <c r="B260">
        <v>17</v>
      </c>
      <c r="C260" s="1">
        <v>44708.431909722225</v>
      </c>
      <c r="D260" t="s">
        <v>30</v>
      </c>
      <c r="E260" s="7">
        <f t="shared" si="44"/>
        <v>2022</v>
      </c>
      <c r="F260" s="7">
        <f t="shared" si="45"/>
        <v>5</v>
      </c>
      <c r="G260" s="7">
        <f t="shared" si="46"/>
        <v>5</v>
      </c>
      <c r="H260" s="7" t="str">
        <f t="shared" si="48"/>
        <v>spring</v>
      </c>
      <c r="I260" s="7">
        <f t="shared" si="49"/>
        <v>22</v>
      </c>
      <c r="J260" t="str">
        <f t="shared" si="42"/>
        <v>VP</v>
      </c>
      <c r="K260" t="str">
        <f t="shared" si="43"/>
        <v>tree</v>
      </c>
      <c r="L260">
        <v>8.9186399999999999</v>
      </c>
      <c r="M260">
        <f t="shared" si="47"/>
        <v>8.9186399999999999</v>
      </c>
      <c r="N260">
        <v>1.2719100000000001</v>
      </c>
      <c r="O260">
        <v>0.99822</v>
      </c>
      <c r="P260">
        <v>2E-3</v>
      </c>
      <c r="Q260">
        <v>0</v>
      </c>
      <c r="R260">
        <v>21.176400000000001</v>
      </c>
      <c r="S260">
        <v>22.581900000000001</v>
      </c>
      <c r="T260">
        <v>88.523200000000003</v>
      </c>
    </row>
    <row r="261" spans="1:20" x14ac:dyDescent="0.3">
      <c r="A261">
        <v>260</v>
      </c>
      <c r="B261">
        <v>18</v>
      </c>
      <c r="C261" s="1">
        <v>44708.434050925927</v>
      </c>
      <c r="D261" t="s">
        <v>30</v>
      </c>
      <c r="E261" s="7">
        <f t="shared" si="44"/>
        <v>2022</v>
      </c>
      <c r="F261" s="7">
        <f t="shared" si="45"/>
        <v>5</v>
      </c>
      <c r="G261" s="7">
        <f t="shared" si="46"/>
        <v>5</v>
      </c>
      <c r="H261" s="7" t="str">
        <f t="shared" si="48"/>
        <v>spring</v>
      </c>
      <c r="I261" s="7">
        <f t="shared" si="49"/>
        <v>22</v>
      </c>
      <c r="J261" t="str">
        <f t="shared" si="42"/>
        <v>VP</v>
      </c>
      <c r="K261" t="str">
        <f t="shared" si="43"/>
        <v>soil</v>
      </c>
      <c r="L261">
        <v>4.9204100000000004</v>
      </c>
      <c r="M261">
        <f t="shared" si="47"/>
        <v>4.9204100000000004</v>
      </c>
      <c r="N261">
        <v>1.5689900000000001</v>
      </c>
      <c r="O261">
        <v>0.99136999999999997</v>
      </c>
      <c r="P261">
        <v>1E-3</v>
      </c>
      <c r="Q261">
        <v>0</v>
      </c>
      <c r="R261">
        <v>22.34</v>
      </c>
      <c r="S261">
        <v>24.3385</v>
      </c>
      <c r="T261">
        <v>88.515199999999993</v>
      </c>
    </row>
    <row r="262" spans="1:20" x14ac:dyDescent="0.3">
      <c r="A262">
        <v>261</v>
      </c>
      <c r="B262">
        <v>19</v>
      </c>
      <c r="C262" s="1">
        <v>44708.436111111114</v>
      </c>
      <c r="D262" t="s">
        <v>30</v>
      </c>
      <c r="E262" s="7">
        <f t="shared" si="44"/>
        <v>2022</v>
      </c>
      <c r="F262" s="7">
        <f t="shared" si="45"/>
        <v>5</v>
      </c>
      <c r="G262" s="7">
        <f t="shared" si="46"/>
        <v>5</v>
      </c>
      <c r="H262" s="7" t="str">
        <f t="shared" si="48"/>
        <v>spring</v>
      </c>
      <c r="I262" s="7">
        <f t="shared" si="49"/>
        <v>22</v>
      </c>
      <c r="J262" t="str">
        <f t="shared" si="42"/>
        <v>VP</v>
      </c>
      <c r="K262" t="str">
        <f t="shared" si="43"/>
        <v>soil</v>
      </c>
      <c r="L262">
        <v>3.0879699999999999</v>
      </c>
      <c r="M262" t="e">
        <f t="shared" si="47"/>
        <v>#N/A</v>
      </c>
      <c r="N262">
        <v>2.00861</v>
      </c>
      <c r="O262">
        <v>0.24401</v>
      </c>
      <c r="P262">
        <v>1E-3</v>
      </c>
      <c r="Q262">
        <v>0</v>
      </c>
      <c r="R262">
        <v>23.1</v>
      </c>
      <c r="S262">
        <v>25.254100000000001</v>
      </c>
      <c r="T262">
        <v>88.513599999999997</v>
      </c>
    </row>
    <row r="263" spans="1:20" x14ac:dyDescent="0.3">
      <c r="A263">
        <v>262</v>
      </c>
      <c r="B263">
        <v>20</v>
      </c>
      <c r="C263" s="1">
        <v>44708.43818287037</v>
      </c>
      <c r="D263" t="s">
        <v>30</v>
      </c>
      <c r="E263" s="7">
        <f t="shared" si="44"/>
        <v>2022</v>
      </c>
      <c r="F263" s="7">
        <f t="shared" si="45"/>
        <v>5</v>
      </c>
      <c r="G263" s="7">
        <f t="shared" si="46"/>
        <v>5</v>
      </c>
      <c r="H263" s="7" t="str">
        <f t="shared" si="48"/>
        <v>spring</v>
      </c>
      <c r="I263" s="7">
        <f t="shared" si="49"/>
        <v>22</v>
      </c>
      <c r="J263" t="str">
        <f t="shared" si="42"/>
        <v>VP</v>
      </c>
      <c r="K263" t="str">
        <f t="shared" si="43"/>
        <v>soil</v>
      </c>
      <c r="L263">
        <v>1.6869000000000001</v>
      </c>
      <c r="M263">
        <f t="shared" si="47"/>
        <v>1.6869000000000001</v>
      </c>
      <c r="N263">
        <v>2.20648</v>
      </c>
      <c r="O263">
        <v>0.97062000000000004</v>
      </c>
      <c r="P263">
        <v>1E-3</v>
      </c>
      <c r="Q263">
        <v>0</v>
      </c>
      <c r="R263">
        <v>23.7</v>
      </c>
      <c r="S263">
        <v>24.177199999999999</v>
      </c>
      <c r="T263">
        <v>88.553600000000003</v>
      </c>
    </row>
    <row r="264" spans="1:20" x14ac:dyDescent="0.3">
      <c r="A264">
        <v>263</v>
      </c>
      <c r="B264">
        <v>21</v>
      </c>
      <c r="C264" s="1">
        <v>44708.44054398148</v>
      </c>
      <c r="D264" t="s">
        <v>30</v>
      </c>
      <c r="E264" s="7">
        <f t="shared" si="44"/>
        <v>2022</v>
      </c>
      <c r="F264" s="7">
        <f t="shared" si="45"/>
        <v>5</v>
      </c>
      <c r="G264" s="7">
        <f t="shared" si="46"/>
        <v>5</v>
      </c>
      <c r="H264" s="7" t="str">
        <f t="shared" si="48"/>
        <v>spring</v>
      </c>
      <c r="I264" s="7">
        <f t="shared" si="49"/>
        <v>22</v>
      </c>
      <c r="J264" t="str">
        <f t="shared" si="42"/>
        <v>BS</v>
      </c>
      <c r="K264" t="str">
        <f t="shared" si="43"/>
        <v>soil</v>
      </c>
      <c r="L264">
        <v>1.70306</v>
      </c>
      <c r="M264" t="e">
        <f t="shared" si="47"/>
        <v>#N/A</v>
      </c>
      <c r="N264">
        <v>2.77718</v>
      </c>
      <c r="O264">
        <v>0.90869</v>
      </c>
      <c r="P264">
        <v>1.32E-3</v>
      </c>
      <c r="Q264">
        <v>0</v>
      </c>
      <c r="R264">
        <v>23.3018</v>
      </c>
      <c r="S264">
        <v>22.188700000000001</v>
      </c>
      <c r="T264">
        <v>88.556600000000003</v>
      </c>
    </row>
    <row r="265" spans="1:20" x14ac:dyDescent="0.3">
      <c r="A265">
        <v>264</v>
      </c>
      <c r="B265">
        <v>22</v>
      </c>
      <c r="C265" s="1">
        <v>44708.44259259259</v>
      </c>
      <c r="D265" t="s">
        <v>30</v>
      </c>
      <c r="E265" s="7">
        <f t="shared" si="44"/>
        <v>2022</v>
      </c>
      <c r="F265" s="7">
        <f t="shared" si="45"/>
        <v>5</v>
      </c>
      <c r="G265" s="7">
        <f t="shared" si="46"/>
        <v>5</v>
      </c>
      <c r="H265" s="7" t="str">
        <f t="shared" si="48"/>
        <v>spring</v>
      </c>
      <c r="I265" s="7">
        <f t="shared" si="49"/>
        <v>22</v>
      </c>
      <c r="J265" t="str">
        <f t="shared" si="42"/>
        <v>BS</v>
      </c>
      <c r="K265" t="str">
        <f t="shared" si="43"/>
        <v>soil</v>
      </c>
      <c r="L265">
        <v>1.47824</v>
      </c>
      <c r="M265" t="e">
        <f t="shared" si="47"/>
        <v>#N/A</v>
      </c>
      <c r="N265">
        <v>2.8214600000000001</v>
      </c>
      <c r="O265">
        <v>0.94896000000000003</v>
      </c>
      <c r="P265">
        <v>1E-3</v>
      </c>
      <c r="Q265">
        <v>0</v>
      </c>
      <c r="R265">
        <v>22.807300000000001</v>
      </c>
      <c r="S265">
        <v>21.248999999999999</v>
      </c>
      <c r="T265">
        <v>88.557100000000005</v>
      </c>
    </row>
    <row r="266" spans="1:20" x14ac:dyDescent="0.3">
      <c r="A266">
        <v>265</v>
      </c>
      <c r="B266">
        <v>23</v>
      </c>
      <c r="C266" s="1">
        <v>44708.444710648146</v>
      </c>
      <c r="D266" t="s">
        <v>30</v>
      </c>
      <c r="E266" s="7">
        <f t="shared" si="44"/>
        <v>2022</v>
      </c>
      <c r="F266" s="7">
        <f t="shared" si="45"/>
        <v>5</v>
      </c>
      <c r="G266" s="7">
        <f t="shared" si="46"/>
        <v>5</v>
      </c>
      <c r="H266" s="7" t="str">
        <f t="shared" si="48"/>
        <v>spring</v>
      </c>
      <c r="I266" s="7">
        <f t="shared" si="49"/>
        <v>22</v>
      </c>
      <c r="J266" t="str">
        <f t="shared" si="42"/>
        <v>BS</v>
      </c>
      <c r="K266" t="str">
        <f t="shared" si="43"/>
        <v>soil</v>
      </c>
      <c r="L266">
        <v>1.34992</v>
      </c>
      <c r="M266" t="e">
        <f t="shared" si="47"/>
        <v>#N/A</v>
      </c>
      <c r="N266">
        <v>3.4402499999999998</v>
      </c>
      <c r="O266">
        <v>0.89964999999999995</v>
      </c>
      <c r="P266">
        <v>3.0500000000000002E-3</v>
      </c>
      <c r="Q266">
        <v>0</v>
      </c>
      <c r="R266">
        <v>22.601800000000001</v>
      </c>
      <c r="S266">
        <v>21.974399999999999</v>
      </c>
      <c r="T266">
        <v>88.566999999999993</v>
      </c>
    </row>
    <row r="267" spans="1:20" x14ac:dyDescent="0.3">
      <c r="A267">
        <v>266</v>
      </c>
      <c r="B267">
        <v>24</v>
      </c>
      <c r="C267" s="1">
        <v>44708.446944444448</v>
      </c>
      <c r="D267" t="s">
        <v>30</v>
      </c>
      <c r="E267" s="7">
        <f t="shared" si="44"/>
        <v>2022</v>
      </c>
      <c r="F267" s="7">
        <f t="shared" si="45"/>
        <v>5</v>
      </c>
      <c r="G267" s="7">
        <f t="shared" si="46"/>
        <v>5</v>
      </c>
      <c r="H267" s="7" t="str">
        <f t="shared" si="48"/>
        <v>spring</v>
      </c>
      <c r="I267" s="7">
        <f t="shared" si="49"/>
        <v>22</v>
      </c>
      <c r="J267" t="str">
        <f t="shared" si="42"/>
        <v>BS</v>
      </c>
      <c r="K267" t="str">
        <f t="shared" si="43"/>
        <v>tree</v>
      </c>
      <c r="L267">
        <v>2.4769600000000001</v>
      </c>
      <c r="M267">
        <f t="shared" si="47"/>
        <v>2.4769600000000001</v>
      </c>
      <c r="N267">
        <v>1.8301099999999999</v>
      </c>
      <c r="O267">
        <v>0.97641</v>
      </c>
      <c r="P267">
        <v>2E-3</v>
      </c>
      <c r="Q267">
        <v>0</v>
      </c>
      <c r="R267">
        <v>22.6</v>
      </c>
      <c r="S267">
        <v>21.879100000000001</v>
      </c>
      <c r="T267">
        <v>88.564499999999995</v>
      </c>
    </row>
    <row r="268" spans="1:20" x14ac:dyDescent="0.3">
      <c r="A268">
        <v>267</v>
      </c>
      <c r="B268">
        <v>1</v>
      </c>
      <c r="C268" s="1">
        <v>44708.497789351852</v>
      </c>
      <c r="D268" t="s">
        <v>29</v>
      </c>
      <c r="E268" s="7">
        <f t="shared" si="44"/>
        <v>2022</v>
      </c>
      <c r="F268" s="7">
        <f t="shared" si="45"/>
        <v>5</v>
      </c>
      <c r="G268" s="7">
        <f t="shared" si="46"/>
        <v>5</v>
      </c>
      <c r="H268" s="7" t="str">
        <f t="shared" si="48"/>
        <v>spring</v>
      </c>
      <c r="I268" s="7">
        <f t="shared" si="49"/>
        <v>22</v>
      </c>
      <c r="J268" t="str">
        <f t="shared" ref="J268:J285" si="50">IF(OR(B268=1,B268=2,B268=3,B268=7,B268=8,B268=9,B268=13,B268=14,B268=15),"BS","VP")</f>
        <v>BS</v>
      </c>
      <c r="L268">
        <v>1.2942199999999999</v>
      </c>
      <c r="M268" t="e">
        <f t="shared" si="47"/>
        <v>#N/A</v>
      </c>
      <c r="N268">
        <v>2.7989799999999998</v>
      </c>
      <c r="O268">
        <v>0.92898999999999998</v>
      </c>
      <c r="S268">
        <v>26.418199999999999</v>
      </c>
      <c r="T268">
        <v>85.745999999999995</v>
      </c>
    </row>
    <row r="269" spans="1:20" x14ac:dyDescent="0.3">
      <c r="A269">
        <v>268</v>
      </c>
      <c r="B269">
        <v>2</v>
      </c>
      <c r="C269" s="1">
        <v>44708.500011574077</v>
      </c>
      <c r="D269" t="s">
        <v>29</v>
      </c>
      <c r="E269" s="7">
        <f t="shared" si="44"/>
        <v>2022</v>
      </c>
      <c r="F269" s="7">
        <f t="shared" si="45"/>
        <v>5</v>
      </c>
      <c r="G269" s="7">
        <f t="shared" si="46"/>
        <v>5</v>
      </c>
      <c r="H269" s="7" t="str">
        <f t="shared" si="48"/>
        <v>spring</v>
      </c>
      <c r="I269" s="7">
        <f t="shared" si="49"/>
        <v>22</v>
      </c>
      <c r="J269" t="str">
        <f t="shared" si="50"/>
        <v>BS</v>
      </c>
      <c r="L269">
        <v>1.14083</v>
      </c>
      <c r="M269" t="e">
        <f t="shared" si="47"/>
        <v>#N/A</v>
      </c>
      <c r="N269">
        <v>2.9758599999999999</v>
      </c>
      <c r="O269">
        <v>0.94298000000000004</v>
      </c>
      <c r="P269">
        <v>2E-3</v>
      </c>
      <c r="Q269">
        <v>0</v>
      </c>
      <c r="R269">
        <v>25.6</v>
      </c>
      <c r="S269">
        <v>26.811499999999999</v>
      </c>
      <c r="T269">
        <v>85.734099999999998</v>
      </c>
    </row>
    <row r="270" spans="1:20" x14ac:dyDescent="0.3">
      <c r="A270">
        <v>269</v>
      </c>
      <c r="B270">
        <v>3</v>
      </c>
      <c r="C270" s="1">
        <v>44708.502118055556</v>
      </c>
      <c r="D270" t="s">
        <v>29</v>
      </c>
      <c r="E270" s="7">
        <f t="shared" si="44"/>
        <v>2022</v>
      </c>
      <c r="F270" s="7">
        <f t="shared" si="45"/>
        <v>5</v>
      </c>
      <c r="G270" s="7">
        <f t="shared" si="46"/>
        <v>5</v>
      </c>
      <c r="H270" s="7" t="str">
        <f t="shared" si="48"/>
        <v>spring</v>
      </c>
      <c r="I270" s="7">
        <f t="shared" si="49"/>
        <v>22</v>
      </c>
      <c r="J270" t="str">
        <f t="shared" si="50"/>
        <v>BS</v>
      </c>
      <c r="L270">
        <v>1.7157</v>
      </c>
      <c r="M270">
        <f t="shared" si="47"/>
        <v>1.7157</v>
      </c>
      <c r="N270">
        <v>2.3208600000000001</v>
      </c>
      <c r="O270">
        <v>0.96860999999999997</v>
      </c>
      <c r="P270">
        <v>3.0000000000000001E-3</v>
      </c>
      <c r="Q270">
        <v>0</v>
      </c>
      <c r="R270">
        <v>27.8</v>
      </c>
      <c r="S270">
        <v>26.1355</v>
      </c>
      <c r="T270">
        <v>85.742500000000007</v>
      </c>
    </row>
    <row r="271" spans="1:20" x14ac:dyDescent="0.3">
      <c r="A271">
        <v>270</v>
      </c>
      <c r="B271">
        <v>4</v>
      </c>
      <c r="C271" s="1">
        <v>44708.504745370374</v>
      </c>
      <c r="D271" t="s">
        <v>29</v>
      </c>
      <c r="E271" s="7">
        <f t="shared" si="44"/>
        <v>2022</v>
      </c>
      <c r="F271" s="7">
        <f t="shared" si="45"/>
        <v>5</v>
      </c>
      <c r="G271" s="7">
        <f t="shared" si="46"/>
        <v>5</v>
      </c>
      <c r="H271" s="7" t="str">
        <f t="shared" si="48"/>
        <v>spring</v>
      </c>
      <c r="I271" s="7">
        <f t="shared" si="49"/>
        <v>22</v>
      </c>
      <c r="J271" t="str">
        <f t="shared" si="50"/>
        <v>VP</v>
      </c>
      <c r="L271">
        <v>2.5273099999999999</v>
      </c>
      <c r="M271">
        <f t="shared" si="47"/>
        <v>2.5273099999999999</v>
      </c>
      <c r="N271">
        <v>1.9237200000000001</v>
      </c>
      <c r="O271">
        <v>0.98214999999999997</v>
      </c>
      <c r="P271">
        <v>1E-3</v>
      </c>
      <c r="Q271">
        <v>0</v>
      </c>
      <c r="R271">
        <v>29.2</v>
      </c>
      <c r="S271">
        <v>24.5046</v>
      </c>
      <c r="T271">
        <v>85.733199999999997</v>
      </c>
    </row>
    <row r="272" spans="1:20" x14ac:dyDescent="0.3">
      <c r="A272">
        <v>271</v>
      </c>
      <c r="B272">
        <v>5</v>
      </c>
      <c r="C272" s="1">
        <v>44708.507453703707</v>
      </c>
      <c r="D272" t="s">
        <v>29</v>
      </c>
      <c r="E272" s="7">
        <f t="shared" si="44"/>
        <v>2022</v>
      </c>
      <c r="F272" s="7">
        <f t="shared" si="45"/>
        <v>5</v>
      </c>
      <c r="G272" s="7">
        <f t="shared" si="46"/>
        <v>5</v>
      </c>
      <c r="H272" s="7" t="str">
        <f t="shared" si="48"/>
        <v>spring</v>
      </c>
      <c r="I272" s="7">
        <f t="shared" si="49"/>
        <v>22</v>
      </c>
      <c r="J272" t="str">
        <f t="shared" si="50"/>
        <v>VP</v>
      </c>
      <c r="L272">
        <v>1.83423</v>
      </c>
      <c r="M272">
        <f t="shared" si="47"/>
        <v>1.83423</v>
      </c>
      <c r="N272">
        <v>1.7647900000000001</v>
      </c>
      <c r="O272">
        <v>0.98663000000000001</v>
      </c>
      <c r="P272">
        <v>2E-3</v>
      </c>
      <c r="Q272">
        <v>0</v>
      </c>
      <c r="R272">
        <v>28.9</v>
      </c>
      <c r="S272">
        <v>25.586600000000001</v>
      </c>
      <c r="T272">
        <v>85.752799999999993</v>
      </c>
    </row>
    <row r="273" spans="1:79" x14ac:dyDescent="0.3">
      <c r="A273">
        <v>272</v>
      </c>
      <c r="B273">
        <v>6</v>
      </c>
      <c r="C273" s="1">
        <v>44708.51059027778</v>
      </c>
      <c r="D273" t="s">
        <v>29</v>
      </c>
      <c r="E273" s="7">
        <f t="shared" si="44"/>
        <v>2022</v>
      </c>
      <c r="F273" s="7">
        <f t="shared" si="45"/>
        <v>5</v>
      </c>
      <c r="G273" s="7">
        <f t="shared" si="46"/>
        <v>5</v>
      </c>
      <c r="H273" s="7" t="str">
        <f t="shared" si="48"/>
        <v>spring</v>
      </c>
      <c r="I273" s="7">
        <f t="shared" si="49"/>
        <v>22</v>
      </c>
      <c r="J273" t="str">
        <f t="shared" si="50"/>
        <v>VP</v>
      </c>
      <c r="L273">
        <v>3.8433999999999999</v>
      </c>
      <c r="M273">
        <f t="shared" si="47"/>
        <v>3.8433999999999999</v>
      </c>
      <c r="N273">
        <v>1.41574</v>
      </c>
      <c r="O273">
        <v>0.99443000000000004</v>
      </c>
      <c r="P273">
        <v>2E-3</v>
      </c>
      <c r="Q273">
        <v>0</v>
      </c>
      <c r="R273">
        <v>28</v>
      </c>
      <c r="S273">
        <v>27.678599999999999</v>
      </c>
      <c r="T273">
        <v>85.719499999999996</v>
      </c>
    </row>
    <row r="274" spans="1:79" x14ac:dyDescent="0.3">
      <c r="A274">
        <v>273</v>
      </c>
      <c r="B274">
        <v>7</v>
      </c>
      <c r="C274" s="1">
        <v>44708.512650462966</v>
      </c>
      <c r="D274" t="s">
        <v>29</v>
      </c>
      <c r="E274" s="7">
        <f t="shared" si="44"/>
        <v>2022</v>
      </c>
      <c r="F274" s="7">
        <f t="shared" si="45"/>
        <v>5</v>
      </c>
      <c r="G274" s="7">
        <f t="shared" si="46"/>
        <v>5</v>
      </c>
      <c r="H274" s="7" t="str">
        <f t="shared" si="48"/>
        <v>spring</v>
      </c>
      <c r="I274" s="7">
        <f t="shared" si="49"/>
        <v>22</v>
      </c>
      <c r="J274" t="str">
        <f t="shared" si="50"/>
        <v>BS</v>
      </c>
      <c r="L274">
        <v>0.48000999999999999</v>
      </c>
      <c r="M274" t="e">
        <f t="shared" si="47"/>
        <v>#N/A</v>
      </c>
      <c r="N274">
        <v>4.7436400000000001</v>
      </c>
      <c r="O274">
        <v>0.80398999999999998</v>
      </c>
      <c r="P274">
        <v>1E-3</v>
      </c>
      <c r="Q274">
        <v>0</v>
      </c>
      <c r="R274">
        <v>28</v>
      </c>
      <c r="S274">
        <v>27.569500000000001</v>
      </c>
      <c r="T274">
        <v>85.700400000000002</v>
      </c>
    </row>
    <row r="275" spans="1:79" x14ac:dyDescent="0.3">
      <c r="A275">
        <v>274</v>
      </c>
      <c r="B275">
        <v>8</v>
      </c>
      <c r="C275" s="1">
        <v>44708.514745370368</v>
      </c>
      <c r="D275" t="s">
        <v>29</v>
      </c>
      <c r="E275" s="7">
        <f t="shared" si="44"/>
        <v>2022</v>
      </c>
      <c r="F275" s="7">
        <f t="shared" si="45"/>
        <v>5</v>
      </c>
      <c r="G275" s="7">
        <f t="shared" si="46"/>
        <v>5</v>
      </c>
      <c r="H275" s="7" t="str">
        <f t="shared" si="48"/>
        <v>spring</v>
      </c>
      <c r="I275" s="7">
        <f t="shared" si="49"/>
        <v>22</v>
      </c>
      <c r="J275" t="str">
        <f t="shared" si="50"/>
        <v>BS</v>
      </c>
      <c r="L275">
        <v>1.36757</v>
      </c>
      <c r="M275">
        <f t="shared" si="47"/>
        <v>1.36757</v>
      </c>
      <c r="N275">
        <v>2.3252100000000002</v>
      </c>
      <c r="O275">
        <v>0.96504000000000001</v>
      </c>
      <c r="P275">
        <v>1E-3</v>
      </c>
      <c r="Q275">
        <v>0</v>
      </c>
      <c r="R275">
        <v>28.6</v>
      </c>
      <c r="S275">
        <v>28.503900000000002</v>
      </c>
      <c r="T275">
        <v>85.704700000000003</v>
      </c>
    </row>
    <row r="276" spans="1:79" x14ac:dyDescent="0.3">
      <c r="A276">
        <v>275</v>
      </c>
      <c r="B276">
        <v>9</v>
      </c>
      <c r="C276" s="1">
        <v>44708.516817129632</v>
      </c>
      <c r="D276" t="s">
        <v>29</v>
      </c>
      <c r="E276" s="7">
        <f t="shared" si="44"/>
        <v>2022</v>
      </c>
      <c r="F276" s="7">
        <f t="shared" si="45"/>
        <v>5</v>
      </c>
      <c r="G276" s="7">
        <f t="shared" si="46"/>
        <v>5</v>
      </c>
      <c r="H276" s="7" t="str">
        <f t="shared" si="48"/>
        <v>spring</v>
      </c>
      <c r="I276" s="7">
        <f t="shared" si="49"/>
        <v>22</v>
      </c>
      <c r="J276" t="str">
        <f t="shared" si="50"/>
        <v>BS</v>
      </c>
      <c r="L276">
        <v>0.64729999999999999</v>
      </c>
      <c r="M276" t="e">
        <f t="shared" si="47"/>
        <v>#N/A</v>
      </c>
      <c r="N276">
        <v>4.4434899999999997</v>
      </c>
      <c r="O276">
        <v>0.80954000000000004</v>
      </c>
      <c r="P276">
        <v>3.0000000000000001E-3</v>
      </c>
      <c r="Q276">
        <v>0</v>
      </c>
      <c r="R276">
        <v>29.5</v>
      </c>
      <c r="S276">
        <v>28.299600000000002</v>
      </c>
      <c r="T276">
        <v>85.693399999999997</v>
      </c>
    </row>
    <row r="277" spans="1:79" x14ac:dyDescent="0.3">
      <c r="A277">
        <v>276</v>
      </c>
      <c r="B277">
        <v>10</v>
      </c>
      <c r="C277" s="1">
        <v>44708.519247685188</v>
      </c>
      <c r="D277" t="s">
        <v>29</v>
      </c>
      <c r="E277" s="7">
        <f t="shared" si="44"/>
        <v>2022</v>
      </c>
      <c r="F277" s="7">
        <f t="shared" si="45"/>
        <v>5</v>
      </c>
      <c r="G277" s="7">
        <f t="shared" si="46"/>
        <v>5</v>
      </c>
      <c r="H277" s="7" t="str">
        <f t="shared" si="48"/>
        <v>spring</v>
      </c>
      <c r="I277" s="7">
        <f t="shared" si="49"/>
        <v>22</v>
      </c>
      <c r="J277" t="str">
        <f t="shared" si="50"/>
        <v>VP</v>
      </c>
      <c r="L277">
        <v>1.0225</v>
      </c>
      <c r="M277">
        <f t="shared" si="47"/>
        <v>1.0225</v>
      </c>
      <c r="N277">
        <v>2.7084000000000001</v>
      </c>
      <c r="O277">
        <v>0.95421</v>
      </c>
      <c r="S277">
        <v>24.841699999999999</v>
      </c>
      <c r="T277">
        <v>85.728899999999996</v>
      </c>
    </row>
    <row r="278" spans="1:79" x14ac:dyDescent="0.3">
      <c r="A278">
        <v>277</v>
      </c>
      <c r="B278">
        <v>11</v>
      </c>
      <c r="C278" s="1">
        <v>44708.521597222221</v>
      </c>
      <c r="D278" t="s">
        <v>29</v>
      </c>
      <c r="E278" s="7">
        <f t="shared" si="44"/>
        <v>2022</v>
      </c>
      <c r="F278" s="7">
        <f t="shared" si="45"/>
        <v>5</v>
      </c>
      <c r="G278" s="7">
        <f t="shared" si="46"/>
        <v>5</v>
      </c>
      <c r="H278" s="7" t="str">
        <f t="shared" si="48"/>
        <v>spring</v>
      </c>
      <c r="I278" s="7">
        <f t="shared" si="49"/>
        <v>22</v>
      </c>
      <c r="J278" t="str">
        <f t="shared" si="50"/>
        <v>VP</v>
      </c>
      <c r="L278">
        <v>0.91888000000000003</v>
      </c>
      <c r="M278" t="e">
        <f t="shared" si="47"/>
        <v>#N/A</v>
      </c>
      <c r="N278">
        <v>3.1114600000000001</v>
      </c>
      <c r="O278">
        <v>0.93701000000000001</v>
      </c>
      <c r="P278">
        <v>1E-3</v>
      </c>
      <c r="Q278">
        <v>0</v>
      </c>
      <c r="R278">
        <v>29.5</v>
      </c>
      <c r="S278">
        <v>25.832799999999999</v>
      </c>
      <c r="T278">
        <v>85.721299999999999</v>
      </c>
    </row>
    <row r="279" spans="1:79" x14ac:dyDescent="0.3">
      <c r="A279">
        <v>278</v>
      </c>
      <c r="B279">
        <v>12</v>
      </c>
      <c r="C279" s="1">
        <v>44708.523668981485</v>
      </c>
      <c r="D279" t="s">
        <v>29</v>
      </c>
      <c r="E279" s="7">
        <f t="shared" si="44"/>
        <v>2022</v>
      </c>
      <c r="F279" s="7">
        <f t="shared" si="45"/>
        <v>5</v>
      </c>
      <c r="G279" s="7">
        <f t="shared" si="46"/>
        <v>5</v>
      </c>
      <c r="H279" s="7" t="str">
        <f t="shared" si="48"/>
        <v>spring</v>
      </c>
      <c r="I279" s="7">
        <f t="shared" si="49"/>
        <v>22</v>
      </c>
      <c r="J279" t="str">
        <f t="shared" si="50"/>
        <v>VP</v>
      </c>
      <c r="L279">
        <v>1.8851599999999999</v>
      </c>
      <c r="M279">
        <f t="shared" si="47"/>
        <v>1.8851599999999999</v>
      </c>
      <c r="N279">
        <v>2.4155600000000002</v>
      </c>
      <c r="O279">
        <v>0.96514</v>
      </c>
      <c r="P279">
        <v>3.0000000000000001E-3</v>
      </c>
      <c r="Q279">
        <v>0</v>
      </c>
      <c r="R279">
        <v>29.8</v>
      </c>
      <c r="S279">
        <v>23.843900000000001</v>
      </c>
      <c r="T279">
        <v>85.745599999999996</v>
      </c>
    </row>
    <row r="280" spans="1:79" x14ac:dyDescent="0.3">
      <c r="A280">
        <v>279</v>
      </c>
      <c r="B280">
        <v>13</v>
      </c>
      <c r="C280" s="1">
        <v>44708.526041666664</v>
      </c>
      <c r="D280" t="s">
        <v>29</v>
      </c>
      <c r="E280" s="7">
        <f t="shared" si="44"/>
        <v>2022</v>
      </c>
      <c r="F280" s="7">
        <f t="shared" si="45"/>
        <v>5</v>
      </c>
      <c r="G280" s="7">
        <f t="shared" si="46"/>
        <v>5</v>
      </c>
      <c r="H280" s="7" t="str">
        <f t="shared" si="48"/>
        <v>spring</v>
      </c>
      <c r="I280" s="7">
        <f t="shared" si="49"/>
        <v>22</v>
      </c>
      <c r="J280" t="str">
        <f t="shared" si="50"/>
        <v>BS</v>
      </c>
      <c r="L280">
        <v>0.61578999999999995</v>
      </c>
      <c r="M280" t="e">
        <f t="shared" si="47"/>
        <v>#N/A</v>
      </c>
      <c r="N280">
        <v>3.35839</v>
      </c>
      <c r="O280">
        <v>0.92176000000000002</v>
      </c>
      <c r="P280">
        <v>1E-3</v>
      </c>
      <c r="Q280">
        <v>0</v>
      </c>
      <c r="R280">
        <v>28.3</v>
      </c>
      <c r="S280">
        <v>26.1037</v>
      </c>
      <c r="T280">
        <v>85.6631</v>
      </c>
    </row>
    <row r="281" spans="1:79" x14ac:dyDescent="0.3">
      <c r="A281">
        <v>280</v>
      </c>
      <c r="B281">
        <v>14</v>
      </c>
      <c r="C281" s="1">
        <v>44708.528113425928</v>
      </c>
      <c r="D281" t="s">
        <v>29</v>
      </c>
      <c r="E281" s="7">
        <f t="shared" si="44"/>
        <v>2022</v>
      </c>
      <c r="F281" s="7">
        <f t="shared" si="45"/>
        <v>5</v>
      </c>
      <c r="G281" s="7">
        <f t="shared" si="46"/>
        <v>5</v>
      </c>
      <c r="H281" s="7" t="str">
        <f t="shared" si="48"/>
        <v>spring</v>
      </c>
      <c r="I281" s="7">
        <f t="shared" si="49"/>
        <v>22</v>
      </c>
      <c r="J281" t="str">
        <f t="shared" si="50"/>
        <v>BS</v>
      </c>
      <c r="L281">
        <v>0.65456999999999999</v>
      </c>
      <c r="M281" t="e">
        <f t="shared" si="47"/>
        <v>#N/A</v>
      </c>
      <c r="N281">
        <v>3.23583</v>
      </c>
      <c r="O281">
        <v>0.93135999999999997</v>
      </c>
      <c r="P281">
        <v>1E-3</v>
      </c>
      <c r="Q281">
        <v>0</v>
      </c>
      <c r="R281">
        <v>28</v>
      </c>
      <c r="S281">
        <v>28.241</v>
      </c>
      <c r="T281">
        <v>85.670500000000004</v>
      </c>
    </row>
    <row r="282" spans="1:79" x14ac:dyDescent="0.3">
      <c r="A282">
        <v>281</v>
      </c>
      <c r="B282">
        <v>15</v>
      </c>
      <c r="C282" s="1">
        <v>44708.53019675926</v>
      </c>
      <c r="D282" t="s">
        <v>29</v>
      </c>
      <c r="E282" s="7">
        <f t="shared" si="44"/>
        <v>2022</v>
      </c>
      <c r="F282" s="7">
        <f t="shared" si="45"/>
        <v>5</v>
      </c>
      <c r="G282" s="7">
        <f t="shared" si="46"/>
        <v>5</v>
      </c>
      <c r="H282" s="7" t="str">
        <f t="shared" si="48"/>
        <v>spring</v>
      </c>
      <c r="I282" s="7">
        <f t="shared" si="49"/>
        <v>22</v>
      </c>
      <c r="J282" t="str">
        <f t="shared" si="50"/>
        <v>BS</v>
      </c>
      <c r="L282">
        <v>1.14432</v>
      </c>
      <c r="M282">
        <f t="shared" si="47"/>
        <v>1.14432</v>
      </c>
      <c r="N282">
        <v>1.98922</v>
      </c>
      <c r="O282">
        <v>0.97736000000000001</v>
      </c>
      <c r="P282">
        <v>1E-3</v>
      </c>
      <c r="Q282">
        <v>0</v>
      </c>
      <c r="R282">
        <v>28.9</v>
      </c>
      <c r="S282">
        <v>28.235900000000001</v>
      </c>
      <c r="T282">
        <v>85.643699999999995</v>
      </c>
    </row>
    <row r="283" spans="1:79" x14ac:dyDescent="0.3">
      <c r="A283">
        <v>282</v>
      </c>
      <c r="B283">
        <v>16</v>
      </c>
      <c r="C283" s="1">
        <v>44708.532256944447</v>
      </c>
      <c r="D283" t="s">
        <v>29</v>
      </c>
      <c r="E283" s="7">
        <f t="shared" si="44"/>
        <v>2022</v>
      </c>
      <c r="F283" s="7">
        <f t="shared" si="45"/>
        <v>5</v>
      </c>
      <c r="G283" s="7">
        <f t="shared" si="46"/>
        <v>5</v>
      </c>
      <c r="H283" s="7" t="str">
        <f t="shared" si="48"/>
        <v>spring</v>
      </c>
      <c r="I283" s="7">
        <f t="shared" si="49"/>
        <v>22</v>
      </c>
      <c r="J283" t="str">
        <f t="shared" si="50"/>
        <v>VP</v>
      </c>
      <c r="L283">
        <v>1.214</v>
      </c>
      <c r="M283">
        <f t="shared" si="47"/>
        <v>1.214</v>
      </c>
      <c r="N283">
        <v>2.4569299999999998</v>
      </c>
      <c r="O283">
        <v>0.96401000000000003</v>
      </c>
      <c r="P283">
        <v>2E-3</v>
      </c>
      <c r="Q283">
        <v>0</v>
      </c>
      <c r="R283">
        <v>29.5</v>
      </c>
      <c r="S283">
        <v>26.658100000000001</v>
      </c>
      <c r="T283">
        <v>85.688000000000002</v>
      </c>
    </row>
    <row r="284" spans="1:79" x14ac:dyDescent="0.3">
      <c r="A284">
        <v>283</v>
      </c>
      <c r="B284">
        <v>17</v>
      </c>
      <c r="C284" s="1">
        <v>44708.534386574072</v>
      </c>
      <c r="D284" t="s">
        <v>29</v>
      </c>
      <c r="E284" s="7">
        <f t="shared" si="44"/>
        <v>2022</v>
      </c>
      <c r="F284" s="7">
        <f t="shared" si="45"/>
        <v>5</v>
      </c>
      <c r="G284" s="7">
        <f t="shared" si="46"/>
        <v>5</v>
      </c>
      <c r="H284" s="7" t="str">
        <f t="shared" si="48"/>
        <v>spring</v>
      </c>
      <c r="I284" s="7">
        <f t="shared" si="49"/>
        <v>22</v>
      </c>
      <c r="J284" t="str">
        <f t="shared" si="50"/>
        <v>VP</v>
      </c>
      <c r="L284">
        <v>2.4223300000000001</v>
      </c>
      <c r="M284">
        <f t="shared" si="47"/>
        <v>2.4223300000000001</v>
      </c>
      <c r="N284">
        <v>1.8139000000000001</v>
      </c>
      <c r="O284">
        <v>0.98541000000000001</v>
      </c>
      <c r="P284">
        <v>2E-3</v>
      </c>
      <c r="Q284">
        <v>0</v>
      </c>
      <c r="R284">
        <v>28.9</v>
      </c>
      <c r="S284">
        <v>25.617899999999999</v>
      </c>
      <c r="T284">
        <v>85.665000000000006</v>
      </c>
    </row>
    <row r="285" spans="1:79" x14ac:dyDescent="0.3">
      <c r="A285">
        <v>284</v>
      </c>
      <c r="B285">
        <v>18</v>
      </c>
      <c r="C285" s="1">
        <v>44708.536458333336</v>
      </c>
      <c r="D285" t="s">
        <v>29</v>
      </c>
      <c r="E285" s="7">
        <f t="shared" si="44"/>
        <v>2022</v>
      </c>
      <c r="F285" s="7">
        <f t="shared" si="45"/>
        <v>5</v>
      </c>
      <c r="G285" s="7">
        <f t="shared" si="46"/>
        <v>5</v>
      </c>
      <c r="H285" s="7" t="str">
        <f t="shared" si="48"/>
        <v>spring</v>
      </c>
      <c r="I285" s="7">
        <f t="shared" si="49"/>
        <v>22</v>
      </c>
      <c r="J285" t="str">
        <f t="shared" si="50"/>
        <v>VP</v>
      </c>
      <c r="L285">
        <v>6.2476200000000004</v>
      </c>
      <c r="M285">
        <f t="shared" si="47"/>
        <v>6.2476200000000004</v>
      </c>
      <c r="N285">
        <v>1.2688299999999999</v>
      </c>
      <c r="O285">
        <v>0.99872000000000005</v>
      </c>
      <c r="P285">
        <v>3.0000000000000001E-3</v>
      </c>
      <c r="Q285">
        <v>0</v>
      </c>
      <c r="R285">
        <v>28.6</v>
      </c>
      <c r="S285">
        <v>26.244299999999999</v>
      </c>
      <c r="T285">
        <v>85.682100000000005</v>
      </c>
    </row>
    <row r="286" spans="1:79" x14ac:dyDescent="0.3">
      <c r="A286">
        <v>285</v>
      </c>
      <c r="B286">
        <v>1</v>
      </c>
      <c r="C286" s="1">
        <v>44714.411435185182</v>
      </c>
      <c r="D286" t="s">
        <v>13</v>
      </c>
      <c r="E286" s="7">
        <f t="shared" si="44"/>
        <v>2022</v>
      </c>
      <c r="F286" s="7">
        <f t="shared" si="45"/>
        <v>6</v>
      </c>
      <c r="G286" s="7">
        <f t="shared" si="46"/>
        <v>6</v>
      </c>
      <c r="H286" s="7" t="str">
        <f t="shared" si="48"/>
        <v>spring</v>
      </c>
      <c r="I286" s="7">
        <f t="shared" si="49"/>
        <v>23</v>
      </c>
      <c r="J286" t="str">
        <f t="shared" ref="J286:J309" si="51">IF(OR(B286=1,B286=2,B286=3,B286=4,B286=9,B286=10,B286=11,B286=12,B286=17,B286=18,B286=19,B286=20),"VP","BS")</f>
        <v>VP</v>
      </c>
      <c r="K286" t="str">
        <f t="shared" ref="K286:K309" si="52">IF(OR(B286=4,B286=7,B286=10,B286=14,B286=18,B286=21),"tree","soil")</f>
        <v>soil</v>
      </c>
      <c r="L286">
        <v>1.38855</v>
      </c>
      <c r="M286">
        <f t="shared" si="47"/>
        <v>1.38855</v>
      </c>
      <c r="N286">
        <v>2.6300599999999998</v>
      </c>
      <c r="O286">
        <v>0.95735000000000003</v>
      </c>
      <c r="P286">
        <v>1E-3</v>
      </c>
      <c r="R286">
        <v>21.9</v>
      </c>
      <c r="S286">
        <v>20.202300000000001</v>
      </c>
      <c r="T286">
        <v>83.844399999999993</v>
      </c>
      <c r="BC286" s="4"/>
    </row>
    <row r="287" spans="1:79" x14ac:dyDescent="0.3">
      <c r="A287">
        <v>286</v>
      </c>
      <c r="B287">
        <v>2</v>
      </c>
      <c r="C287" s="1">
        <v>44714.413530092592</v>
      </c>
      <c r="D287" t="s">
        <v>13</v>
      </c>
      <c r="E287" s="7">
        <f t="shared" si="44"/>
        <v>2022</v>
      </c>
      <c r="F287" s="7">
        <f t="shared" si="45"/>
        <v>6</v>
      </c>
      <c r="G287" s="7">
        <f t="shared" si="46"/>
        <v>6</v>
      </c>
      <c r="H287" s="7" t="str">
        <f t="shared" si="48"/>
        <v>spring</v>
      </c>
      <c r="I287" s="7">
        <f t="shared" si="49"/>
        <v>23</v>
      </c>
      <c r="J287" t="str">
        <f t="shared" si="51"/>
        <v>VP</v>
      </c>
      <c r="K287" t="str">
        <f t="shared" si="52"/>
        <v>soil</v>
      </c>
      <c r="L287">
        <v>2.52291</v>
      </c>
      <c r="M287">
        <f t="shared" si="47"/>
        <v>2.52291</v>
      </c>
      <c r="N287">
        <v>2.4512700000000001</v>
      </c>
      <c r="O287">
        <v>0.95082999999999995</v>
      </c>
      <c r="P287">
        <v>2E-3</v>
      </c>
      <c r="R287">
        <v>21.3</v>
      </c>
      <c r="S287">
        <v>19.288799999999998</v>
      </c>
      <c r="T287">
        <v>83.841800000000006</v>
      </c>
      <c r="Z287" s="4"/>
      <c r="BC287" s="4"/>
    </row>
    <row r="288" spans="1:79" x14ac:dyDescent="0.3">
      <c r="A288">
        <v>287</v>
      </c>
      <c r="B288">
        <v>3</v>
      </c>
      <c r="C288" s="1">
        <v>44714.415671296294</v>
      </c>
      <c r="D288" t="s">
        <v>13</v>
      </c>
      <c r="E288" s="7">
        <f t="shared" si="44"/>
        <v>2022</v>
      </c>
      <c r="F288" s="7">
        <f t="shared" si="45"/>
        <v>6</v>
      </c>
      <c r="G288" s="7">
        <f t="shared" si="46"/>
        <v>6</v>
      </c>
      <c r="H288" s="7" t="str">
        <f t="shared" si="48"/>
        <v>spring</v>
      </c>
      <c r="I288" s="7">
        <f t="shared" si="49"/>
        <v>23</v>
      </c>
      <c r="J288" t="str">
        <f t="shared" si="51"/>
        <v>VP</v>
      </c>
      <c r="K288" t="str">
        <f t="shared" si="52"/>
        <v>soil</v>
      </c>
      <c r="L288">
        <v>4.2693399999999997</v>
      </c>
      <c r="M288">
        <f t="shared" si="47"/>
        <v>4.2693399999999997</v>
      </c>
      <c r="N288">
        <v>1.3165</v>
      </c>
      <c r="O288">
        <v>0.99826000000000004</v>
      </c>
      <c r="P288">
        <v>2E-3</v>
      </c>
      <c r="R288">
        <v>20.8</v>
      </c>
      <c r="S288">
        <v>18.985499999999998</v>
      </c>
      <c r="T288">
        <v>83.870699999999999</v>
      </c>
      <c r="BC288" s="4"/>
      <c r="CA288" s="4"/>
    </row>
    <row r="289" spans="1:55" x14ac:dyDescent="0.3">
      <c r="A289">
        <v>288</v>
      </c>
      <c r="B289">
        <v>4</v>
      </c>
      <c r="C289" s="1">
        <v>44714.417800925927</v>
      </c>
      <c r="D289" t="s">
        <v>13</v>
      </c>
      <c r="E289" s="7">
        <f t="shared" si="44"/>
        <v>2022</v>
      </c>
      <c r="F289" s="7">
        <f t="shared" si="45"/>
        <v>6</v>
      </c>
      <c r="G289" s="7">
        <f t="shared" si="46"/>
        <v>6</v>
      </c>
      <c r="H289" s="7" t="str">
        <f t="shared" si="48"/>
        <v>spring</v>
      </c>
      <c r="I289" s="7">
        <f t="shared" si="49"/>
        <v>23</v>
      </c>
      <c r="J289" t="str">
        <f t="shared" si="51"/>
        <v>VP</v>
      </c>
      <c r="K289" t="str">
        <f t="shared" si="52"/>
        <v>tree</v>
      </c>
      <c r="L289">
        <v>6.0278600000000004</v>
      </c>
      <c r="M289">
        <f t="shared" si="47"/>
        <v>6.0278600000000004</v>
      </c>
      <c r="N289">
        <v>1.27823</v>
      </c>
      <c r="O289">
        <v>0.99931000000000003</v>
      </c>
      <c r="P289">
        <v>2E-3</v>
      </c>
      <c r="R289">
        <v>20.392700000000001</v>
      </c>
      <c r="S289">
        <v>18.557400000000001</v>
      </c>
      <c r="T289">
        <v>83.873699999999999</v>
      </c>
      <c r="BC289" s="4"/>
    </row>
    <row r="290" spans="1:55" x14ac:dyDescent="0.3">
      <c r="A290">
        <v>289</v>
      </c>
      <c r="B290">
        <v>5</v>
      </c>
      <c r="C290" s="1">
        <v>44714.419907407406</v>
      </c>
      <c r="D290" t="s">
        <v>13</v>
      </c>
      <c r="E290" s="7">
        <f t="shared" si="44"/>
        <v>2022</v>
      </c>
      <c r="F290" s="7">
        <f t="shared" si="45"/>
        <v>6</v>
      </c>
      <c r="G290" s="7">
        <f t="shared" si="46"/>
        <v>6</v>
      </c>
      <c r="H290" s="7" t="str">
        <f t="shared" si="48"/>
        <v>spring</v>
      </c>
      <c r="I290" s="7">
        <f t="shared" si="49"/>
        <v>23</v>
      </c>
      <c r="J290" t="str">
        <f t="shared" si="51"/>
        <v>BS</v>
      </c>
      <c r="K290" t="str">
        <f t="shared" si="52"/>
        <v>soil</v>
      </c>
      <c r="L290">
        <v>3.0737999999999999</v>
      </c>
      <c r="M290">
        <f t="shared" si="47"/>
        <v>3.0737999999999999</v>
      </c>
      <c r="N290">
        <v>1.38689</v>
      </c>
      <c r="O290">
        <v>0.99695</v>
      </c>
      <c r="P290">
        <v>2E-3</v>
      </c>
      <c r="R290">
        <v>20.1873</v>
      </c>
      <c r="S290">
        <v>17.772300000000001</v>
      </c>
      <c r="T290">
        <v>83.876999999999995</v>
      </c>
      <c r="BC290" s="4"/>
    </row>
    <row r="291" spans="1:55" x14ac:dyDescent="0.3">
      <c r="A291">
        <v>290</v>
      </c>
      <c r="B291">
        <v>6</v>
      </c>
      <c r="C291" s="1">
        <v>44714.422048611108</v>
      </c>
      <c r="D291" t="s">
        <v>13</v>
      </c>
      <c r="E291" s="7">
        <f t="shared" si="44"/>
        <v>2022</v>
      </c>
      <c r="F291" s="7">
        <f t="shared" si="45"/>
        <v>6</v>
      </c>
      <c r="G291" s="7">
        <f t="shared" si="46"/>
        <v>6</v>
      </c>
      <c r="H291" s="7" t="str">
        <f t="shared" si="48"/>
        <v>spring</v>
      </c>
      <c r="I291" s="7">
        <f t="shared" si="49"/>
        <v>23</v>
      </c>
      <c r="J291" t="str">
        <f t="shared" si="51"/>
        <v>BS</v>
      </c>
      <c r="K291" t="str">
        <f t="shared" si="52"/>
        <v>soil</v>
      </c>
      <c r="L291">
        <v>3.2590499999999998</v>
      </c>
      <c r="M291">
        <f t="shared" si="47"/>
        <v>3.2590499999999998</v>
      </c>
      <c r="N291">
        <v>1.3880999999999999</v>
      </c>
      <c r="O291">
        <v>0.99644999999999995</v>
      </c>
      <c r="P291">
        <v>2E-3</v>
      </c>
      <c r="R291">
        <v>19.6891</v>
      </c>
      <c r="S291">
        <v>17.899899999999999</v>
      </c>
      <c r="T291">
        <v>83.876599999999996</v>
      </c>
      <c r="BC291" s="4"/>
    </row>
    <row r="292" spans="1:55" x14ac:dyDescent="0.3">
      <c r="A292">
        <v>291</v>
      </c>
      <c r="B292">
        <v>7</v>
      </c>
      <c r="C292" s="1">
        <v>44714.424317129633</v>
      </c>
      <c r="D292" t="s">
        <v>13</v>
      </c>
      <c r="E292" s="7">
        <f t="shared" si="44"/>
        <v>2022</v>
      </c>
      <c r="F292" s="7">
        <f t="shared" si="45"/>
        <v>6</v>
      </c>
      <c r="G292" s="7">
        <f t="shared" si="46"/>
        <v>6</v>
      </c>
      <c r="H292" s="7" t="str">
        <f t="shared" si="48"/>
        <v>spring</v>
      </c>
      <c r="I292" s="7">
        <f t="shared" si="49"/>
        <v>23</v>
      </c>
      <c r="J292" t="str">
        <f t="shared" si="51"/>
        <v>BS</v>
      </c>
      <c r="K292" t="str">
        <f t="shared" si="52"/>
        <v>tree</v>
      </c>
      <c r="L292">
        <v>4.9226000000000001</v>
      </c>
      <c r="M292">
        <f t="shared" si="47"/>
        <v>4.9226000000000001</v>
      </c>
      <c r="N292">
        <v>1.3191900000000001</v>
      </c>
      <c r="O292">
        <v>0.99807999999999997</v>
      </c>
      <c r="P292">
        <v>3.0000000000000001E-3</v>
      </c>
      <c r="R292">
        <v>19.5</v>
      </c>
      <c r="S292">
        <v>18.016300000000001</v>
      </c>
      <c r="T292">
        <v>83.884799999999998</v>
      </c>
      <c r="BC292" s="4"/>
    </row>
    <row r="293" spans="1:55" x14ac:dyDescent="0.3">
      <c r="A293">
        <v>292</v>
      </c>
      <c r="B293">
        <v>8</v>
      </c>
      <c r="C293" s="1">
        <v>44714.426435185182</v>
      </c>
      <c r="D293" t="s">
        <v>13</v>
      </c>
      <c r="E293" s="7">
        <f t="shared" si="44"/>
        <v>2022</v>
      </c>
      <c r="F293" s="7">
        <f t="shared" si="45"/>
        <v>6</v>
      </c>
      <c r="G293" s="7">
        <f t="shared" si="46"/>
        <v>6</v>
      </c>
      <c r="H293" s="7" t="str">
        <f t="shared" si="48"/>
        <v>spring</v>
      </c>
      <c r="I293" s="7">
        <f t="shared" si="49"/>
        <v>23</v>
      </c>
      <c r="J293" t="str">
        <f t="shared" si="51"/>
        <v>BS</v>
      </c>
      <c r="K293" t="str">
        <f t="shared" si="52"/>
        <v>soil</v>
      </c>
      <c r="L293">
        <v>2.3594400000000002</v>
      </c>
      <c r="M293">
        <f t="shared" si="47"/>
        <v>2.3594400000000002</v>
      </c>
      <c r="N293">
        <v>1.59101</v>
      </c>
      <c r="O293">
        <v>0.99202000000000001</v>
      </c>
      <c r="P293">
        <v>2E-3</v>
      </c>
      <c r="R293">
        <v>19.5</v>
      </c>
      <c r="S293">
        <v>18.448</v>
      </c>
      <c r="T293">
        <v>83.863600000000005</v>
      </c>
      <c r="BC293" s="4"/>
    </row>
    <row r="294" spans="1:55" x14ac:dyDescent="0.3">
      <c r="A294">
        <v>293</v>
      </c>
      <c r="B294">
        <v>9</v>
      </c>
      <c r="C294" s="1">
        <v>44714.428599537037</v>
      </c>
      <c r="D294" t="s">
        <v>13</v>
      </c>
      <c r="E294" s="7">
        <f t="shared" si="44"/>
        <v>2022</v>
      </c>
      <c r="F294" s="7">
        <f t="shared" si="45"/>
        <v>6</v>
      </c>
      <c r="G294" s="7">
        <f t="shared" si="46"/>
        <v>6</v>
      </c>
      <c r="H294" s="7" t="str">
        <f t="shared" si="48"/>
        <v>spring</v>
      </c>
      <c r="I294" s="7">
        <f t="shared" si="49"/>
        <v>23</v>
      </c>
      <c r="J294" t="str">
        <f t="shared" si="51"/>
        <v>VP</v>
      </c>
      <c r="K294" t="str">
        <f t="shared" si="52"/>
        <v>soil</v>
      </c>
      <c r="L294">
        <v>2.5198399999999999</v>
      </c>
      <c r="M294">
        <f t="shared" si="47"/>
        <v>2.5198399999999999</v>
      </c>
      <c r="N294">
        <v>1.4557800000000001</v>
      </c>
      <c r="O294">
        <v>0.99467000000000005</v>
      </c>
      <c r="P294">
        <v>1E-3</v>
      </c>
      <c r="R294">
        <v>19.441800000000001</v>
      </c>
      <c r="S294">
        <v>18.116599999999998</v>
      </c>
      <c r="T294">
        <v>83.909499999999994</v>
      </c>
    </row>
    <row r="295" spans="1:55" x14ac:dyDescent="0.3">
      <c r="A295">
        <v>294</v>
      </c>
      <c r="B295">
        <v>10</v>
      </c>
      <c r="C295" s="1">
        <v>44714.430763888886</v>
      </c>
      <c r="D295" t="s">
        <v>13</v>
      </c>
      <c r="E295" s="7">
        <f t="shared" si="44"/>
        <v>2022</v>
      </c>
      <c r="F295" s="7">
        <f t="shared" si="45"/>
        <v>6</v>
      </c>
      <c r="G295" s="7">
        <f t="shared" si="46"/>
        <v>6</v>
      </c>
      <c r="H295" s="7" t="str">
        <f t="shared" si="48"/>
        <v>spring</v>
      </c>
      <c r="I295" s="7">
        <f t="shared" si="49"/>
        <v>23</v>
      </c>
      <c r="J295" t="str">
        <f t="shared" si="51"/>
        <v>VP</v>
      </c>
      <c r="K295" t="str">
        <f t="shared" si="52"/>
        <v>tree</v>
      </c>
      <c r="L295">
        <v>5.3241699999999996</v>
      </c>
      <c r="M295">
        <f t="shared" si="47"/>
        <v>5.3241699999999996</v>
      </c>
      <c r="N295">
        <v>1.34554</v>
      </c>
      <c r="O295">
        <v>0.99717</v>
      </c>
      <c r="P295">
        <v>1E-3</v>
      </c>
      <c r="R295">
        <v>19.12</v>
      </c>
      <c r="S295">
        <v>18.065999999999999</v>
      </c>
      <c r="T295">
        <v>83.909199999999998</v>
      </c>
    </row>
    <row r="296" spans="1:55" x14ac:dyDescent="0.3">
      <c r="A296">
        <v>295</v>
      </c>
      <c r="B296">
        <v>11</v>
      </c>
      <c r="C296" s="1">
        <v>44714.432974537034</v>
      </c>
      <c r="D296" t="s">
        <v>13</v>
      </c>
      <c r="E296" s="7">
        <f t="shared" si="44"/>
        <v>2022</v>
      </c>
      <c r="F296" s="7">
        <f t="shared" si="45"/>
        <v>6</v>
      </c>
      <c r="G296" s="7">
        <f t="shared" si="46"/>
        <v>6</v>
      </c>
      <c r="H296" s="7" t="str">
        <f t="shared" si="48"/>
        <v>spring</v>
      </c>
      <c r="I296" s="7">
        <f t="shared" si="49"/>
        <v>23</v>
      </c>
      <c r="J296" t="str">
        <f t="shared" si="51"/>
        <v>VP</v>
      </c>
      <c r="K296" t="str">
        <f t="shared" si="52"/>
        <v>soil</v>
      </c>
      <c r="L296">
        <v>1.9919500000000001</v>
      </c>
      <c r="M296">
        <f t="shared" si="47"/>
        <v>1.9919500000000001</v>
      </c>
      <c r="N296">
        <v>1.64232</v>
      </c>
      <c r="O296">
        <v>0.99056</v>
      </c>
      <c r="P296">
        <v>2E-3</v>
      </c>
      <c r="R296">
        <v>18.854500000000002</v>
      </c>
      <c r="S296">
        <v>17.453299999999999</v>
      </c>
      <c r="T296">
        <v>83.897900000000007</v>
      </c>
    </row>
    <row r="297" spans="1:55" x14ac:dyDescent="0.3">
      <c r="A297">
        <v>296</v>
      </c>
      <c r="B297">
        <v>12</v>
      </c>
      <c r="C297" s="1">
        <v>44714.435104166667</v>
      </c>
      <c r="D297" t="s">
        <v>13</v>
      </c>
      <c r="E297" s="7">
        <f t="shared" si="44"/>
        <v>2022</v>
      </c>
      <c r="F297" s="7">
        <f t="shared" si="45"/>
        <v>6</v>
      </c>
      <c r="G297" s="7">
        <f t="shared" si="46"/>
        <v>6</v>
      </c>
      <c r="H297" s="7" t="str">
        <f t="shared" si="48"/>
        <v>spring</v>
      </c>
      <c r="I297" s="7">
        <f t="shared" si="49"/>
        <v>23</v>
      </c>
      <c r="J297" t="str">
        <f t="shared" si="51"/>
        <v>VP</v>
      </c>
      <c r="K297" t="str">
        <f t="shared" si="52"/>
        <v>soil</v>
      </c>
      <c r="L297">
        <v>3.2884600000000002</v>
      </c>
      <c r="M297">
        <f t="shared" si="47"/>
        <v>3.2884600000000002</v>
      </c>
      <c r="N297">
        <v>1.46672</v>
      </c>
      <c r="O297">
        <v>0.99404999999999999</v>
      </c>
      <c r="P297">
        <v>2E-3</v>
      </c>
      <c r="R297">
        <v>18.501799999999999</v>
      </c>
      <c r="S297">
        <v>17.641200000000001</v>
      </c>
      <c r="T297">
        <v>83.909599999999998</v>
      </c>
    </row>
    <row r="298" spans="1:55" x14ac:dyDescent="0.3">
      <c r="A298">
        <v>297</v>
      </c>
      <c r="B298">
        <v>13</v>
      </c>
      <c r="C298" s="1">
        <v>44714.438043981485</v>
      </c>
      <c r="D298" t="s">
        <v>13</v>
      </c>
      <c r="E298" s="7">
        <f t="shared" si="44"/>
        <v>2022</v>
      </c>
      <c r="F298" s="7">
        <f t="shared" si="45"/>
        <v>6</v>
      </c>
      <c r="G298" s="7">
        <f t="shared" si="46"/>
        <v>6</v>
      </c>
      <c r="H298" s="7" t="str">
        <f t="shared" si="48"/>
        <v>spring</v>
      </c>
      <c r="I298" s="7">
        <f t="shared" si="49"/>
        <v>23</v>
      </c>
      <c r="J298" t="str">
        <f t="shared" si="51"/>
        <v>BS</v>
      </c>
      <c r="K298" t="str">
        <f t="shared" si="52"/>
        <v>soil</v>
      </c>
      <c r="L298">
        <v>1.4749300000000001</v>
      </c>
      <c r="M298">
        <f t="shared" si="47"/>
        <v>1.4749300000000001</v>
      </c>
      <c r="N298">
        <v>1.81463</v>
      </c>
      <c r="O298">
        <v>0.98543999999999998</v>
      </c>
      <c r="P298">
        <v>3.0000000000000001E-3</v>
      </c>
      <c r="R298">
        <v>18.276399999999999</v>
      </c>
      <c r="S298">
        <v>17.932099999999998</v>
      </c>
      <c r="T298">
        <v>83.911799999999999</v>
      </c>
    </row>
    <row r="299" spans="1:55" x14ac:dyDescent="0.3">
      <c r="A299">
        <v>298</v>
      </c>
      <c r="B299">
        <v>14</v>
      </c>
      <c r="C299" s="1">
        <v>44714.440138888887</v>
      </c>
      <c r="D299" t="s">
        <v>13</v>
      </c>
      <c r="E299" s="7">
        <f t="shared" si="44"/>
        <v>2022</v>
      </c>
      <c r="F299" s="7">
        <f t="shared" si="45"/>
        <v>6</v>
      </c>
      <c r="G299" s="7">
        <f t="shared" si="46"/>
        <v>6</v>
      </c>
      <c r="H299" s="7" t="str">
        <f t="shared" si="48"/>
        <v>spring</v>
      </c>
      <c r="I299" s="7">
        <f t="shared" si="49"/>
        <v>23</v>
      </c>
      <c r="J299" t="str">
        <f t="shared" si="51"/>
        <v>BS</v>
      </c>
      <c r="K299" t="str">
        <f t="shared" si="52"/>
        <v>tree</v>
      </c>
      <c r="L299">
        <v>1.7567699999999999</v>
      </c>
      <c r="M299">
        <f t="shared" si="47"/>
        <v>1.7567699999999999</v>
      </c>
      <c r="N299">
        <v>1.6651800000000001</v>
      </c>
      <c r="O299">
        <v>0.98809000000000002</v>
      </c>
      <c r="P299">
        <v>3.0000000000000001E-3</v>
      </c>
      <c r="R299">
        <v>18.659099999999999</v>
      </c>
      <c r="S299">
        <v>18.660299999999999</v>
      </c>
      <c r="T299">
        <v>83.914000000000001</v>
      </c>
    </row>
    <row r="300" spans="1:55" x14ac:dyDescent="0.3">
      <c r="A300">
        <v>299</v>
      </c>
      <c r="B300">
        <v>15</v>
      </c>
      <c r="C300" s="1">
        <v>44714.442372685182</v>
      </c>
      <c r="D300" t="s">
        <v>13</v>
      </c>
      <c r="E300" s="7">
        <f t="shared" si="44"/>
        <v>2022</v>
      </c>
      <c r="F300" s="7">
        <f t="shared" si="45"/>
        <v>6</v>
      </c>
      <c r="G300" s="7">
        <f t="shared" si="46"/>
        <v>6</v>
      </c>
      <c r="H300" s="7" t="str">
        <f t="shared" si="48"/>
        <v>spring</v>
      </c>
      <c r="I300" s="7">
        <f t="shared" si="49"/>
        <v>23</v>
      </c>
      <c r="J300" t="str">
        <f t="shared" si="51"/>
        <v>BS</v>
      </c>
      <c r="K300" t="str">
        <f t="shared" si="52"/>
        <v>soil</v>
      </c>
      <c r="L300">
        <v>3.3406899999999999</v>
      </c>
      <c r="M300">
        <f t="shared" si="47"/>
        <v>3.3406899999999999</v>
      </c>
      <c r="N300">
        <v>1.38418</v>
      </c>
      <c r="O300">
        <v>0.99675000000000002</v>
      </c>
      <c r="P300">
        <v>2E-3</v>
      </c>
      <c r="R300">
        <v>19.049099999999999</v>
      </c>
      <c r="S300">
        <v>18.577999999999999</v>
      </c>
      <c r="T300">
        <v>83.906899999999993</v>
      </c>
    </row>
    <row r="301" spans="1:55" x14ac:dyDescent="0.3">
      <c r="A301">
        <v>300</v>
      </c>
      <c r="B301">
        <v>16</v>
      </c>
      <c r="C301" s="1">
        <v>44714.444664351853</v>
      </c>
      <c r="D301" t="s">
        <v>13</v>
      </c>
      <c r="E301" s="7">
        <f t="shared" si="44"/>
        <v>2022</v>
      </c>
      <c r="F301" s="7">
        <f t="shared" si="45"/>
        <v>6</v>
      </c>
      <c r="G301" s="7">
        <f t="shared" si="46"/>
        <v>6</v>
      </c>
      <c r="H301" s="7" t="str">
        <f t="shared" si="48"/>
        <v>spring</v>
      </c>
      <c r="I301" s="7">
        <f t="shared" si="49"/>
        <v>23</v>
      </c>
      <c r="J301" t="str">
        <f t="shared" si="51"/>
        <v>BS</v>
      </c>
      <c r="K301" t="str">
        <f t="shared" si="52"/>
        <v>soil</v>
      </c>
      <c r="L301">
        <v>1.48024</v>
      </c>
      <c r="M301">
        <f t="shared" si="47"/>
        <v>1.48024</v>
      </c>
      <c r="N301">
        <v>2.1274000000000002</v>
      </c>
      <c r="O301">
        <v>0.97018000000000004</v>
      </c>
      <c r="P301">
        <v>8.5999999999999998E-4</v>
      </c>
      <c r="R301">
        <v>19.354500000000002</v>
      </c>
      <c r="S301">
        <v>19.165299999999998</v>
      </c>
      <c r="T301">
        <v>83.921199999999999</v>
      </c>
    </row>
    <row r="302" spans="1:55" x14ac:dyDescent="0.3">
      <c r="A302">
        <v>301</v>
      </c>
      <c r="B302">
        <v>17</v>
      </c>
      <c r="C302" s="1">
        <v>44714.447094907409</v>
      </c>
      <c r="D302" t="s">
        <v>13</v>
      </c>
      <c r="E302" s="7">
        <f t="shared" si="44"/>
        <v>2022</v>
      </c>
      <c r="F302" s="7">
        <f t="shared" si="45"/>
        <v>6</v>
      </c>
      <c r="G302" s="7">
        <f t="shared" si="46"/>
        <v>6</v>
      </c>
      <c r="H302" s="7" t="str">
        <f t="shared" si="48"/>
        <v>spring</v>
      </c>
      <c r="I302" s="7">
        <f t="shared" si="49"/>
        <v>23</v>
      </c>
      <c r="J302" t="str">
        <f t="shared" si="51"/>
        <v>VP</v>
      </c>
      <c r="K302" t="str">
        <f t="shared" si="52"/>
        <v>soil</v>
      </c>
      <c r="L302">
        <v>3.0113799999999999</v>
      </c>
      <c r="M302">
        <f t="shared" si="47"/>
        <v>3.0113799999999999</v>
      </c>
      <c r="N302">
        <v>1.3903300000000001</v>
      </c>
      <c r="O302">
        <v>0.99658999999999998</v>
      </c>
      <c r="P302">
        <v>1E-3</v>
      </c>
      <c r="R302">
        <v>19.572700000000001</v>
      </c>
      <c r="S302">
        <v>19.230899999999998</v>
      </c>
      <c r="T302">
        <v>83.941100000000006</v>
      </c>
    </row>
    <row r="303" spans="1:55" x14ac:dyDescent="0.3">
      <c r="A303">
        <v>302</v>
      </c>
      <c r="B303">
        <v>18</v>
      </c>
      <c r="C303" s="1">
        <v>44714.449259259258</v>
      </c>
      <c r="D303" t="s">
        <v>13</v>
      </c>
      <c r="E303" s="7">
        <f t="shared" si="44"/>
        <v>2022</v>
      </c>
      <c r="F303" s="7">
        <f t="shared" si="45"/>
        <v>6</v>
      </c>
      <c r="G303" s="7">
        <f t="shared" si="46"/>
        <v>6</v>
      </c>
      <c r="H303" s="7" t="str">
        <f t="shared" si="48"/>
        <v>spring</v>
      </c>
      <c r="I303" s="7">
        <f t="shared" si="49"/>
        <v>23</v>
      </c>
      <c r="J303" t="str">
        <f t="shared" si="51"/>
        <v>VP</v>
      </c>
      <c r="K303" t="str">
        <f t="shared" si="52"/>
        <v>tree</v>
      </c>
      <c r="L303">
        <v>3.6238999999999999</v>
      </c>
      <c r="M303">
        <f t="shared" si="47"/>
        <v>3.6238999999999999</v>
      </c>
      <c r="N303">
        <v>1.34484</v>
      </c>
      <c r="O303">
        <v>0.99760000000000004</v>
      </c>
      <c r="P303">
        <v>1E-3</v>
      </c>
      <c r="R303">
        <v>19.6691</v>
      </c>
      <c r="S303">
        <v>19.000499999999999</v>
      </c>
      <c r="T303">
        <v>83.937200000000004</v>
      </c>
    </row>
    <row r="304" spans="1:55" x14ac:dyDescent="0.3">
      <c r="A304">
        <v>303</v>
      </c>
      <c r="B304">
        <v>19</v>
      </c>
      <c r="C304" s="1">
        <v>44714.451354166667</v>
      </c>
      <c r="D304" t="s">
        <v>13</v>
      </c>
      <c r="E304" s="7">
        <f t="shared" si="44"/>
        <v>2022</v>
      </c>
      <c r="F304" s="7">
        <f t="shared" si="45"/>
        <v>6</v>
      </c>
      <c r="G304" s="7">
        <f t="shared" si="46"/>
        <v>6</v>
      </c>
      <c r="H304" s="7" t="str">
        <f t="shared" si="48"/>
        <v>spring</v>
      </c>
      <c r="I304" s="7">
        <f t="shared" si="49"/>
        <v>23</v>
      </c>
      <c r="J304" t="str">
        <f t="shared" si="51"/>
        <v>VP</v>
      </c>
      <c r="K304" t="str">
        <f t="shared" si="52"/>
        <v>soil</v>
      </c>
      <c r="L304">
        <v>5.7258599999999999</v>
      </c>
      <c r="M304">
        <f t="shared" si="47"/>
        <v>5.7258599999999999</v>
      </c>
      <c r="N304">
        <v>1.3034399999999999</v>
      </c>
      <c r="O304">
        <v>0.99875999999999998</v>
      </c>
      <c r="P304">
        <v>2E-3</v>
      </c>
      <c r="R304">
        <v>19.7</v>
      </c>
      <c r="S304">
        <v>18.796299999999999</v>
      </c>
      <c r="T304">
        <v>83.917500000000004</v>
      </c>
    </row>
    <row r="305" spans="1:20" x14ac:dyDescent="0.3">
      <c r="A305">
        <v>304</v>
      </c>
      <c r="B305">
        <v>20</v>
      </c>
      <c r="C305" s="1">
        <v>44714.453553240739</v>
      </c>
      <c r="D305" t="s">
        <v>13</v>
      </c>
      <c r="E305" s="7">
        <f t="shared" si="44"/>
        <v>2022</v>
      </c>
      <c r="F305" s="7">
        <f t="shared" si="45"/>
        <v>6</v>
      </c>
      <c r="G305" s="7">
        <f t="shared" si="46"/>
        <v>6</v>
      </c>
      <c r="H305" s="7" t="str">
        <f t="shared" si="48"/>
        <v>spring</v>
      </c>
      <c r="I305" s="7">
        <f t="shared" si="49"/>
        <v>23</v>
      </c>
      <c r="J305" t="str">
        <f t="shared" si="51"/>
        <v>VP</v>
      </c>
      <c r="K305" t="str">
        <f t="shared" si="52"/>
        <v>soil</v>
      </c>
      <c r="L305">
        <v>2.87798</v>
      </c>
      <c r="M305">
        <f t="shared" si="47"/>
        <v>2.87798</v>
      </c>
      <c r="N305">
        <v>1.50891</v>
      </c>
      <c r="O305">
        <v>0.99273</v>
      </c>
      <c r="P305">
        <v>3.0000000000000001E-3</v>
      </c>
      <c r="R305">
        <v>19.5</v>
      </c>
      <c r="S305">
        <v>18.5274</v>
      </c>
      <c r="T305">
        <v>83.936099999999996</v>
      </c>
    </row>
    <row r="306" spans="1:20" x14ac:dyDescent="0.3">
      <c r="A306">
        <v>305</v>
      </c>
      <c r="B306">
        <v>21</v>
      </c>
      <c r="C306" s="1">
        <v>44714.455740740741</v>
      </c>
      <c r="D306" t="s">
        <v>13</v>
      </c>
      <c r="E306" s="7">
        <f t="shared" si="44"/>
        <v>2022</v>
      </c>
      <c r="F306" s="7">
        <f t="shared" si="45"/>
        <v>6</v>
      </c>
      <c r="G306" s="7">
        <f t="shared" si="46"/>
        <v>6</v>
      </c>
      <c r="H306" s="7" t="str">
        <f t="shared" si="48"/>
        <v>spring</v>
      </c>
      <c r="I306" s="7">
        <f t="shared" si="49"/>
        <v>23</v>
      </c>
      <c r="J306" t="str">
        <f t="shared" si="51"/>
        <v>BS</v>
      </c>
      <c r="K306" t="str">
        <f t="shared" si="52"/>
        <v>tree</v>
      </c>
      <c r="L306">
        <v>2.6521400000000002</v>
      </c>
      <c r="M306">
        <f t="shared" si="47"/>
        <v>2.6521400000000002</v>
      </c>
      <c r="N306">
        <v>1.46008</v>
      </c>
      <c r="O306">
        <v>0.99436999999999998</v>
      </c>
      <c r="P306">
        <v>1E-3</v>
      </c>
      <c r="R306">
        <v>19.3</v>
      </c>
      <c r="S306">
        <v>18.510400000000001</v>
      </c>
      <c r="T306">
        <v>83.939700000000002</v>
      </c>
    </row>
    <row r="307" spans="1:20" x14ac:dyDescent="0.3">
      <c r="A307">
        <v>306</v>
      </c>
      <c r="B307">
        <v>22</v>
      </c>
      <c r="C307" s="1">
        <v>44714.45784722222</v>
      </c>
      <c r="D307" t="s">
        <v>13</v>
      </c>
      <c r="E307" s="7">
        <f t="shared" si="44"/>
        <v>2022</v>
      </c>
      <c r="F307" s="7">
        <f t="shared" si="45"/>
        <v>6</v>
      </c>
      <c r="G307" s="7">
        <f t="shared" si="46"/>
        <v>6</v>
      </c>
      <c r="H307" s="7" t="str">
        <f t="shared" si="48"/>
        <v>spring</v>
      </c>
      <c r="I307" s="7">
        <f t="shared" si="49"/>
        <v>23</v>
      </c>
      <c r="J307" t="str">
        <f t="shared" si="51"/>
        <v>BS</v>
      </c>
      <c r="K307" t="str">
        <f t="shared" si="52"/>
        <v>soil</v>
      </c>
      <c r="L307">
        <v>1.4174100000000001</v>
      </c>
      <c r="M307">
        <f t="shared" si="47"/>
        <v>1.4174100000000001</v>
      </c>
      <c r="N307">
        <v>1.7608999999999999</v>
      </c>
      <c r="O307">
        <v>0.98538000000000003</v>
      </c>
      <c r="R307">
        <v>19.3</v>
      </c>
      <c r="S307">
        <v>18.348299999999998</v>
      </c>
      <c r="T307">
        <v>83.924499999999995</v>
      </c>
    </row>
    <row r="308" spans="1:20" x14ac:dyDescent="0.3">
      <c r="A308">
        <v>307</v>
      </c>
      <c r="B308">
        <v>23</v>
      </c>
      <c r="C308" s="1">
        <v>44714.459965277776</v>
      </c>
      <c r="D308" t="s">
        <v>13</v>
      </c>
      <c r="E308" s="7">
        <f t="shared" si="44"/>
        <v>2022</v>
      </c>
      <c r="F308" s="7">
        <f t="shared" si="45"/>
        <v>6</v>
      </c>
      <c r="G308" s="7">
        <f t="shared" si="46"/>
        <v>6</v>
      </c>
      <c r="H308" s="7" t="str">
        <f t="shared" si="48"/>
        <v>spring</v>
      </c>
      <c r="I308" s="7">
        <f t="shared" si="49"/>
        <v>23</v>
      </c>
      <c r="J308" t="str">
        <f t="shared" si="51"/>
        <v>BS</v>
      </c>
      <c r="K308" t="str">
        <f t="shared" si="52"/>
        <v>soil</v>
      </c>
      <c r="L308">
        <v>2.5205700000000002</v>
      </c>
      <c r="M308">
        <f t="shared" si="47"/>
        <v>2.5205700000000002</v>
      </c>
      <c r="N308">
        <v>1.49664</v>
      </c>
      <c r="O308">
        <v>0.99353999999999998</v>
      </c>
      <c r="P308">
        <v>7.2999999999999996E-4</v>
      </c>
      <c r="R308">
        <v>19.3764</v>
      </c>
      <c r="S308">
        <v>19.095300000000002</v>
      </c>
      <c r="T308">
        <v>83.939599999999999</v>
      </c>
    </row>
    <row r="309" spans="1:20" x14ac:dyDescent="0.3">
      <c r="A309">
        <v>308</v>
      </c>
      <c r="B309">
        <v>24</v>
      </c>
      <c r="C309" s="1">
        <v>44714.462129629632</v>
      </c>
      <c r="D309" t="s">
        <v>13</v>
      </c>
      <c r="E309" s="7">
        <f t="shared" si="44"/>
        <v>2022</v>
      </c>
      <c r="F309" s="7">
        <f t="shared" si="45"/>
        <v>6</v>
      </c>
      <c r="G309" s="7">
        <f t="shared" si="46"/>
        <v>6</v>
      </c>
      <c r="H309" s="7" t="str">
        <f t="shared" si="48"/>
        <v>spring</v>
      </c>
      <c r="I309" s="7">
        <f t="shared" si="49"/>
        <v>23</v>
      </c>
      <c r="J309" t="str">
        <f t="shared" si="51"/>
        <v>BS</v>
      </c>
      <c r="K309" t="str">
        <f t="shared" si="52"/>
        <v>soil</v>
      </c>
      <c r="L309">
        <v>3.1062400000000001</v>
      </c>
      <c r="M309">
        <f t="shared" si="47"/>
        <v>3.1062400000000001</v>
      </c>
      <c r="N309">
        <v>1.32959</v>
      </c>
      <c r="O309">
        <v>0.99780999999999997</v>
      </c>
      <c r="P309">
        <v>2.3600000000000001E-3</v>
      </c>
      <c r="R309">
        <v>19.589099999999998</v>
      </c>
      <c r="S309">
        <v>19.905799999999999</v>
      </c>
      <c r="T309">
        <v>83.936999999999998</v>
      </c>
    </row>
    <row r="310" spans="1:20" x14ac:dyDescent="0.3">
      <c r="A310">
        <v>309</v>
      </c>
      <c r="B310">
        <v>2</v>
      </c>
      <c r="C310" s="1">
        <v>44714.52684027778</v>
      </c>
      <c r="D310" t="s">
        <v>15</v>
      </c>
      <c r="E310" s="7">
        <f t="shared" si="44"/>
        <v>2022</v>
      </c>
      <c r="F310" s="7">
        <f t="shared" si="45"/>
        <v>6</v>
      </c>
      <c r="G310" s="7">
        <f t="shared" si="46"/>
        <v>6</v>
      </c>
      <c r="H310" s="7" t="str">
        <f t="shared" si="48"/>
        <v>spring</v>
      </c>
      <c r="I310" s="7">
        <f t="shared" si="49"/>
        <v>23</v>
      </c>
      <c r="J310" t="str">
        <f t="shared" ref="J310:J327" si="53">IF(OR(B310=1,B310=2,B310=3,B310=7,B310=8,B310=9,B310=13,B310=14,B310=15),"VP","BS")</f>
        <v>VP</v>
      </c>
      <c r="L310">
        <v>5.2644000000000002</v>
      </c>
      <c r="M310">
        <f t="shared" si="47"/>
        <v>5.2644000000000002</v>
      </c>
      <c r="N310">
        <v>1.3370599999999999</v>
      </c>
      <c r="O310">
        <v>0.99777000000000005</v>
      </c>
      <c r="P310">
        <v>3.0000000000000001E-3</v>
      </c>
      <c r="R310">
        <v>22.9</v>
      </c>
      <c r="S310">
        <v>21.529499999999999</v>
      </c>
      <c r="T310">
        <v>83.023700000000005</v>
      </c>
    </row>
    <row r="311" spans="1:20" x14ac:dyDescent="0.3">
      <c r="A311">
        <v>310</v>
      </c>
      <c r="B311">
        <v>3</v>
      </c>
      <c r="C311" s="1">
        <v>44714.529120370367</v>
      </c>
      <c r="D311" t="s">
        <v>15</v>
      </c>
      <c r="E311" s="7">
        <f t="shared" si="44"/>
        <v>2022</v>
      </c>
      <c r="F311" s="7">
        <f t="shared" si="45"/>
        <v>6</v>
      </c>
      <c r="G311" s="7">
        <f t="shared" si="46"/>
        <v>6</v>
      </c>
      <c r="H311" s="7" t="str">
        <f t="shared" si="48"/>
        <v>spring</v>
      </c>
      <c r="I311" s="7">
        <f t="shared" si="49"/>
        <v>23</v>
      </c>
      <c r="J311" t="str">
        <f t="shared" si="53"/>
        <v>VP</v>
      </c>
      <c r="L311">
        <v>3.8757100000000002</v>
      </c>
      <c r="M311">
        <f t="shared" si="47"/>
        <v>3.8757100000000002</v>
      </c>
      <c r="N311">
        <v>1.4499</v>
      </c>
      <c r="O311">
        <v>0.99387000000000003</v>
      </c>
      <c r="P311">
        <v>2E-3</v>
      </c>
      <c r="Q311">
        <v>0</v>
      </c>
      <c r="R311">
        <v>22.92</v>
      </c>
      <c r="S311">
        <v>22.084</v>
      </c>
      <c r="T311">
        <v>83.015900000000002</v>
      </c>
    </row>
    <row r="312" spans="1:20" x14ac:dyDescent="0.3">
      <c r="A312">
        <v>311</v>
      </c>
      <c r="B312">
        <v>1</v>
      </c>
      <c r="C312" s="1">
        <v>44714.531446759262</v>
      </c>
      <c r="D312" t="s">
        <v>15</v>
      </c>
      <c r="E312" s="7">
        <f t="shared" si="44"/>
        <v>2022</v>
      </c>
      <c r="F312" s="7">
        <f t="shared" si="45"/>
        <v>6</v>
      </c>
      <c r="G312" s="7">
        <f t="shared" si="46"/>
        <v>6</v>
      </c>
      <c r="H312" s="7" t="str">
        <f t="shared" si="48"/>
        <v>spring</v>
      </c>
      <c r="I312" s="7">
        <f t="shared" si="49"/>
        <v>23</v>
      </c>
      <c r="J312" t="str">
        <f t="shared" si="53"/>
        <v>VP</v>
      </c>
      <c r="L312">
        <v>6.2532800000000002</v>
      </c>
      <c r="M312">
        <f t="shared" si="47"/>
        <v>6.2532800000000002</v>
      </c>
      <c r="N312">
        <v>1.33179</v>
      </c>
      <c r="O312">
        <v>0.99780999999999997</v>
      </c>
      <c r="P312">
        <v>1E-3</v>
      </c>
      <c r="Q312">
        <v>0</v>
      </c>
      <c r="R312">
        <v>23</v>
      </c>
      <c r="S312">
        <v>22.2242</v>
      </c>
      <c r="T312">
        <v>83.019599999999997</v>
      </c>
    </row>
    <row r="313" spans="1:20" x14ac:dyDescent="0.3">
      <c r="A313">
        <v>312</v>
      </c>
      <c r="B313">
        <v>4</v>
      </c>
      <c r="C313" s="1">
        <v>44714.533888888887</v>
      </c>
      <c r="D313" t="s">
        <v>15</v>
      </c>
      <c r="E313" s="7">
        <f t="shared" si="44"/>
        <v>2022</v>
      </c>
      <c r="F313" s="7">
        <f t="shared" si="45"/>
        <v>6</v>
      </c>
      <c r="G313" s="7">
        <f t="shared" si="46"/>
        <v>6</v>
      </c>
      <c r="H313" s="7" t="str">
        <f t="shared" si="48"/>
        <v>spring</v>
      </c>
      <c r="I313" s="7">
        <f t="shared" si="49"/>
        <v>23</v>
      </c>
      <c r="J313" t="str">
        <f t="shared" si="53"/>
        <v>BS</v>
      </c>
      <c r="L313">
        <v>3.36605</v>
      </c>
      <c r="M313">
        <f t="shared" si="47"/>
        <v>3.36605</v>
      </c>
      <c r="N313">
        <v>1.45678</v>
      </c>
      <c r="O313">
        <v>0.99548000000000003</v>
      </c>
      <c r="P313">
        <v>2E-3</v>
      </c>
      <c r="Q313">
        <v>0</v>
      </c>
      <c r="R313">
        <v>23.063600000000001</v>
      </c>
      <c r="S313">
        <v>23.767600000000002</v>
      </c>
      <c r="T313">
        <v>83.007000000000005</v>
      </c>
    </row>
    <row r="314" spans="1:20" x14ac:dyDescent="0.3">
      <c r="A314">
        <v>313</v>
      </c>
      <c r="B314">
        <v>5</v>
      </c>
      <c r="C314" s="1">
        <v>44714.536030092589</v>
      </c>
      <c r="D314" t="s">
        <v>15</v>
      </c>
      <c r="E314" s="7">
        <f t="shared" si="44"/>
        <v>2022</v>
      </c>
      <c r="F314" s="7">
        <f t="shared" si="45"/>
        <v>6</v>
      </c>
      <c r="G314" s="7">
        <f t="shared" si="46"/>
        <v>6</v>
      </c>
      <c r="H314" s="7" t="str">
        <f t="shared" si="48"/>
        <v>spring</v>
      </c>
      <c r="I314" s="7">
        <f t="shared" si="49"/>
        <v>23</v>
      </c>
      <c r="J314" t="str">
        <f t="shared" si="53"/>
        <v>BS</v>
      </c>
      <c r="L314">
        <v>2.7667600000000001</v>
      </c>
      <c r="M314">
        <f t="shared" si="47"/>
        <v>2.7667600000000001</v>
      </c>
      <c r="N314">
        <v>1.50335</v>
      </c>
      <c r="O314">
        <v>0.99441000000000002</v>
      </c>
      <c r="R314">
        <v>24.7</v>
      </c>
      <c r="S314">
        <v>24.081700000000001</v>
      </c>
      <c r="T314">
        <v>83.005600000000001</v>
      </c>
    </row>
    <row r="315" spans="1:20" x14ac:dyDescent="0.3">
      <c r="A315">
        <v>314</v>
      </c>
      <c r="B315">
        <v>6</v>
      </c>
      <c r="C315" s="1">
        <v>44714.538402777776</v>
      </c>
      <c r="D315" t="s">
        <v>15</v>
      </c>
      <c r="E315" s="7">
        <f t="shared" si="44"/>
        <v>2022</v>
      </c>
      <c r="F315" s="7">
        <f t="shared" si="45"/>
        <v>6</v>
      </c>
      <c r="G315" s="7">
        <f t="shared" si="46"/>
        <v>6</v>
      </c>
      <c r="H315" s="7" t="str">
        <f t="shared" si="48"/>
        <v>spring</v>
      </c>
      <c r="I315" s="7">
        <f t="shared" si="49"/>
        <v>23</v>
      </c>
      <c r="J315" t="str">
        <f t="shared" si="53"/>
        <v>BS</v>
      </c>
      <c r="L315">
        <v>1.6013200000000001</v>
      </c>
      <c r="M315">
        <f t="shared" si="47"/>
        <v>1.6013200000000001</v>
      </c>
      <c r="N315">
        <v>1.6977800000000001</v>
      </c>
      <c r="O315">
        <v>0.98938999999999999</v>
      </c>
      <c r="P315">
        <v>1E-3</v>
      </c>
      <c r="Q315">
        <v>0</v>
      </c>
      <c r="R315">
        <v>25.5764</v>
      </c>
      <c r="S315">
        <v>25.160499999999999</v>
      </c>
      <c r="T315">
        <v>83.009399999999999</v>
      </c>
    </row>
    <row r="316" spans="1:20" x14ac:dyDescent="0.3">
      <c r="A316">
        <v>315</v>
      </c>
      <c r="B316">
        <v>10</v>
      </c>
      <c r="C316" s="1">
        <v>44714.541979166665</v>
      </c>
      <c r="D316" t="s">
        <v>15</v>
      </c>
      <c r="E316" s="7">
        <f t="shared" si="44"/>
        <v>2022</v>
      </c>
      <c r="F316" s="7">
        <f t="shared" si="45"/>
        <v>6</v>
      </c>
      <c r="G316" s="7">
        <f t="shared" si="46"/>
        <v>6</v>
      </c>
      <c r="H316" s="7" t="str">
        <f t="shared" si="48"/>
        <v>spring</v>
      </c>
      <c r="I316" s="7">
        <f t="shared" si="49"/>
        <v>23</v>
      </c>
      <c r="J316" t="str">
        <f t="shared" si="53"/>
        <v>BS</v>
      </c>
      <c r="L316">
        <v>2.1632500000000001</v>
      </c>
      <c r="M316">
        <f t="shared" si="47"/>
        <v>2.1632500000000001</v>
      </c>
      <c r="N316">
        <v>1.45312</v>
      </c>
      <c r="O316">
        <v>0.99526000000000003</v>
      </c>
      <c r="R316">
        <v>26.4</v>
      </c>
      <c r="S316">
        <v>24.9617</v>
      </c>
      <c r="T316">
        <v>83.025899999999993</v>
      </c>
    </row>
    <row r="317" spans="1:20" x14ac:dyDescent="0.3">
      <c r="A317">
        <v>316</v>
      </c>
      <c r="B317">
        <v>11</v>
      </c>
      <c r="C317" s="1">
        <v>44714.544131944444</v>
      </c>
      <c r="D317" t="s">
        <v>15</v>
      </c>
      <c r="E317" s="7">
        <f t="shared" si="44"/>
        <v>2022</v>
      </c>
      <c r="F317" s="7">
        <f t="shared" si="45"/>
        <v>6</v>
      </c>
      <c r="G317" s="7">
        <f t="shared" si="46"/>
        <v>6</v>
      </c>
      <c r="H317" s="7" t="str">
        <f t="shared" si="48"/>
        <v>spring</v>
      </c>
      <c r="I317" s="7">
        <f t="shared" si="49"/>
        <v>23</v>
      </c>
      <c r="J317" t="str">
        <f t="shared" si="53"/>
        <v>BS</v>
      </c>
      <c r="L317">
        <v>1.6209800000000001</v>
      </c>
      <c r="M317">
        <f t="shared" si="47"/>
        <v>1.6209800000000001</v>
      </c>
      <c r="N317">
        <v>2.0092400000000001</v>
      </c>
      <c r="O317">
        <v>0.98019000000000001</v>
      </c>
      <c r="R317">
        <v>26.9</v>
      </c>
      <c r="S317">
        <v>26.3689</v>
      </c>
      <c r="T317">
        <v>83.034700000000001</v>
      </c>
    </row>
    <row r="318" spans="1:20" x14ac:dyDescent="0.3">
      <c r="A318">
        <v>317</v>
      </c>
      <c r="B318">
        <v>12</v>
      </c>
      <c r="C318" s="1">
        <v>44714.546249999999</v>
      </c>
      <c r="D318" t="s">
        <v>15</v>
      </c>
      <c r="E318" s="7">
        <f t="shared" si="44"/>
        <v>2022</v>
      </c>
      <c r="F318" s="7">
        <f t="shared" si="45"/>
        <v>6</v>
      </c>
      <c r="G318" s="7">
        <f t="shared" si="46"/>
        <v>6</v>
      </c>
      <c r="H318" s="7" t="str">
        <f t="shared" si="48"/>
        <v>spring</v>
      </c>
      <c r="I318" s="7">
        <f t="shared" si="49"/>
        <v>23</v>
      </c>
      <c r="J318" t="str">
        <f t="shared" si="53"/>
        <v>BS</v>
      </c>
      <c r="L318">
        <v>1.0254799999999999</v>
      </c>
      <c r="M318" t="e">
        <f t="shared" si="47"/>
        <v>#N/A</v>
      </c>
      <c r="N318">
        <v>2.7462399999999998</v>
      </c>
      <c r="O318">
        <v>0.94145000000000001</v>
      </c>
      <c r="R318">
        <v>28.2</v>
      </c>
      <c r="S318">
        <v>26.109100000000002</v>
      </c>
      <c r="T318">
        <v>83.032899999999998</v>
      </c>
    </row>
    <row r="319" spans="1:20" x14ac:dyDescent="0.3">
      <c r="A319">
        <v>318</v>
      </c>
      <c r="B319">
        <v>7</v>
      </c>
      <c r="C319" s="1">
        <v>44714.548877314817</v>
      </c>
      <c r="D319" t="s">
        <v>15</v>
      </c>
      <c r="E319" s="7">
        <f t="shared" si="44"/>
        <v>2022</v>
      </c>
      <c r="F319" s="7">
        <f t="shared" si="45"/>
        <v>6</v>
      </c>
      <c r="G319" s="7">
        <f t="shared" si="46"/>
        <v>6</v>
      </c>
      <c r="H319" s="7" t="str">
        <f t="shared" si="48"/>
        <v>spring</v>
      </c>
      <c r="I319" s="7">
        <f t="shared" si="49"/>
        <v>23</v>
      </c>
      <c r="J319" t="str">
        <f t="shared" si="53"/>
        <v>VP</v>
      </c>
      <c r="L319">
        <v>4.2872500000000002</v>
      </c>
      <c r="M319">
        <f t="shared" si="47"/>
        <v>4.2872500000000002</v>
      </c>
      <c r="N319">
        <v>1.31986</v>
      </c>
      <c r="O319">
        <v>0.99826999999999999</v>
      </c>
      <c r="P319">
        <v>4.0000000000000001E-3</v>
      </c>
      <c r="R319">
        <v>28.6</v>
      </c>
      <c r="S319">
        <v>25.433499999999999</v>
      </c>
      <c r="T319">
        <v>83.013800000000003</v>
      </c>
    </row>
    <row r="320" spans="1:20" x14ac:dyDescent="0.3">
      <c r="A320">
        <v>319</v>
      </c>
      <c r="B320">
        <v>8</v>
      </c>
      <c r="C320" s="1">
        <v>44714.553865740738</v>
      </c>
      <c r="D320" t="s">
        <v>15</v>
      </c>
      <c r="E320" s="7">
        <f t="shared" si="44"/>
        <v>2022</v>
      </c>
      <c r="F320" s="7">
        <f t="shared" si="45"/>
        <v>6</v>
      </c>
      <c r="G320" s="7">
        <f t="shared" si="46"/>
        <v>6</v>
      </c>
      <c r="H320" s="7" t="str">
        <f t="shared" si="48"/>
        <v>spring</v>
      </c>
      <c r="I320" s="7">
        <f t="shared" si="49"/>
        <v>23</v>
      </c>
      <c r="J320" t="str">
        <f t="shared" si="53"/>
        <v>VP</v>
      </c>
      <c r="L320">
        <v>5.6700699999999999</v>
      </c>
      <c r="M320">
        <f t="shared" si="47"/>
        <v>5.6700699999999999</v>
      </c>
      <c r="N320">
        <v>1.34013</v>
      </c>
      <c r="O320">
        <v>0.99743999999999999</v>
      </c>
      <c r="R320">
        <v>28.6</v>
      </c>
      <c r="S320">
        <v>27.9239</v>
      </c>
      <c r="T320">
        <v>83.021500000000003</v>
      </c>
    </row>
    <row r="321" spans="1:20" x14ac:dyDescent="0.3">
      <c r="A321">
        <v>320</v>
      </c>
      <c r="B321">
        <v>9</v>
      </c>
      <c r="C321" s="1">
        <v>44714.555937500001</v>
      </c>
      <c r="D321" t="s">
        <v>15</v>
      </c>
      <c r="E321" s="7">
        <f t="shared" si="44"/>
        <v>2022</v>
      </c>
      <c r="F321" s="7">
        <f t="shared" si="45"/>
        <v>6</v>
      </c>
      <c r="G321" s="7">
        <f t="shared" si="46"/>
        <v>6</v>
      </c>
      <c r="H321" s="7" t="str">
        <f t="shared" si="48"/>
        <v>spring</v>
      </c>
      <c r="I321" s="7">
        <f t="shared" si="49"/>
        <v>23</v>
      </c>
      <c r="J321" t="str">
        <f t="shared" si="53"/>
        <v>VP</v>
      </c>
      <c r="L321">
        <v>3.3744499999999999</v>
      </c>
      <c r="M321">
        <f t="shared" si="47"/>
        <v>3.3744499999999999</v>
      </c>
      <c r="N321">
        <v>1.42486</v>
      </c>
      <c r="O321">
        <v>0.99626000000000003</v>
      </c>
      <c r="P321">
        <v>7.2999999999999996E-4</v>
      </c>
      <c r="Q321">
        <v>0</v>
      </c>
      <c r="R321">
        <v>29.2</v>
      </c>
      <c r="S321">
        <v>26.19</v>
      </c>
      <c r="T321">
        <v>83.030500000000004</v>
      </c>
    </row>
    <row r="322" spans="1:20" x14ac:dyDescent="0.3">
      <c r="A322">
        <v>321</v>
      </c>
      <c r="B322">
        <v>13</v>
      </c>
      <c r="C322" s="1">
        <v>44714.559525462966</v>
      </c>
      <c r="D322" t="s">
        <v>15</v>
      </c>
      <c r="E322" s="7">
        <f t="shared" ref="E322:E385" si="54">YEAR(C322)</f>
        <v>2022</v>
      </c>
      <c r="F322" s="7">
        <f t="shared" ref="F322:F385" si="55">MONTH(C322)</f>
        <v>6</v>
      </c>
      <c r="G322" s="7">
        <f t="shared" ref="G322:G385" si="56">F322</f>
        <v>6</v>
      </c>
      <c r="H322" s="7" t="str">
        <f t="shared" si="48"/>
        <v>spring</v>
      </c>
      <c r="I322" s="7">
        <f t="shared" si="49"/>
        <v>23</v>
      </c>
      <c r="J322" t="str">
        <f t="shared" si="53"/>
        <v>VP</v>
      </c>
      <c r="L322">
        <v>4.4796800000000001</v>
      </c>
      <c r="M322">
        <f t="shared" ref="M322:M385" si="57">IF(O322&gt;0.95,L322,NA())</f>
        <v>4.4796800000000001</v>
      </c>
      <c r="N322">
        <v>1.36486</v>
      </c>
      <c r="O322">
        <v>0.99753000000000003</v>
      </c>
      <c r="R322">
        <v>28.9</v>
      </c>
      <c r="S322">
        <v>25.319099999999999</v>
      </c>
      <c r="T322">
        <v>83.006200000000007</v>
      </c>
    </row>
    <row r="323" spans="1:20" x14ac:dyDescent="0.3">
      <c r="A323">
        <v>322</v>
      </c>
      <c r="B323">
        <v>14</v>
      </c>
      <c r="C323" s="1">
        <v>44714.561631944445</v>
      </c>
      <c r="D323" t="s">
        <v>15</v>
      </c>
      <c r="E323" s="7">
        <f t="shared" si="54"/>
        <v>2022</v>
      </c>
      <c r="F323" s="7">
        <f t="shared" si="55"/>
        <v>6</v>
      </c>
      <c r="G323" s="7">
        <f t="shared" si="56"/>
        <v>6</v>
      </c>
      <c r="H323" s="7" t="str">
        <f t="shared" ref="H323:H386" si="58">IF(OR(F323=1,F323=2,F323=3),"winter",IF(OR(F323=4,F323=5,F323=6),"spring",IF(OR(F323=7,F323=8,F323=9),"summer","autumn")))</f>
        <v>spring</v>
      </c>
      <c r="I323" s="7">
        <f t="shared" ref="I323:I386" si="59">WEEKNUM(C323)</f>
        <v>23</v>
      </c>
      <c r="J323" t="str">
        <f t="shared" si="53"/>
        <v>VP</v>
      </c>
      <c r="L323">
        <v>2.2753700000000001</v>
      </c>
      <c r="M323">
        <f t="shared" si="57"/>
        <v>2.2753700000000001</v>
      </c>
      <c r="N323">
        <v>1.5522100000000001</v>
      </c>
      <c r="O323">
        <v>0.99273</v>
      </c>
      <c r="R323">
        <v>28</v>
      </c>
      <c r="S323">
        <v>25.3948</v>
      </c>
      <c r="T323">
        <v>83.010199999999998</v>
      </c>
    </row>
    <row r="324" spans="1:20" x14ac:dyDescent="0.3">
      <c r="A324">
        <v>323</v>
      </c>
      <c r="B324">
        <v>15</v>
      </c>
      <c r="C324" s="1">
        <v>44714.563738425924</v>
      </c>
      <c r="D324" t="s">
        <v>15</v>
      </c>
      <c r="E324" s="7">
        <f t="shared" si="54"/>
        <v>2022</v>
      </c>
      <c r="F324" s="7">
        <f t="shared" si="55"/>
        <v>6</v>
      </c>
      <c r="G324" s="7">
        <f t="shared" si="56"/>
        <v>6</v>
      </c>
      <c r="H324" s="7" t="str">
        <f t="shared" si="58"/>
        <v>spring</v>
      </c>
      <c r="I324" s="7">
        <f t="shared" si="59"/>
        <v>23</v>
      </c>
      <c r="J324" t="str">
        <f t="shared" si="53"/>
        <v>VP</v>
      </c>
      <c r="L324">
        <v>3.6816499999999999</v>
      </c>
      <c r="M324">
        <f t="shared" si="57"/>
        <v>3.6816499999999999</v>
      </c>
      <c r="N324">
        <v>1.3590800000000001</v>
      </c>
      <c r="O324">
        <v>0.99736000000000002</v>
      </c>
      <c r="R324">
        <v>27.8</v>
      </c>
      <c r="S324">
        <v>25.136800000000001</v>
      </c>
      <c r="T324">
        <v>83.015699999999995</v>
      </c>
    </row>
    <row r="325" spans="1:20" x14ac:dyDescent="0.3">
      <c r="A325">
        <v>324</v>
      </c>
      <c r="B325">
        <v>16</v>
      </c>
      <c r="C325" s="1">
        <v>44714.566018518519</v>
      </c>
      <c r="D325" t="s">
        <v>15</v>
      </c>
      <c r="E325" s="7">
        <f t="shared" si="54"/>
        <v>2022</v>
      </c>
      <c r="F325" s="7">
        <f t="shared" si="55"/>
        <v>6</v>
      </c>
      <c r="G325" s="7">
        <f t="shared" si="56"/>
        <v>6</v>
      </c>
      <c r="H325" s="7" t="str">
        <f t="shared" si="58"/>
        <v>spring</v>
      </c>
      <c r="I325" s="7">
        <f t="shared" si="59"/>
        <v>23</v>
      </c>
      <c r="J325" t="str">
        <f t="shared" si="53"/>
        <v>BS</v>
      </c>
      <c r="L325">
        <v>1.7746900000000001</v>
      </c>
      <c r="M325">
        <f t="shared" si="57"/>
        <v>1.7746900000000001</v>
      </c>
      <c r="N325">
        <v>1.97075</v>
      </c>
      <c r="O325">
        <v>0.98141999999999996</v>
      </c>
      <c r="R325">
        <v>27.7</v>
      </c>
      <c r="S325">
        <v>24.542300000000001</v>
      </c>
      <c r="T325">
        <v>82.994200000000006</v>
      </c>
    </row>
    <row r="326" spans="1:20" x14ac:dyDescent="0.3">
      <c r="A326">
        <v>325</v>
      </c>
      <c r="B326">
        <v>17</v>
      </c>
      <c r="C326" s="1">
        <v>44714.568240740744</v>
      </c>
      <c r="D326" t="s">
        <v>15</v>
      </c>
      <c r="E326" s="7">
        <f t="shared" si="54"/>
        <v>2022</v>
      </c>
      <c r="F326" s="7">
        <f t="shared" si="55"/>
        <v>6</v>
      </c>
      <c r="G326" s="7">
        <f t="shared" si="56"/>
        <v>6</v>
      </c>
      <c r="H326" s="7" t="str">
        <f t="shared" si="58"/>
        <v>spring</v>
      </c>
      <c r="I326" s="7">
        <f t="shared" si="59"/>
        <v>23</v>
      </c>
      <c r="J326" t="str">
        <f t="shared" si="53"/>
        <v>BS</v>
      </c>
      <c r="L326">
        <v>1.60684</v>
      </c>
      <c r="M326">
        <f t="shared" si="57"/>
        <v>1.60684</v>
      </c>
      <c r="N326">
        <v>1.7006399999999999</v>
      </c>
      <c r="O326">
        <v>0.98741000000000001</v>
      </c>
      <c r="R326">
        <v>28.9</v>
      </c>
      <c r="S326">
        <v>25.959900000000001</v>
      </c>
      <c r="T326">
        <v>82.991299999999995</v>
      </c>
    </row>
    <row r="327" spans="1:20" x14ac:dyDescent="0.3">
      <c r="A327">
        <v>326</v>
      </c>
      <c r="B327">
        <v>18</v>
      </c>
      <c r="C327" s="1">
        <v>44714.570509259262</v>
      </c>
      <c r="D327" t="s">
        <v>15</v>
      </c>
      <c r="E327" s="7">
        <f t="shared" si="54"/>
        <v>2022</v>
      </c>
      <c r="F327" s="7">
        <f t="shared" si="55"/>
        <v>6</v>
      </c>
      <c r="G327" s="7">
        <f t="shared" si="56"/>
        <v>6</v>
      </c>
      <c r="H327" s="7" t="str">
        <f t="shared" si="58"/>
        <v>spring</v>
      </c>
      <c r="I327" s="7">
        <f t="shared" si="59"/>
        <v>23</v>
      </c>
      <c r="J327" t="str">
        <f t="shared" si="53"/>
        <v>BS</v>
      </c>
      <c r="L327">
        <v>1.6794899999999999</v>
      </c>
      <c r="M327">
        <f t="shared" si="57"/>
        <v>1.6794899999999999</v>
      </c>
      <c r="N327">
        <v>1.8461799999999999</v>
      </c>
      <c r="O327">
        <v>0.97994999999999999</v>
      </c>
      <c r="P327">
        <v>1E-3</v>
      </c>
      <c r="R327">
        <v>30.4</v>
      </c>
      <c r="S327">
        <v>26.1313</v>
      </c>
      <c r="T327">
        <v>82.979699999999994</v>
      </c>
    </row>
    <row r="328" spans="1:20" x14ac:dyDescent="0.3">
      <c r="A328">
        <v>327</v>
      </c>
      <c r="B328">
        <v>1</v>
      </c>
      <c r="C328" s="1">
        <v>44721.414143518516</v>
      </c>
      <c r="D328" t="s">
        <v>30</v>
      </c>
      <c r="E328" s="7">
        <f t="shared" si="54"/>
        <v>2022</v>
      </c>
      <c r="F328" s="7">
        <f t="shared" si="55"/>
        <v>6</v>
      </c>
      <c r="G328" s="7">
        <f t="shared" si="56"/>
        <v>6</v>
      </c>
      <c r="H328" s="7" t="str">
        <f t="shared" si="58"/>
        <v>spring</v>
      </c>
      <c r="I328" s="7">
        <f t="shared" si="59"/>
        <v>24</v>
      </c>
      <c r="J328" t="str">
        <f t="shared" ref="J328:J351" si="60">IF(OR(B328=1,B328=2,B328=3,B328=4,B328=9,B328=10,B328=11,B328=12,B328=17,B328=18,B328=19,B328=20),"VP","BS")</f>
        <v>VP</v>
      </c>
      <c r="K328" t="str">
        <f t="shared" ref="K328:K351" si="61">IF(OR(B328=1,B328=7,B328=12,B328=16,B328=17,B328=24),"tree","soil")</f>
        <v>tree</v>
      </c>
      <c r="L328">
        <v>1.74715</v>
      </c>
      <c r="M328">
        <f t="shared" si="57"/>
        <v>1.74715</v>
      </c>
      <c r="N328">
        <v>1.95794</v>
      </c>
      <c r="O328">
        <v>0.97004999999999997</v>
      </c>
      <c r="S328">
        <v>24.27</v>
      </c>
      <c r="T328">
        <v>88.426199999999994</v>
      </c>
    </row>
    <row r="329" spans="1:20" x14ac:dyDescent="0.3">
      <c r="A329">
        <v>328</v>
      </c>
      <c r="B329">
        <v>2</v>
      </c>
      <c r="C329" s="1">
        <v>44721.416608796295</v>
      </c>
      <c r="D329" t="s">
        <v>30</v>
      </c>
      <c r="E329" s="7">
        <f t="shared" si="54"/>
        <v>2022</v>
      </c>
      <c r="F329" s="7">
        <f t="shared" si="55"/>
        <v>6</v>
      </c>
      <c r="G329" s="7">
        <f t="shared" si="56"/>
        <v>6</v>
      </c>
      <c r="H329" s="7" t="str">
        <f t="shared" si="58"/>
        <v>spring</v>
      </c>
      <c r="I329" s="7">
        <f t="shared" si="59"/>
        <v>24</v>
      </c>
      <c r="J329" t="str">
        <f t="shared" si="60"/>
        <v>VP</v>
      </c>
      <c r="K329" t="str">
        <f t="shared" si="61"/>
        <v>soil</v>
      </c>
      <c r="L329">
        <v>4.3758600000000003</v>
      </c>
      <c r="M329">
        <f t="shared" si="57"/>
        <v>4.3758600000000003</v>
      </c>
      <c r="N329">
        <v>1.35202</v>
      </c>
      <c r="O329">
        <v>0.99626000000000003</v>
      </c>
      <c r="P329">
        <v>1E-3</v>
      </c>
      <c r="Q329">
        <v>0</v>
      </c>
      <c r="R329">
        <v>26</v>
      </c>
      <c r="S329">
        <v>24.865500000000001</v>
      </c>
      <c r="T329">
        <v>88.432500000000005</v>
      </c>
    </row>
    <row r="330" spans="1:20" x14ac:dyDescent="0.3">
      <c r="A330">
        <v>329</v>
      </c>
      <c r="B330">
        <v>3</v>
      </c>
      <c r="C330" s="1">
        <v>44721.418749999997</v>
      </c>
      <c r="D330" t="s">
        <v>30</v>
      </c>
      <c r="E330" s="7">
        <f t="shared" si="54"/>
        <v>2022</v>
      </c>
      <c r="F330" s="7">
        <f t="shared" si="55"/>
        <v>6</v>
      </c>
      <c r="G330" s="7">
        <f t="shared" si="56"/>
        <v>6</v>
      </c>
      <c r="H330" s="7" t="str">
        <f t="shared" si="58"/>
        <v>spring</v>
      </c>
      <c r="I330" s="7">
        <f t="shared" si="59"/>
        <v>24</v>
      </c>
      <c r="J330" t="str">
        <f t="shared" si="60"/>
        <v>VP</v>
      </c>
      <c r="K330" t="str">
        <f t="shared" si="61"/>
        <v>soil</v>
      </c>
      <c r="L330">
        <v>1.8329200000000001</v>
      </c>
      <c r="M330">
        <f t="shared" si="57"/>
        <v>1.8329200000000001</v>
      </c>
      <c r="N330">
        <v>1.7508999999999999</v>
      </c>
      <c r="O330">
        <v>0.98604999999999998</v>
      </c>
      <c r="Q330">
        <v>0</v>
      </c>
      <c r="R330">
        <v>25.9</v>
      </c>
      <c r="S330">
        <v>24.8782</v>
      </c>
      <c r="T330">
        <v>88.454499999999996</v>
      </c>
    </row>
    <row r="331" spans="1:20" x14ac:dyDescent="0.3">
      <c r="A331">
        <v>330</v>
      </c>
      <c r="B331">
        <v>4</v>
      </c>
      <c r="C331" s="1">
        <v>44721.421412037038</v>
      </c>
      <c r="D331" t="s">
        <v>30</v>
      </c>
      <c r="E331" s="7">
        <f t="shared" si="54"/>
        <v>2022</v>
      </c>
      <c r="F331" s="7">
        <f t="shared" si="55"/>
        <v>6</v>
      </c>
      <c r="G331" s="7">
        <f t="shared" si="56"/>
        <v>6</v>
      </c>
      <c r="H331" s="7" t="str">
        <f t="shared" si="58"/>
        <v>spring</v>
      </c>
      <c r="I331" s="7">
        <f t="shared" si="59"/>
        <v>24</v>
      </c>
      <c r="J331" t="str">
        <f t="shared" si="60"/>
        <v>VP</v>
      </c>
      <c r="K331" t="str">
        <f t="shared" si="61"/>
        <v>soil</v>
      </c>
      <c r="L331">
        <v>2.6323300000000001</v>
      </c>
      <c r="M331">
        <f t="shared" si="57"/>
        <v>2.6323300000000001</v>
      </c>
      <c r="N331">
        <v>1.4361299999999999</v>
      </c>
      <c r="O331">
        <v>0.99275999999999998</v>
      </c>
      <c r="P331">
        <v>2E-3</v>
      </c>
      <c r="Q331">
        <v>0</v>
      </c>
      <c r="R331">
        <v>25.7636</v>
      </c>
      <c r="S331">
        <v>25.185400000000001</v>
      </c>
      <c r="T331">
        <v>88.461399999999998</v>
      </c>
    </row>
    <row r="332" spans="1:20" x14ac:dyDescent="0.3">
      <c r="A332">
        <v>331</v>
      </c>
      <c r="B332">
        <v>5</v>
      </c>
      <c r="C332" s="1">
        <v>44721.423935185187</v>
      </c>
      <c r="D332" t="s">
        <v>30</v>
      </c>
      <c r="E332" s="7">
        <f t="shared" si="54"/>
        <v>2022</v>
      </c>
      <c r="F332" s="7">
        <f t="shared" si="55"/>
        <v>6</v>
      </c>
      <c r="G332" s="7">
        <f t="shared" si="56"/>
        <v>6</v>
      </c>
      <c r="H332" s="7" t="str">
        <f t="shared" si="58"/>
        <v>spring</v>
      </c>
      <c r="I332" s="7">
        <f t="shared" si="59"/>
        <v>24</v>
      </c>
      <c r="J332" t="str">
        <f t="shared" si="60"/>
        <v>BS</v>
      </c>
      <c r="K332" t="str">
        <f t="shared" si="61"/>
        <v>soil</v>
      </c>
      <c r="L332">
        <v>1.4608399999999999</v>
      </c>
      <c r="M332">
        <f t="shared" si="57"/>
        <v>1.4608399999999999</v>
      </c>
      <c r="N332">
        <v>2.0846300000000002</v>
      </c>
      <c r="O332">
        <v>0.97192000000000001</v>
      </c>
      <c r="P332">
        <v>2E-3</v>
      </c>
      <c r="Q332">
        <v>0</v>
      </c>
      <c r="R332">
        <v>25.6</v>
      </c>
      <c r="S332">
        <v>24.712800000000001</v>
      </c>
      <c r="T332">
        <v>88.440899999999999</v>
      </c>
    </row>
    <row r="333" spans="1:20" x14ac:dyDescent="0.3">
      <c r="A333">
        <v>332</v>
      </c>
      <c r="B333">
        <v>6</v>
      </c>
      <c r="C333" s="1">
        <v>44721.426354166666</v>
      </c>
      <c r="D333" t="s">
        <v>30</v>
      </c>
      <c r="E333" s="7">
        <f t="shared" si="54"/>
        <v>2022</v>
      </c>
      <c r="F333" s="7">
        <f t="shared" si="55"/>
        <v>6</v>
      </c>
      <c r="G333" s="7">
        <f t="shared" si="56"/>
        <v>6</v>
      </c>
      <c r="H333" s="7" t="str">
        <f t="shared" si="58"/>
        <v>spring</v>
      </c>
      <c r="I333" s="7">
        <f t="shared" si="59"/>
        <v>24</v>
      </c>
      <c r="J333" t="str">
        <f t="shared" si="60"/>
        <v>BS</v>
      </c>
      <c r="K333" t="str">
        <f t="shared" si="61"/>
        <v>soil</v>
      </c>
      <c r="L333">
        <v>3.9478399999999998</v>
      </c>
      <c r="M333">
        <f t="shared" si="57"/>
        <v>3.9478399999999998</v>
      </c>
      <c r="N333">
        <v>1.35894</v>
      </c>
      <c r="O333">
        <v>0.99631000000000003</v>
      </c>
      <c r="P333">
        <v>3.0000000000000001E-3</v>
      </c>
      <c r="Q333">
        <v>0</v>
      </c>
      <c r="R333">
        <v>25.6</v>
      </c>
      <c r="S333">
        <v>24.953600000000002</v>
      </c>
      <c r="T333">
        <v>88.457800000000006</v>
      </c>
    </row>
    <row r="334" spans="1:20" x14ac:dyDescent="0.3">
      <c r="A334">
        <v>333</v>
      </c>
      <c r="B334">
        <v>7</v>
      </c>
      <c r="C334" s="1">
        <v>44721.428518518522</v>
      </c>
      <c r="D334" t="s">
        <v>30</v>
      </c>
      <c r="E334" s="7">
        <f t="shared" si="54"/>
        <v>2022</v>
      </c>
      <c r="F334" s="7">
        <f t="shared" si="55"/>
        <v>6</v>
      </c>
      <c r="G334" s="7">
        <f t="shared" si="56"/>
        <v>6</v>
      </c>
      <c r="H334" s="7" t="str">
        <f t="shared" si="58"/>
        <v>spring</v>
      </c>
      <c r="I334" s="7">
        <f t="shared" si="59"/>
        <v>24</v>
      </c>
      <c r="J334" t="str">
        <f t="shared" si="60"/>
        <v>BS</v>
      </c>
      <c r="K334" t="str">
        <f t="shared" si="61"/>
        <v>tree</v>
      </c>
      <c r="L334">
        <v>1.5931999999999999</v>
      </c>
      <c r="M334">
        <f t="shared" si="57"/>
        <v>1.5931999999999999</v>
      </c>
      <c r="N334">
        <v>1.70967</v>
      </c>
      <c r="O334">
        <v>0.98534999999999995</v>
      </c>
      <c r="Q334">
        <v>0</v>
      </c>
      <c r="R334">
        <v>25.6</v>
      </c>
      <c r="S334">
        <v>24.726099999999999</v>
      </c>
      <c r="T334">
        <v>88.465400000000002</v>
      </c>
    </row>
    <row r="335" spans="1:20" x14ac:dyDescent="0.3">
      <c r="A335">
        <v>334</v>
      </c>
      <c r="B335">
        <v>8</v>
      </c>
      <c r="C335" s="1">
        <v>44721.431122685186</v>
      </c>
      <c r="D335" t="s">
        <v>30</v>
      </c>
      <c r="E335" s="7">
        <f t="shared" si="54"/>
        <v>2022</v>
      </c>
      <c r="F335" s="7">
        <f t="shared" si="55"/>
        <v>6</v>
      </c>
      <c r="G335" s="7">
        <f t="shared" si="56"/>
        <v>6</v>
      </c>
      <c r="H335" s="7" t="str">
        <f t="shared" si="58"/>
        <v>spring</v>
      </c>
      <c r="I335" s="7">
        <f t="shared" si="59"/>
        <v>24</v>
      </c>
      <c r="J335" t="str">
        <f t="shared" si="60"/>
        <v>BS</v>
      </c>
      <c r="K335" t="str">
        <f t="shared" si="61"/>
        <v>soil</v>
      </c>
      <c r="L335">
        <v>2.4081600000000001</v>
      </c>
      <c r="M335">
        <f t="shared" si="57"/>
        <v>2.4081600000000001</v>
      </c>
      <c r="N335">
        <v>2.0339299999999998</v>
      </c>
      <c r="O335">
        <v>0.97779000000000005</v>
      </c>
      <c r="P335">
        <v>1E-3</v>
      </c>
      <c r="Q335">
        <v>0</v>
      </c>
      <c r="R335">
        <v>25.6</v>
      </c>
      <c r="S335">
        <v>27.096399999999999</v>
      </c>
      <c r="T335">
        <v>88.444100000000006</v>
      </c>
    </row>
    <row r="336" spans="1:20" x14ac:dyDescent="0.3">
      <c r="A336">
        <v>335</v>
      </c>
      <c r="B336">
        <v>9</v>
      </c>
      <c r="C336" s="1">
        <v>44721.433958333335</v>
      </c>
      <c r="D336" t="s">
        <v>30</v>
      </c>
      <c r="E336" s="7">
        <f t="shared" si="54"/>
        <v>2022</v>
      </c>
      <c r="F336" s="7">
        <f t="shared" si="55"/>
        <v>6</v>
      </c>
      <c r="G336" s="7">
        <f t="shared" si="56"/>
        <v>6</v>
      </c>
      <c r="H336" s="7" t="str">
        <f t="shared" si="58"/>
        <v>spring</v>
      </c>
      <c r="I336" s="7">
        <f t="shared" si="59"/>
        <v>24</v>
      </c>
      <c r="J336" t="str">
        <f t="shared" si="60"/>
        <v>VP</v>
      </c>
      <c r="K336" t="str">
        <f t="shared" si="61"/>
        <v>soil</v>
      </c>
      <c r="L336">
        <v>5.0548999999999999</v>
      </c>
      <c r="M336">
        <f t="shared" si="57"/>
        <v>5.0548999999999999</v>
      </c>
      <c r="N336">
        <v>1.31155</v>
      </c>
      <c r="O336">
        <v>0.99677000000000004</v>
      </c>
      <c r="Q336">
        <v>0</v>
      </c>
      <c r="R336">
        <v>25.6</v>
      </c>
      <c r="S336">
        <v>26.182500000000001</v>
      </c>
      <c r="T336">
        <v>88.446200000000005</v>
      </c>
    </row>
    <row r="337" spans="1:20" x14ac:dyDescent="0.3">
      <c r="A337">
        <v>336</v>
      </c>
      <c r="B337">
        <v>10</v>
      </c>
      <c r="C337" s="1">
        <v>44721.436620370368</v>
      </c>
      <c r="D337" t="s">
        <v>30</v>
      </c>
      <c r="E337" s="7">
        <f t="shared" si="54"/>
        <v>2022</v>
      </c>
      <c r="F337" s="7">
        <f t="shared" si="55"/>
        <v>6</v>
      </c>
      <c r="G337" s="7">
        <f t="shared" si="56"/>
        <v>6</v>
      </c>
      <c r="H337" s="7" t="str">
        <f t="shared" si="58"/>
        <v>spring</v>
      </c>
      <c r="I337" s="7">
        <f t="shared" si="59"/>
        <v>24</v>
      </c>
      <c r="J337" t="str">
        <f t="shared" si="60"/>
        <v>VP</v>
      </c>
      <c r="K337" t="str">
        <f t="shared" si="61"/>
        <v>soil</v>
      </c>
      <c r="L337">
        <v>2.7486700000000002</v>
      </c>
      <c r="M337">
        <f t="shared" si="57"/>
        <v>2.7486700000000002</v>
      </c>
      <c r="N337">
        <v>1.72285</v>
      </c>
      <c r="O337">
        <v>0.97582000000000002</v>
      </c>
      <c r="P337">
        <v>1E-3</v>
      </c>
      <c r="Q337">
        <v>0</v>
      </c>
      <c r="R337">
        <v>25.823599999999999</v>
      </c>
      <c r="S337">
        <v>25.449300000000001</v>
      </c>
      <c r="T337">
        <v>88.457800000000006</v>
      </c>
    </row>
    <row r="338" spans="1:20" x14ac:dyDescent="0.3">
      <c r="A338">
        <v>337</v>
      </c>
      <c r="B338">
        <v>11</v>
      </c>
      <c r="C338" s="1">
        <v>44721.439351851855</v>
      </c>
      <c r="D338" t="s">
        <v>30</v>
      </c>
      <c r="E338" s="7">
        <f t="shared" si="54"/>
        <v>2022</v>
      </c>
      <c r="F338" s="7">
        <f t="shared" si="55"/>
        <v>6</v>
      </c>
      <c r="G338" s="7">
        <f t="shared" si="56"/>
        <v>6</v>
      </c>
      <c r="H338" s="7" t="str">
        <f t="shared" si="58"/>
        <v>spring</v>
      </c>
      <c r="I338" s="7">
        <f t="shared" si="59"/>
        <v>24</v>
      </c>
      <c r="J338" t="str">
        <f t="shared" si="60"/>
        <v>VP</v>
      </c>
      <c r="K338" t="str">
        <f t="shared" si="61"/>
        <v>soil</v>
      </c>
      <c r="L338">
        <v>1.9824900000000001</v>
      </c>
      <c r="M338">
        <f t="shared" si="57"/>
        <v>1.9824900000000001</v>
      </c>
      <c r="N338">
        <v>1.8555699999999999</v>
      </c>
      <c r="O338">
        <v>0.98333000000000004</v>
      </c>
      <c r="P338">
        <v>1E-3</v>
      </c>
      <c r="Q338">
        <v>0</v>
      </c>
      <c r="R338">
        <v>26.7</v>
      </c>
      <c r="S338">
        <v>25.583100000000002</v>
      </c>
      <c r="T338">
        <v>88.451599999999999</v>
      </c>
    </row>
    <row r="339" spans="1:20" x14ac:dyDescent="0.3">
      <c r="A339">
        <v>338</v>
      </c>
      <c r="B339">
        <v>12</v>
      </c>
      <c r="C339" s="1">
        <v>44721.441458333335</v>
      </c>
      <c r="D339" t="s">
        <v>30</v>
      </c>
      <c r="E339" s="7">
        <f t="shared" si="54"/>
        <v>2022</v>
      </c>
      <c r="F339" s="7">
        <f t="shared" si="55"/>
        <v>6</v>
      </c>
      <c r="G339" s="7">
        <f t="shared" si="56"/>
        <v>6</v>
      </c>
      <c r="H339" s="7" t="str">
        <f t="shared" si="58"/>
        <v>spring</v>
      </c>
      <c r="I339" s="7">
        <f t="shared" si="59"/>
        <v>24</v>
      </c>
      <c r="J339" t="str">
        <f t="shared" si="60"/>
        <v>VP</v>
      </c>
      <c r="K339" t="str">
        <f t="shared" si="61"/>
        <v>tree</v>
      </c>
      <c r="L339">
        <v>1.76928</v>
      </c>
      <c r="M339">
        <f t="shared" si="57"/>
        <v>1.76928</v>
      </c>
      <c r="N339">
        <v>2.04365</v>
      </c>
      <c r="O339">
        <v>0.97746999999999995</v>
      </c>
      <c r="P339">
        <v>1E-3</v>
      </c>
      <c r="Q339">
        <v>0</v>
      </c>
      <c r="R339">
        <v>27.0382</v>
      </c>
      <c r="S339">
        <v>26.383400000000002</v>
      </c>
      <c r="T339">
        <v>88.456199999999995</v>
      </c>
    </row>
    <row r="340" spans="1:20" x14ac:dyDescent="0.3">
      <c r="A340">
        <v>339</v>
      </c>
      <c r="B340">
        <v>13</v>
      </c>
      <c r="C340" s="1">
        <v>44721.443761574075</v>
      </c>
      <c r="D340" t="s">
        <v>30</v>
      </c>
      <c r="E340" s="7">
        <f t="shared" si="54"/>
        <v>2022</v>
      </c>
      <c r="F340" s="7">
        <f t="shared" si="55"/>
        <v>6</v>
      </c>
      <c r="G340" s="7">
        <f t="shared" si="56"/>
        <v>6</v>
      </c>
      <c r="H340" s="7" t="str">
        <f t="shared" si="58"/>
        <v>spring</v>
      </c>
      <c r="I340" s="7">
        <f t="shared" si="59"/>
        <v>24</v>
      </c>
      <c r="J340" t="str">
        <f t="shared" si="60"/>
        <v>BS</v>
      </c>
      <c r="K340" t="str">
        <f t="shared" si="61"/>
        <v>soil</v>
      </c>
      <c r="L340">
        <v>2.8276699999999999</v>
      </c>
      <c r="M340">
        <f t="shared" si="57"/>
        <v>2.8276699999999999</v>
      </c>
      <c r="N340">
        <v>1.5058800000000001</v>
      </c>
      <c r="O340">
        <v>0.99246999999999996</v>
      </c>
      <c r="S340">
        <v>26.184899999999999</v>
      </c>
      <c r="T340">
        <v>88.466700000000003</v>
      </c>
    </row>
    <row r="341" spans="1:20" x14ac:dyDescent="0.3">
      <c r="A341">
        <v>340</v>
      </c>
      <c r="B341">
        <v>14</v>
      </c>
      <c r="C341" s="1">
        <v>44721.44599537037</v>
      </c>
      <c r="D341" t="s">
        <v>30</v>
      </c>
      <c r="E341" s="7">
        <f t="shared" si="54"/>
        <v>2022</v>
      </c>
      <c r="F341" s="7">
        <f t="shared" si="55"/>
        <v>6</v>
      </c>
      <c r="G341" s="7">
        <f t="shared" si="56"/>
        <v>6</v>
      </c>
      <c r="H341" s="7" t="str">
        <f t="shared" si="58"/>
        <v>spring</v>
      </c>
      <c r="I341" s="7">
        <f t="shared" si="59"/>
        <v>24</v>
      </c>
      <c r="J341" t="str">
        <f t="shared" si="60"/>
        <v>BS</v>
      </c>
      <c r="K341" t="str">
        <f t="shared" si="61"/>
        <v>soil</v>
      </c>
      <c r="L341">
        <v>1.6569799999999999</v>
      </c>
      <c r="M341">
        <f t="shared" si="57"/>
        <v>1.6569799999999999</v>
      </c>
      <c r="N341">
        <v>1.93441</v>
      </c>
      <c r="O341">
        <v>0.98092999999999997</v>
      </c>
      <c r="S341">
        <v>26.358599999999999</v>
      </c>
      <c r="T341">
        <v>88.465400000000002</v>
      </c>
    </row>
    <row r="342" spans="1:20" x14ac:dyDescent="0.3">
      <c r="A342">
        <v>341</v>
      </c>
      <c r="B342">
        <v>15</v>
      </c>
      <c r="C342" s="1">
        <v>44721.448171296295</v>
      </c>
      <c r="D342" t="s">
        <v>30</v>
      </c>
      <c r="E342" s="7">
        <f t="shared" si="54"/>
        <v>2022</v>
      </c>
      <c r="F342" s="7">
        <f t="shared" si="55"/>
        <v>6</v>
      </c>
      <c r="G342" s="7">
        <f t="shared" si="56"/>
        <v>6</v>
      </c>
      <c r="H342" s="7" t="str">
        <f t="shared" si="58"/>
        <v>spring</v>
      </c>
      <c r="I342" s="7">
        <f t="shared" si="59"/>
        <v>24</v>
      </c>
      <c r="J342" t="str">
        <f t="shared" si="60"/>
        <v>BS</v>
      </c>
      <c r="K342" t="str">
        <f t="shared" si="61"/>
        <v>soil</v>
      </c>
      <c r="L342">
        <v>2.0682499999999999</v>
      </c>
      <c r="M342">
        <f t="shared" si="57"/>
        <v>2.0682499999999999</v>
      </c>
      <c r="N342">
        <v>1.8700600000000001</v>
      </c>
      <c r="O342">
        <v>0.98043000000000002</v>
      </c>
      <c r="P342">
        <v>1E-3</v>
      </c>
      <c r="Q342">
        <v>0</v>
      </c>
      <c r="R342">
        <v>27.6</v>
      </c>
      <c r="S342">
        <v>26.529399999999999</v>
      </c>
      <c r="T342">
        <v>88.460599999999999</v>
      </c>
    </row>
    <row r="343" spans="1:20" x14ac:dyDescent="0.3">
      <c r="A343">
        <v>342</v>
      </c>
      <c r="B343">
        <v>16</v>
      </c>
      <c r="C343" s="1">
        <v>44721.45034722222</v>
      </c>
      <c r="D343" t="s">
        <v>30</v>
      </c>
      <c r="E343" s="7">
        <f t="shared" si="54"/>
        <v>2022</v>
      </c>
      <c r="F343" s="7">
        <f t="shared" si="55"/>
        <v>6</v>
      </c>
      <c r="G343" s="7">
        <f t="shared" si="56"/>
        <v>6</v>
      </c>
      <c r="H343" s="7" t="str">
        <f t="shared" si="58"/>
        <v>spring</v>
      </c>
      <c r="I343" s="7">
        <f t="shared" si="59"/>
        <v>24</v>
      </c>
      <c r="J343" t="str">
        <f t="shared" si="60"/>
        <v>BS</v>
      </c>
      <c r="K343" t="str">
        <f t="shared" si="61"/>
        <v>tree</v>
      </c>
      <c r="L343">
        <v>6.23428</v>
      </c>
      <c r="M343">
        <f t="shared" si="57"/>
        <v>6.23428</v>
      </c>
      <c r="N343">
        <v>1.30846</v>
      </c>
      <c r="O343">
        <v>0.99678</v>
      </c>
      <c r="P343">
        <v>2E-3</v>
      </c>
      <c r="Q343">
        <v>0</v>
      </c>
      <c r="R343">
        <v>27.5</v>
      </c>
      <c r="S343">
        <v>27.5823</v>
      </c>
      <c r="T343">
        <v>88.43</v>
      </c>
    </row>
    <row r="344" spans="1:20" x14ac:dyDescent="0.3">
      <c r="A344">
        <v>343</v>
      </c>
      <c r="B344">
        <v>17</v>
      </c>
      <c r="C344" s="1">
        <v>44721.452488425923</v>
      </c>
      <c r="D344" t="s">
        <v>30</v>
      </c>
      <c r="E344" s="7">
        <f t="shared" si="54"/>
        <v>2022</v>
      </c>
      <c r="F344" s="7">
        <f t="shared" si="55"/>
        <v>6</v>
      </c>
      <c r="G344" s="7">
        <f t="shared" si="56"/>
        <v>6</v>
      </c>
      <c r="H344" s="7" t="str">
        <f t="shared" si="58"/>
        <v>spring</v>
      </c>
      <c r="I344" s="7">
        <f t="shared" si="59"/>
        <v>24</v>
      </c>
      <c r="J344" t="str">
        <f t="shared" si="60"/>
        <v>VP</v>
      </c>
      <c r="K344" t="str">
        <f t="shared" si="61"/>
        <v>tree</v>
      </c>
      <c r="L344">
        <v>8.4314499999999999</v>
      </c>
      <c r="M344">
        <f t="shared" si="57"/>
        <v>8.4314499999999999</v>
      </c>
      <c r="N344">
        <v>1.2395400000000001</v>
      </c>
      <c r="O344">
        <v>0.99887000000000004</v>
      </c>
      <c r="P344">
        <v>2E-3</v>
      </c>
      <c r="Q344">
        <v>0</v>
      </c>
      <c r="R344">
        <v>27.5</v>
      </c>
      <c r="S344">
        <v>27.922000000000001</v>
      </c>
      <c r="T344">
        <v>88.428200000000004</v>
      </c>
    </row>
    <row r="345" spans="1:20" x14ac:dyDescent="0.3">
      <c r="A345">
        <v>344</v>
      </c>
      <c r="B345">
        <v>18</v>
      </c>
      <c r="C345" s="1">
        <v>44721.454675925925</v>
      </c>
      <c r="D345" t="s">
        <v>30</v>
      </c>
      <c r="E345" s="7">
        <f t="shared" si="54"/>
        <v>2022</v>
      </c>
      <c r="F345" s="7">
        <f t="shared" si="55"/>
        <v>6</v>
      </c>
      <c r="G345" s="7">
        <f t="shared" si="56"/>
        <v>6</v>
      </c>
      <c r="H345" s="7" t="str">
        <f t="shared" si="58"/>
        <v>spring</v>
      </c>
      <c r="I345" s="7">
        <f t="shared" si="59"/>
        <v>24</v>
      </c>
      <c r="J345" t="str">
        <f t="shared" si="60"/>
        <v>VP</v>
      </c>
      <c r="K345" t="str">
        <f t="shared" si="61"/>
        <v>soil</v>
      </c>
      <c r="L345">
        <v>5.2418800000000001</v>
      </c>
      <c r="M345">
        <f t="shared" si="57"/>
        <v>5.2418800000000001</v>
      </c>
      <c r="N345">
        <v>1.3071999999999999</v>
      </c>
      <c r="O345">
        <v>0.99743999999999999</v>
      </c>
      <c r="P345">
        <v>1E-3</v>
      </c>
      <c r="Q345">
        <v>0</v>
      </c>
      <c r="R345">
        <v>28.493600000000001</v>
      </c>
      <c r="S345">
        <v>29.092400000000001</v>
      </c>
      <c r="T345">
        <v>88.401300000000006</v>
      </c>
    </row>
    <row r="346" spans="1:20" x14ac:dyDescent="0.3">
      <c r="A346">
        <v>345</v>
      </c>
      <c r="B346">
        <v>19</v>
      </c>
      <c r="C346" s="1">
        <v>44721.456886574073</v>
      </c>
      <c r="D346" t="s">
        <v>30</v>
      </c>
      <c r="E346" s="7">
        <f t="shared" si="54"/>
        <v>2022</v>
      </c>
      <c r="F346" s="7">
        <f t="shared" si="55"/>
        <v>6</v>
      </c>
      <c r="G346" s="7">
        <f t="shared" si="56"/>
        <v>6</v>
      </c>
      <c r="H346" s="7" t="str">
        <f t="shared" si="58"/>
        <v>spring</v>
      </c>
      <c r="I346" s="7">
        <f t="shared" si="59"/>
        <v>24</v>
      </c>
      <c r="J346" t="str">
        <f t="shared" si="60"/>
        <v>VP</v>
      </c>
      <c r="K346" t="str">
        <f t="shared" si="61"/>
        <v>soil</v>
      </c>
      <c r="L346">
        <v>1.7682</v>
      </c>
      <c r="M346">
        <f t="shared" si="57"/>
        <v>1.7682</v>
      </c>
      <c r="N346">
        <v>1.6872799999999999</v>
      </c>
      <c r="O346">
        <v>0.98826000000000003</v>
      </c>
      <c r="P346">
        <v>1E-3</v>
      </c>
      <c r="Q346">
        <v>0</v>
      </c>
      <c r="R346">
        <v>29.483599999999999</v>
      </c>
      <c r="S346">
        <v>30.186199999999999</v>
      </c>
      <c r="T346">
        <v>88.429199999999994</v>
      </c>
    </row>
    <row r="347" spans="1:20" x14ac:dyDescent="0.3">
      <c r="A347">
        <v>346</v>
      </c>
      <c r="B347">
        <v>20</v>
      </c>
      <c r="C347" s="1">
        <v>44721.459166666667</v>
      </c>
      <c r="D347" t="s">
        <v>30</v>
      </c>
      <c r="E347" s="7">
        <f t="shared" si="54"/>
        <v>2022</v>
      </c>
      <c r="F347" s="7">
        <f t="shared" si="55"/>
        <v>6</v>
      </c>
      <c r="G347" s="7">
        <f t="shared" si="56"/>
        <v>6</v>
      </c>
      <c r="H347" s="7" t="str">
        <f t="shared" si="58"/>
        <v>spring</v>
      </c>
      <c r="I347" s="7">
        <f t="shared" si="59"/>
        <v>24</v>
      </c>
      <c r="J347" t="str">
        <f t="shared" si="60"/>
        <v>VP</v>
      </c>
      <c r="K347" t="str">
        <f t="shared" si="61"/>
        <v>soil</v>
      </c>
      <c r="L347">
        <v>1.4636800000000001</v>
      </c>
      <c r="M347">
        <f t="shared" si="57"/>
        <v>1.4636800000000001</v>
      </c>
      <c r="N347">
        <v>2.09375</v>
      </c>
      <c r="O347">
        <v>0.97582999999999998</v>
      </c>
      <c r="P347">
        <v>2E-3</v>
      </c>
      <c r="Q347">
        <v>0</v>
      </c>
      <c r="R347">
        <v>30.1</v>
      </c>
      <c r="S347">
        <v>28.4436</v>
      </c>
      <c r="T347">
        <v>88.418800000000005</v>
      </c>
    </row>
    <row r="348" spans="1:20" x14ac:dyDescent="0.3">
      <c r="A348">
        <v>347</v>
      </c>
      <c r="B348">
        <v>21</v>
      </c>
      <c r="C348" s="1">
        <v>44721.461875000001</v>
      </c>
      <c r="D348" t="s">
        <v>30</v>
      </c>
      <c r="E348" s="7">
        <f t="shared" si="54"/>
        <v>2022</v>
      </c>
      <c r="F348" s="7">
        <f t="shared" si="55"/>
        <v>6</v>
      </c>
      <c r="G348" s="7">
        <f t="shared" si="56"/>
        <v>6</v>
      </c>
      <c r="H348" s="7" t="str">
        <f t="shared" si="58"/>
        <v>spring</v>
      </c>
      <c r="I348" s="7">
        <f t="shared" si="59"/>
        <v>24</v>
      </c>
      <c r="J348" t="str">
        <f t="shared" si="60"/>
        <v>BS</v>
      </c>
      <c r="K348" t="str">
        <f t="shared" si="61"/>
        <v>soil</v>
      </c>
      <c r="L348">
        <v>1.3118700000000001</v>
      </c>
      <c r="M348">
        <f t="shared" si="57"/>
        <v>1.3118700000000001</v>
      </c>
      <c r="N348">
        <v>2.3248700000000002</v>
      </c>
      <c r="O348">
        <v>0.96782000000000001</v>
      </c>
      <c r="S348">
        <v>27.4788</v>
      </c>
      <c r="T348">
        <v>88.4405</v>
      </c>
    </row>
    <row r="349" spans="1:20" x14ac:dyDescent="0.3">
      <c r="A349">
        <v>348</v>
      </c>
      <c r="B349">
        <v>22</v>
      </c>
      <c r="C349" s="1">
        <v>44721.464097222219</v>
      </c>
      <c r="D349" t="s">
        <v>30</v>
      </c>
      <c r="E349" s="7">
        <f t="shared" si="54"/>
        <v>2022</v>
      </c>
      <c r="F349" s="7">
        <f t="shared" si="55"/>
        <v>6</v>
      </c>
      <c r="G349" s="7">
        <f t="shared" si="56"/>
        <v>6</v>
      </c>
      <c r="H349" s="7" t="str">
        <f t="shared" si="58"/>
        <v>spring</v>
      </c>
      <c r="I349" s="7">
        <f t="shared" si="59"/>
        <v>24</v>
      </c>
      <c r="J349" t="str">
        <f t="shared" si="60"/>
        <v>BS</v>
      </c>
      <c r="K349" t="str">
        <f t="shared" si="61"/>
        <v>soil</v>
      </c>
      <c r="L349">
        <v>2.0267300000000001</v>
      </c>
      <c r="M349">
        <f t="shared" si="57"/>
        <v>2.0267300000000001</v>
      </c>
      <c r="N349">
        <v>1.6682399999999999</v>
      </c>
      <c r="O349">
        <v>0.98865000000000003</v>
      </c>
      <c r="P349">
        <v>2E-3</v>
      </c>
      <c r="Q349">
        <v>0</v>
      </c>
      <c r="R349">
        <v>29.5</v>
      </c>
      <c r="S349">
        <v>26.463100000000001</v>
      </c>
      <c r="T349">
        <v>88.444800000000001</v>
      </c>
    </row>
    <row r="350" spans="1:20" x14ac:dyDescent="0.3">
      <c r="A350">
        <v>349</v>
      </c>
      <c r="B350">
        <v>23</v>
      </c>
      <c r="C350" s="1">
        <v>44721.466412037036</v>
      </c>
      <c r="D350" t="s">
        <v>30</v>
      </c>
      <c r="E350" s="7">
        <f t="shared" si="54"/>
        <v>2022</v>
      </c>
      <c r="F350" s="7">
        <f t="shared" si="55"/>
        <v>6</v>
      </c>
      <c r="G350" s="7">
        <f t="shared" si="56"/>
        <v>6</v>
      </c>
      <c r="H350" s="7" t="str">
        <f t="shared" si="58"/>
        <v>spring</v>
      </c>
      <c r="I350" s="7">
        <f t="shared" si="59"/>
        <v>24</v>
      </c>
      <c r="J350" t="str">
        <f t="shared" si="60"/>
        <v>BS</v>
      </c>
      <c r="K350" t="str">
        <f t="shared" si="61"/>
        <v>soil</v>
      </c>
      <c r="L350">
        <v>1.41736</v>
      </c>
      <c r="M350">
        <f t="shared" si="57"/>
        <v>1.41736</v>
      </c>
      <c r="N350">
        <v>2.4457100000000001</v>
      </c>
      <c r="O350">
        <v>0.96336999999999995</v>
      </c>
      <c r="P350">
        <v>3.0000000000000001E-3</v>
      </c>
      <c r="Q350">
        <v>0</v>
      </c>
      <c r="R350">
        <v>28.9</v>
      </c>
      <c r="S350">
        <v>27.468</v>
      </c>
      <c r="T350">
        <v>88.423900000000003</v>
      </c>
    </row>
    <row r="351" spans="1:20" x14ac:dyDescent="0.3">
      <c r="A351">
        <v>350</v>
      </c>
      <c r="B351">
        <v>24</v>
      </c>
      <c r="C351" s="1">
        <v>44721.468668981484</v>
      </c>
      <c r="D351" t="s">
        <v>30</v>
      </c>
      <c r="E351" s="7">
        <f t="shared" si="54"/>
        <v>2022</v>
      </c>
      <c r="F351" s="7">
        <f t="shared" si="55"/>
        <v>6</v>
      </c>
      <c r="G351" s="7">
        <f t="shared" si="56"/>
        <v>6</v>
      </c>
      <c r="H351" s="7" t="str">
        <f t="shared" si="58"/>
        <v>spring</v>
      </c>
      <c r="I351" s="7">
        <f t="shared" si="59"/>
        <v>24</v>
      </c>
      <c r="J351" t="str">
        <f t="shared" si="60"/>
        <v>BS</v>
      </c>
      <c r="K351" t="str">
        <f t="shared" si="61"/>
        <v>tree</v>
      </c>
      <c r="L351">
        <v>1.5281199999999999</v>
      </c>
      <c r="M351" t="e">
        <f t="shared" si="57"/>
        <v>#N/A</v>
      </c>
      <c r="N351">
        <v>2.4316499999999999</v>
      </c>
      <c r="O351">
        <v>0.94077999999999995</v>
      </c>
      <c r="P351">
        <v>2E-3</v>
      </c>
      <c r="Q351">
        <v>0</v>
      </c>
      <c r="R351">
        <v>28.6</v>
      </c>
      <c r="S351">
        <v>27.138999999999999</v>
      </c>
      <c r="T351">
        <v>88.444299999999998</v>
      </c>
    </row>
    <row r="352" spans="1:20" x14ac:dyDescent="0.3">
      <c r="A352">
        <v>351</v>
      </c>
      <c r="B352">
        <v>1</v>
      </c>
      <c r="C352" s="1">
        <v>44721.514965277776</v>
      </c>
      <c r="D352" t="s">
        <v>29</v>
      </c>
      <c r="E352" s="7">
        <f t="shared" si="54"/>
        <v>2022</v>
      </c>
      <c r="F352" s="7">
        <f t="shared" si="55"/>
        <v>6</v>
      </c>
      <c r="G352" s="7">
        <f t="shared" si="56"/>
        <v>6</v>
      </c>
      <c r="H352" s="7" t="str">
        <f t="shared" si="58"/>
        <v>spring</v>
      </c>
      <c r="I352" s="7">
        <f t="shared" si="59"/>
        <v>24</v>
      </c>
      <c r="J352" t="str">
        <f t="shared" ref="J352:J369" si="62">IF(OR(B352=1,B352=2,B352=3,B352=7,B352=8,B352=9,B352=13,B352=14,B352=15),"BS","VP")</f>
        <v>BS</v>
      </c>
      <c r="L352">
        <v>1.70034</v>
      </c>
      <c r="M352">
        <f t="shared" si="57"/>
        <v>1.70034</v>
      </c>
      <c r="N352">
        <v>1.6976100000000001</v>
      </c>
      <c r="O352">
        <v>0.98329</v>
      </c>
      <c r="S352">
        <v>34.7273</v>
      </c>
      <c r="T352">
        <v>85.746600000000001</v>
      </c>
    </row>
    <row r="353" spans="1:20" x14ac:dyDescent="0.3">
      <c r="A353">
        <v>352</v>
      </c>
      <c r="B353">
        <v>2</v>
      </c>
      <c r="C353" s="1">
        <v>44721.517268518517</v>
      </c>
      <c r="D353" t="s">
        <v>29</v>
      </c>
      <c r="E353" s="7">
        <f t="shared" si="54"/>
        <v>2022</v>
      </c>
      <c r="F353" s="7">
        <f t="shared" si="55"/>
        <v>6</v>
      </c>
      <c r="G353" s="7">
        <f t="shared" si="56"/>
        <v>6</v>
      </c>
      <c r="H353" s="7" t="str">
        <f t="shared" si="58"/>
        <v>spring</v>
      </c>
      <c r="I353" s="7">
        <f t="shared" si="59"/>
        <v>24</v>
      </c>
      <c r="J353" t="str">
        <f t="shared" si="62"/>
        <v>BS</v>
      </c>
      <c r="L353">
        <v>1.37774</v>
      </c>
      <c r="M353">
        <f t="shared" si="57"/>
        <v>1.37774</v>
      </c>
      <c r="N353">
        <v>1.8820699999999999</v>
      </c>
      <c r="O353">
        <v>0.98314999999999997</v>
      </c>
      <c r="P353">
        <v>2E-3</v>
      </c>
      <c r="Q353">
        <v>0</v>
      </c>
      <c r="R353">
        <v>33.799999999999997</v>
      </c>
      <c r="S353">
        <v>34.852699999999999</v>
      </c>
      <c r="T353">
        <v>85.702799999999996</v>
      </c>
    </row>
    <row r="354" spans="1:20" x14ac:dyDescent="0.3">
      <c r="A354">
        <v>353</v>
      </c>
      <c r="B354">
        <v>3</v>
      </c>
      <c r="C354" s="1">
        <v>44721.51971064815</v>
      </c>
      <c r="D354" t="s">
        <v>29</v>
      </c>
      <c r="E354" s="7">
        <f t="shared" si="54"/>
        <v>2022</v>
      </c>
      <c r="F354" s="7">
        <f t="shared" si="55"/>
        <v>6</v>
      </c>
      <c r="G354" s="7">
        <f t="shared" si="56"/>
        <v>6</v>
      </c>
      <c r="H354" s="7" t="str">
        <f t="shared" si="58"/>
        <v>spring</v>
      </c>
      <c r="I354" s="7">
        <f t="shared" si="59"/>
        <v>24</v>
      </c>
      <c r="J354" t="str">
        <f t="shared" si="62"/>
        <v>BS</v>
      </c>
      <c r="L354">
        <v>1.9223300000000001</v>
      </c>
      <c r="M354">
        <f t="shared" si="57"/>
        <v>1.9223300000000001</v>
      </c>
      <c r="N354">
        <v>1.56871</v>
      </c>
      <c r="O354">
        <v>0.99107999999999996</v>
      </c>
      <c r="S354">
        <v>33.533200000000001</v>
      </c>
      <c r="T354">
        <v>85.716099999999997</v>
      </c>
    </row>
    <row r="355" spans="1:20" x14ac:dyDescent="0.3">
      <c r="A355">
        <v>354</v>
      </c>
      <c r="B355">
        <v>4</v>
      </c>
      <c r="C355" s="1">
        <v>44721.521817129629</v>
      </c>
      <c r="D355" t="s">
        <v>29</v>
      </c>
      <c r="E355" s="7">
        <f t="shared" si="54"/>
        <v>2022</v>
      </c>
      <c r="F355" s="7">
        <f t="shared" si="55"/>
        <v>6</v>
      </c>
      <c r="G355" s="7">
        <f t="shared" si="56"/>
        <v>6</v>
      </c>
      <c r="H355" s="7" t="str">
        <f t="shared" si="58"/>
        <v>spring</v>
      </c>
      <c r="I355" s="7">
        <f t="shared" si="59"/>
        <v>24</v>
      </c>
      <c r="J355" t="str">
        <f t="shared" si="62"/>
        <v>VP</v>
      </c>
      <c r="L355">
        <v>4.3476900000000001</v>
      </c>
      <c r="M355">
        <f t="shared" si="57"/>
        <v>4.3476900000000001</v>
      </c>
      <c r="N355">
        <v>1.2818000000000001</v>
      </c>
      <c r="O355">
        <v>0.99863999999999997</v>
      </c>
      <c r="P355">
        <v>2E-3</v>
      </c>
      <c r="Q355">
        <v>0</v>
      </c>
      <c r="R355">
        <v>36.1</v>
      </c>
      <c r="S355">
        <v>34.5745</v>
      </c>
      <c r="T355">
        <v>85.703699999999998</v>
      </c>
    </row>
    <row r="356" spans="1:20" x14ac:dyDescent="0.3">
      <c r="A356">
        <v>355</v>
      </c>
      <c r="B356">
        <v>5</v>
      </c>
      <c r="C356" s="1">
        <v>44721.524108796293</v>
      </c>
      <c r="D356" t="s">
        <v>29</v>
      </c>
      <c r="E356" s="7">
        <f t="shared" si="54"/>
        <v>2022</v>
      </c>
      <c r="F356" s="7">
        <f t="shared" si="55"/>
        <v>6</v>
      </c>
      <c r="G356" s="7">
        <f t="shared" si="56"/>
        <v>6</v>
      </c>
      <c r="H356" s="7" t="str">
        <f t="shared" si="58"/>
        <v>spring</v>
      </c>
      <c r="I356" s="7">
        <f t="shared" si="59"/>
        <v>24</v>
      </c>
      <c r="J356" t="str">
        <f t="shared" si="62"/>
        <v>VP</v>
      </c>
      <c r="L356">
        <v>2.7919200000000002</v>
      </c>
      <c r="M356">
        <f t="shared" si="57"/>
        <v>2.7919200000000002</v>
      </c>
      <c r="N356">
        <v>1.4935799999999999</v>
      </c>
      <c r="O356">
        <v>0.99343999999999999</v>
      </c>
      <c r="P356">
        <v>3.0000000000000001E-3</v>
      </c>
      <c r="Q356">
        <v>0</v>
      </c>
      <c r="R356">
        <v>35.700000000000003</v>
      </c>
      <c r="S356">
        <v>33.110399999999998</v>
      </c>
      <c r="T356">
        <v>85.718299999999999</v>
      </c>
    </row>
    <row r="357" spans="1:20" x14ac:dyDescent="0.3">
      <c r="A357">
        <v>356</v>
      </c>
      <c r="B357">
        <v>6</v>
      </c>
      <c r="C357" s="1">
        <v>44721.526712962965</v>
      </c>
      <c r="D357" t="s">
        <v>29</v>
      </c>
      <c r="E357" s="7">
        <f t="shared" si="54"/>
        <v>2022</v>
      </c>
      <c r="F357" s="7">
        <f t="shared" si="55"/>
        <v>6</v>
      </c>
      <c r="G357" s="7">
        <f t="shared" si="56"/>
        <v>6</v>
      </c>
      <c r="H357" s="7" t="str">
        <f t="shared" si="58"/>
        <v>spring</v>
      </c>
      <c r="I357" s="7">
        <f t="shared" si="59"/>
        <v>24</v>
      </c>
      <c r="J357" t="str">
        <f t="shared" si="62"/>
        <v>VP</v>
      </c>
      <c r="L357">
        <v>2.6156600000000001</v>
      </c>
      <c r="M357">
        <f t="shared" si="57"/>
        <v>2.6156600000000001</v>
      </c>
      <c r="N357">
        <v>1.41917</v>
      </c>
      <c r="O357">
        <v>0.99550000000000005</v>
      </c>
      <c r="S357">
        <v>33.627099999999999</v>
      </c>
      <c r="T357">
        <v>85.731700000000004</v>
      </c>
    </row>
    <row r="358" spans="1:20" x14ac:dyDescent="0.3">
      <c r="A358">
        <v>357</v>
      </c>
      <c r="B358">
        <v>7</v>
      </c>
      <c r="C358" s="1">
        <v>44721.529502314814</v>
      </c>
      <c r="D358" t="s">
        <v>29</v>
      </c>
      <c r="E358" s="7">
        <f t="shared" si="54"/>
        <v>2022</v>
      </c>
      <c r="F358" s="7">
        <f t="shared" si="55"/>
        <v>6</v>
      </c>
      <c r="G358" s="7">
        <f t="shared" si="56"/>
        <v>6</v>
      </c>
      <c r="H358" s="7" t="str">
        <f t="shared" si="58"/>
        <v>spring</v>
      </c>
      <c r="I358" s="7">
        <f t="shared" si="59"/>
        <v>24</v>
      </c>
      <c r="J358" t="str">
        <f t="shared" si="62"/>
        <v>BS</v>
      </c>
      <c r="L358">
        <v>1.0742799999999999</v>
      </c>
      <c r="M358">
        <f t="shared" si="57"/>
        <v>1.0742799999999999</v>
      </c>
      <c r="N358">
        <v>1.86446</v>
      </c>
      <c r="O358">
        <v>0.98387000000000002</v>
      </c>
      <c r="P358">
        <v>1E-3</v>
      </c>
      <c r="Q358">
        <v>0</v>
      </c>
      <c r="R358">
        <v>35.700000000000003</v>
      </c>
      <c r="S358">
        <v>35.952300000000001</v>
      </c>
      <c r="T358">
        <v>85.683800000000005</v>
      </c>
    </row>
    <row r="359" spans="1:20" x14ac:dyDescent="0.3">
      <c r="A359">
        <v>358</v>
      </c>
      <c r="B359">
        <v>8</v>
      </c>
      <c r="C359" s="1">
        <v>44721.53162037037</v>
      </c>
      <c r="D359" t="s">
        <v>29</v>
      </c>
      <c r="E359" s="7">
        <f t="shared" si="54"/>
        <v>2022</v>
      </c>
      <c r="F359" s="7">
        <f t="shared" si="55"/>
        <v>6</v>
      </c>
      <c r="G359" s="7">
        <f t="shared" si="56"/>
        <v>6</v>
      </c>
      <c r="H359" s="7" t="str">
        <f t="shared" si="58"/>
        <v>spring</v>
      </c>
      <c r="I359" s="7">
        <f t="shared" si="59"/>
        <v>24</v>
      </c>
      <c r="J359" t="str">
        <f t="shared" si="62"/>
        <v>BS</v>
      </c>
      <c r="L359">
        <v>1.415</v>
      </c>
      <c r="M359">
        <f t="shared" si="57"/>
        <v>1.415</v>
      </c>
      <c r="N359">
        <v>1.62079</v>
      </c>
      <c r="O359">
        <v>0.99065999999999999</v>
      </c>
      <c r="P359">
        <v>3.0000000000000001E-3</v>
      </c>
      <c r="Q359">
        <v>0</v>
      </c>
      <c r="R359">
        <v>36.9</v>
      </c>
      <c r="S359">
        <v>35.7348</v>
      </c>
      <c r="T359">
        <v>85.700100000000006</v>
      </c>
    </row>
    <row r="360" spans="1:20" x14ac:dyDescent="0.3">
      <c r="A360">
        <v>359</v>
      </c>
      <c r="B360">
        <v>9</v>
      </c>
      <c r="C360" s="1">
        <v>44721.533888888887</v>
      </c>
      <c r="D360" t="s">
        <v>29</v>
      </c>
      <c r="E360" s="7">
        <f t="shared" si="54"/>
        <v>2022</v>
      </c>
      <c r="F360" s="7">
        <f t="shared" si="55"/>
        <v>6</v>
      </c>
      <c r="G360" s="7">
        <f t="shared" si="56"/>
        <v>6</v>
      </c>
      <c r="H360" s="7" t="str">
        <f t="shared" si="58"/>
        <v>spring</v>
      </c>
      <c r="I360" s="7">
        <f t="shared" si="59"/>
        <v>24</v>
      </c>
      <c r="J360" t="str">
        <f t="shared" si="62"/>
        <v>BS</v>
      </c>
      <c r="L360">
        <v>1.1669499999999999</v>
      </c>
      <c r="M360">
        <f t="shared" si="57"/>
        <v>1.1669499999999999</v>
      </c>
      <c r="N360">
        <v>1.90025</v>
      </c>
      <c r="O360">
        <v>0.98280000000000001</v>
      </c>
      <c r="S360">
        <v>35.764400000000002</v>
      </c>
      <c r="T360">
        <v>85.6935</v>
      </c>
    </row>
    <row r="361" spans="1:20" x14ac:dyDescent="0.3">
      <c r="A361">
        <v>360</v>
      </c>
      <c r="B361">
        <v>10</v>
      </c>
      <c r="C361" s="1">
        <v>44721.53628472222</v>
      </c>
      <c r="D361" t="s">
        <v>29</v>
      </c>
      <c r="E361" s="7">
        <f t="shared" si="54"/>
        <v>2022</v>
      </c>
      <c r="F361" s="7">
        <f t="shared" si="55"/>
        <v>6</v>
      </c>
      <c r="G361" s="7">
        <f t="shared" si="56"/>
        <v>6</v>
      </c>
      <c r="H361" s="7" t="str">
        <f t="shared" si="58"/>
        <v>spring</v>
      </c>
      <c r="I361" s="7">
        <f t="shared" si="59"/>
        <v>24</v>
      </c>
      <c r="J361" t="str">
        <f t="shared" si="62"/>
        <v>VP</v>
      </c>
      <c r="L361">
        <v>1.4460200000000001</v>
      </c>
      <c r="M361">
        <f t="shared" si="57"/>
        <v>1.4460200000000001</v>
      </c>
      <c r="N361">
        <v>1.6923999999999999</v>
      </c>
      <c r="O361">
        <v>0.98848999999999998</v>
      </c>
      <c r="S361">
        <v>33.805199999999999</v>
      </c>
      <c r="T361">
        <v>85.697100000000006</v>
      </c>
    </row>
    <row r="362" spans="1:20" x14ac:dyDescent="0.3">
      <c r="A362">
        <v>361</v>
      </c>
      <c r="B362">
        <v>11</v>
      </c>
      <c r="C362" s="1">
        <v>44721.538622685184</v>
      </c>
      <c r="D362" t="s">
        <v>29</v>
      </c>
      <c r="E362" s="7">
        <f t="shared" si="54"/>
        <v>2022</v>
      </c>
      <c r="F362" s="7">
        <f t="shared" si="55"/>
        <v>6</v>
      </c>
      <c r="G362" s="7">
        <f t="shared" si="56"/>
        <v>6</v>
      </c>
      <c r="H362" s="7" t="str">
        <f t="shared" si="58"/>
        <v>spring</v>
      </c>
      <c r="I362" s="7">
        <f t="shared" si="59"/>
        <v>24</v>
      </c>
      <c r="J362" t="str">
        <f t="shared" si="62"/>
        <v>VP</v>
      </c>
      <c r="L362">
        <v>2.3332799999999998</v>
      </c>
      <c r="M362">
        <f t="shared" si="57"/>
        <v>2.3332799999999998</v>
      </c>
      <c r="N362">
        <v>1.4192199999999999</v>
      </c>
      <c r="O362">
        <v>0.99507999999999996</v>
      </c>
      <c r="P362">
        <v>3.0000000000000001E-3</v>
      </c>
      <c r="Q362">
        <v>0</v>
      </c>
      <c r="R362">
        <v>38.200000000000003</v>
      </c>
      <c r="S362">
        <v>32.859699999999997</v>
      </c>
      <c r="T362">
        <v>85.705600000000004</v>
      </c>
    </row>
    <row r="363" spans="1:20" x14ac:dyDescent="0.3">
      <c r="A363">
        <v>362</v>
      </c>
      <c r="B363">
        <v>12</v>
      </c>
      <c r="C363" s="1">
        <v>44721.540914351855</v>
      </c>
      <c r="D363" t="s">
        <v>29</v>
      </c>
      <c r="E363" s="7">
        <f t="shared" si="54"/>
        <v>2022</v>
      </c>
      <c r="F363" s="7">
        <f t="shared" si="55"/>
        <v>6</v>
      </c>
      <c r="G363" s="7">
        <f t="shared" si="56"/>
        <v>6</v>
      </c>
      <c r="H363" s="7" t="str">
        <f t="shared" si="58"/>
        <v>spring</v>
      </c>
      <c r="I363" s="7">
        <f t="shared" si="59"/>
        <v>24</v>
      </c>
      <c r="J363" t="str">
        <f t="shared" si="62"/>
        <v>VP</v>
      </c>
      <c r="L363">
        <v>1.7401500000000001</v>
      </c>
      <c r="M363">
        <f t="shared" si="57"/>
        <v>1.7401500000000001</v>
      </c>
      <c r="N363">
        <v>1.47773</v>
      </c>
      <c r="O363">
        <v>0.99417</v>
      </c>
      <c r="P363">
        <v>3.0000000000000001E-3</v>
      </c>
      <c r="Q363">
        <v>0</v>
      </c>
      <c r="R363">
        <v>38.700000000000003</v>
      </c>
      <c r="S363">
        <v>32.024700000000003</v>
      </c>
      <c r="T363">
        <v>85.759699999999995</v>
      </c>
    </row>
    <row r="364" spans="1:20" x14ac:dyDescent="0.3">
      <c r="A364">
        <v>363</v>
      </c>
      <c r="B364">
        <v>13</v>
      </c>
      <c r="C364" s="1">
        <v>44721.54310185185</v>
      </c>
      <c r="D364" t="s">
        <v>29</v>
      </c>
      <c r="E364" s="7">
        <f t="shared" si="54"/>
        <v>2022</v>
      </c>
      <c r="F364" s="7">
        <f t="shared" si="55"/>
        <v>6</v>
      </c>
      <c r="G364" s="7">
        <f t="shared" si="56"/>
        <v>6</v>
      </c>
      <c r="H364" s="7" t="str">
        <f t="shared" si="58"/>
        <v>spring</v>
      </c>
      <c r="I364" s="7">
        <f t="shared" si="59"/>
        <v>24</v>
      </c>
      <c r="J364" t="str">
        <f t="shared" si="62"/>
        <v>BS</v>
      </c>
      <c r="L364">
        <v>0.99245000000000005</v>
      </c>
      <c r="M364">
        <f t="shared" si="57"/>
        <v>0.99245000000000005</v>
      </c>
      <c r="N364">
        <v>1.9948999999999999</v>
      </c>
      <c r="O364">
        <v>0.97131000000000001</v>
      </c>
      <c r="P364">
        <v>2E-3</v>
      </c>
      <c r="Q364">
        <v>0</v>
      </c>
      <c r="R364">
        <v>37.799999999999997</v>
      </c>
      <c r="S364">
        <v>33.478400000000001</v>
      </c>
      <c r="T364">
        <v>85.671499999999995</v>
      </c>
    </row>
    <row r="365" spans="1:20" x14ac:dyDescent="0.3">
      <c r="A365">
        <v>364</v>
      </c>
      <c r="B365">
        <v>14</v>
      </c>
      <c r="C365" s="1">
        <v>44721.545231481483</v>
      </c>
      <c r="D365" t="s">
        <v>29</v>
      </c>
      <c r="E365" s="7">
        <f t="shared" si="54"/>
        <v>2022</v>
      </c>
      <c r="F365" s="7">
        <f t="shared" si="55"/>
        <v>6</v>
      </c>
      <c r="G365" s="7">
        <f t="shared" si="56"/>
        <v>6</v>
      </c>
      <c r="H365" s="7" t="str">
        <f t="shared" si="58"/>
        <v>spring</v>
      </c>
      <c r="I365" s="7">
        <f t="shared" si="59"/>
        <v>24</v>
      </c>
      <c r="J365" t="str">
        <f t="shared" si="62"/>
        <v>BS</v>
      </c>
      <c r="L365">
        <v>1.08209</v>
      </c>
      <c r="M365">
        <f t="shared" si="57"/>
        <v>1.08209</v>
      </c>
      <c r="N365">
        <v>1.79983</v>
      </c>
      <c r="O365">
        <v>0.98172000000000004</v>
      </c>
      <c r="P365">
        <v>2E-3</v>
      </c>
      <c r="Q365">
        <v>0</v>
      </c>
      <c r="R365">
        <v>37.4</v>
      </c>
      <c r="S365">
        <v>35.1</v>
      </c>
      <c r="T365">
        <v>85.659899999999993</v>
      </c>
    </row>
    <row r="366" spans="1:20" x14ac:dyDescent="0.3">
      <c r="A366">
        <v>365</v>
      </c>
      <c r="B366">
        <v>15</v>
      </c>
      <c r="C366" s="1">
        <v>44721.547418981485</v>
      </c>
      <c r="D366" t="s">
        <v>29</v>
      </c>
      <c r="E366" s="7">
        <f t="shared" si="54"/>
        <v>2022</v>
      </c>
      <c r="F366" s="7">
        <f t="shared" si="55"/>
        <v>6</v>
      </c>
      <c r="G366" s="7">
        <f t="shared" si="56"/>
        <v>6</v>
      </c>
      <c r="H366" s="7" t="str">
        <f t="shared" si="58"/>
        <v>spring</v>
      </c>
      <c r="I366" s="7">
        <f t="shared" si="59"/>
        <v>24</v>
      </c>
      <c r="J366" t="str">
        <f t="shared" si="62"/>
        <v>BS</v>
      </c>
      <c r="L366">
        <v>1.50583</v>
      </c>
      <c r="M366">
        <f t="shared" si="57"/>
        <v>1.50583</v>
      </c>
      <c r="N366">
        <v>1.4462200000000001</v>
      </c>
      <c r="O366">
        <v>0.99395999999999995</v>
      </c>
      <c r="P366">
        <v>2E-3</v>
      </c>
      <c r="Q366">
        <v>0</v>
      </c>
      <c r="R366">
        <v>37.4</v>
      </c>
      <c r="S366">
        <v>35.875300000000003</v>
      </c>
      <c r="T366">
        <v>85.664199999999994</v>
      </c>
    </row>
    <row r="367" spans="1:20" x14ac:dyDescent="0.3">
      <c r="A367">
        <v>366</v>
      </c>
      <c r="B367">
        <v>16</v>
      </c>
      <c r="C367" s="1">
        <v>44721.549525462964</v>
      </c>
      <c r="D367" t="s">
        <v>29</v>
      </c>
      <c r="E367" s="7">
        <f t="shared" si="54"/>
        <v>2022</v>
      </c>
      <c r="F367" s="7">
        <f t="shared" si="55"/>
        <v>6</v>
      </c>
      <c r="G367" s="7">
        <f t="shared" si="56"/>
        <v>6</v>
      </c>
      <c r="H367" s="7" t="str">
        <f t="shared" si="58"/>
        <v>spring</v>
      </c>
      <c r="I367" s="7">
        <f t="shared" si="59"/>
        <v>24</v>
      </c>
      <c r="J367" t="str">
        <f t="shared" si="62"/>
        <v>VP</v>
      </c>
      <c r="L367">
        <v>1.35656</v>
      </c>
      <c r="M367">
        <f t="shared" si="57"/>
        <v>1.35656</v>
      </c>
      <c r="N367">
        <v>1.66378</v>
      </c>
      <c r="O367">
        <v>0.98941000000000001</v>
      </c>
      <c r="P367">
        <v>1E-3</v>
      </c>
      <c r="Q367">
        <v>0</v>
      </c>
      <c r="R367">
        <v>37.799999999999997</v>
      </c>
      <c r="S367">
        <v>33.209800000000001</v>
      </c>
      <c r="T367">
        <v>85.6999</v>
      </c>
    </row>
    <row r="368" spans="1:20" x14ac:dyDescent="0.3">
      <c r="A368">
        <v>367</v>
      </c>
      <c r="B368">
        <v>17</v>
      </c>
      <c r="C368" s="1">
        <v>44721.551736111112</v>
      </c>
      <c r="D368" t="s">
        <v>29</v>
      </c>
      <c r="E368" s="7">
        <f t="shared" si="54"/>
        <v>2022</v>
      </c>
      <c r="F368" s="7">
        <f t="shared" si="55"/>
        <v>6</v>
      </c>
      <c r="G368" s="7">
        <f t="shared" si="56"/>
        <v>6</v>
      </c>
      <c r="H368" s="7" t="str">
        <f t="shared" si="58"/>
        <v>spring</v>
      </c>
      <c r="I368" s="7">
        <f t="shared" si="59"/>
        <v>24</v>
      </c>
      <c r="J368" t="str">
        <f t="shared" si="62"/>
        <v>VP</v>
      </c>
      <c r="L368">
        <v>1.4198</v>
      </c>
      <c r="M368">
        <f t="shared" si="57"/>
        <v>1.4198</v>
      </c>
      <c r="N368">
        <v>1.6361399999999999</v>
      </c>
      <c r="O368">
        <v>0.98934</v>
      </c>
      <c r="P368">
        <v>1E-3</v>
      </c>
      <c r="Q368">
        <v>0</v>
      </c>
      <c r="R368">
        <v>36.9</v>
      </c>
      <c r="S368">
        <v>32.423499999999997</v>
      </c>
      <c r="T368">
        <v>85.665999999999997</v>
      </c>
    </row>
    <row r="369" spans="1:20" x14ac:dyDescent="0.3">
      <c r="A369">
        <v>368</v>
      </c>
      <c r="B369">
        <v>18</v>
      </c>
      <c r="C369" s="1">
        <v>44721.553819444445</v>
      </c>
      <c r="D369" t="s">
        <v>29</v>
      </c>
      <c r="E369" s="7">
        <f t="shared" si="54"/>
        <v>2022</v>
      </c>
      <c r="F369" s="7">
        <f t="shared" si="55"/>
        <v>6</v>
      </c>
      <c r="G369" s="7">
        <f t="shared" si="56"/>
        <v>6</v>
      </c>
      <c r="H369" s="7" t="str">
        <f t="shared" si="58"/>
        <v>spring</v>
      </c>
      <c r="I369" s="7">
        <f t="shared" si="59"/>
        <v>24</v>
      </c>
      <c r="J369" t="str">
        <f t="shared" si="62"/>
        <v>VP</v>
      </c>
      <c r="L369">
        <v>7.6720800000000002</v>
      </c>
      <c r="M369">
        <f t="shared" si="57"/>
        <v>7.6720800000000002</v>
      </c>
      <c r="N369">
        <v>1.2441500000000001</v>
      </c>
      <c r="O369">
        <v>0.99931000000000003</v>
      </c>
      <c r="P369">
        <v>1E-3</v>
      </c>
      <c r="Q369">
        <v>0</v>
      </c>
      <c r="R369">
        <v>36.5</v>
      </c>
      <c r="S369">
        <v>33.209899999999998</v>
      </c>
      <c r="T369">
        <v>85.674199999999999</v>
      </c>
    </row>
    <row r="370" spans="1:20" x14ac:dyDescent="0.3">
      <c r="A370">
        <v>369</v>
      </c>
      <c r="B370">
        <v>1</v>
      </c>
      <c r="C370" s="1">
        <v>44725.409444444442</v>
      </c>
      <c r="D370" t="s">
        <v>13</v>
      </c>
      <c r="E370" s="7">
        <f t="shared" si="54"/>
        <v>2022</v>
      </c>
      <c r="F370" s="7">
        <f t="shared" si="55"/>
        <v>6</v>
      </c>
      <c r="G370" s="7">
        <f t="shared" si="56"/>
        <v>6</v>
      </c>
      <c r="H370" s="7" t="str">
        <f t="shared" si="58"/>
        <v>spring</v>
      </c>
      <c r="I370" s="7">
        <f t="shared" si="59"/>
        <v>25</v>
      </c>
      <c r="J370" t="str">
        <f t="shared" ref="J370:J393" si="63">IF(OR(B370=1,B370=2,B370=3,B370=4,B370=9,B370=10,B370=11,B370=12,B370=17,B370=18,B370=19,B370=20),"VP","BS")</f>
        <v>VP</v>
      </c>
      <c r="K370" t="str">
        <f t="shared" ref="K370:K393" si="64">IF(OR(B370=4,B370=7,B370=10,B370=14,B370=18,B370=21),"tree","soil")</f>
        <v>soil</v>
      </c>
      <c r="L370">
        <v>1.2923899999999999</v>
      </c>
      <c r="M370">
        <f t="shared" si="57"/>
        <v>1.2923899999999999</v>
      </c>
      <c r="N370">
        <v>1.7805599999999999</v>
      </c>
      <c r="O370">
        <v>0.98650000000000004</v>
      </c>
      <c r="P370">
        <v>1E-3</v>
      </c>
      <c r="R370">
        <v>23</v>
      </c>
      <c r="S370">
        <v>25.636700000000001</v>
      </c>
      <c r="T370">
        <v>84.537099999999995</v>
      </c>
    </row>
    <row r="371" spans="1:20" x14ac:dyDescent="0.3">
      <c r="A371">
        <v>370</v>
      </c>
      <c r="B371">
        <v>2</v>
      </c>
      <c r="C371" s="1">
        <v>44725.411736111113</v>
      </c>
      <c r="D371" t="s">
        <v>13</v>
      </c>
      <c r="E371" s="7">
        <f t="shared" si="54"/>
        <v>2022</v>
      </c>
      <c r="F371" s="7">
        <f t="shared" si="55"/>
        <v>6</v>
      </c>
      <c r="G371" s="7">
        <f t="shared" si="56"/>
        <v>6</v>
      </c>
      <c r="H371" s="7" t="str">
        <f t="shared" si="58"/>
        <v>spring</v>
      </c>
      <c r="I371" s="7">
        <f t="shared" si="59"/>
        <v>25</v>
      </c>
      <c r="J371" t="str">
        <f t="shared" si="63"/>
        <v>VP</v>
      </c>
      <c r="K371" t="str">
        <f t="shared" si="64"/>
        <v>soil</v>
      </c>
      <c r="L371">
        <v>2.5994799999999998</v>
      </c>
      <c r="M371">
        <f t="shared" si="57"/>
        <v>2.5994799999999998</v>
      </c>
      <c r="N371">
        <v>1.5415000000000001</v>
      </c>
      <c r="O371">
        <v>0.98787999999999998</v>
      </c>
      <c r="P371">
        <v>1E-3</v>
      </c>
      <c r="R371">
        <v>23.441800000000001</v>
      </c>
      <c r="S371">
        <v>24.8324</v>
      </c>
      <c r="T371">
        <v>84.551000000000002</v>
      </c>
    </row>
    <row r="372" spans="1:20" x14ac:dyDescent="0.3">
      <c r="A372">
        <v>371</v>
      </c>
      <c r="B372">
        <v>3</v>
      </c>
      <c r="C372" s="1">
        <v>44725.413912037038</v>
      </c>
      <c r="D372" t="s">
        <v>13</v>
      </c>
      <c r="E372" s="7">
        <f t="shared" si="54"/>
        <v>2022</v>
      </c>
      <c r="F372" s="7">
        <f t="shared" si="55"/>
        <v>6</v>
      </c>
      <c r="G372" s="7">
        <f t="shared" si="56"/>
        <v>6</v>
      </c>
      <c r="H372" s="7" t="str">
        <f t="shared" si="58"/>
        <v>spring</v>
      </c>
      <c r="I372" s="7">
        <f t="shared" si="59"/>
        <v>25</v>
      </c>
      <c r="J372" t="str">
        <f t="shared" si="63"/>
        <v>VP</v>
      </c>
      <c r="K372" t="str">
        <f t="shared" si="64"/>
        <v>soil</v>
      </c>
      <c r="L372">
        <v>4.8009500000000003</v>
      </c>
      <c r="M372">
        <f t="shared" si="57"/>
        <v>4.8009500000000003</v>
      </c>
      <c r="N372">
        <v>1.3200700000000001</v>
      </c>
      <c r="O372">
        <v>0.99775000000000003</v>
      </c>
      <c r="R372">
        <v>23.7</v>
      </c>
      <c r="S372">
        <v>24.831099999999999</v>
      </c>
      <c r="T372">
        <v>84.515600000000006</v>
      </c>
    </row>
    <row r="373" spans="1:20" x14ac:dyDescent="0.3">
      <c r="A373">
        <v>372</v>
      </c>
      <c r="B373">
        <v>4</v>
      </c>
      <c r="C373" s="1">
        <v>44725.416226851848</v>
      </c>
      <c r="D373" t="s">
        <v>13</v>
      </c>
      <c r="E373" s="7">
        <f t="shared" si="54"/>
        <v>2022</v>
      </c>
      <c r="F373" s="7">
        <f t="shared" si="55"/>
        <v>6</v>
      </c>
      <c r="G373" s="7">
        <f t="shared" si="56"/>
        <v>6</v>
      </c>
      <c r="H373" s="7" t="str">
        <f t="shared" si="58"/>
        <v>spring</v>
      </c>
      <c r="I373" s="7">
        <f t="shared" si="59"/>
        <v>25</v>
      </c>
      <c r="J373" t="str">
        <f t="shared" si="63"/>
        <v>VP</v>
      </c>
      <c r="K373" t="str">
        <f t="shared" si="64"/>
        <v>tree</v>
      </c>
      <c r="L373">
        <v>6.5001600000000002</v>
      </c>
      <c r="M373">
        <f t="shared" si="57"/>
        <v>6.5001600000000002</v>
      </c>
      <c r="N373">
        <v>1.29627</v>
      </c>
      <c r="O373">
        <v>0.99833000000000005</v>
      </c>
      <c r="R373">
        <v>24.2</v>
      </c>
      <c r="S373">
        <v>25.3857</v>
      </c>
      <c r="T373">
        <v>84.529300000000006</v>
      </c>
    </row>
    <row r="374" spans="1:20" x14ac:dyDescent="0.3">
      <c r="A374">
        <v>373</v>
      </c>
      <c r="B374">
        <v>5</v>
      </c>
      <c r="C374" s="1">
        <v>44725.418333333335</v>
      </c>
      <c r="D374" t="s">
        <v>13</v>
      </c>
      <c r="E374" s="7">
        <f t="shared" si="54"/>
        <v>2022</v>
      </c>
      <c r="F374" s="7">
        <f t="shared" si="55"/>
        <v>6</v>
      </c>
      <c r="G374" s="7">
        <f t="shared" si="56"/>
        <v>6</v>
      </c>
      <c r="H374" s="7" t="str">
        <f t="shared" si="58"/>
        <v>spring</v>
      </c>
      <c r="I374" s="7">
        <f t="shared" si="59"/>
        <v>25</v>
      </c>
      <c r="J374" t="str">
        <f t="shared" si="63"/>
        <v>BS</v>
      </c>
      <c r="K374" t="str">
        <f t="shared" si="64"/>
        <v>soil</v>
      </c>
      <c r="L374">
        <v>3.7505799999999998</v>
      </c>
      <c r="M374">
        <f t="shared" si="57"/>
        <v>3.7505799999999998</v>
      </c>
      <c r="N374">
        <v>1.4220999999999999</v>
      </c>
      <c r="O374">
        <v>0.99448999999999999</v>
      </c>
      <c r="R374">
        <v>24.4</v>
      </c>
      <c r="S374">
        <v>25.183599999999998</v>
      </c>
      <c r="T374">
        <v>84.512</v>
      </c>
    </row>
    <row r="375" spans="1:20" x14ac:dyDescent="0.3">
      <c r="A375">
        <v>374</v>
      </c>
      <c r="B375">
        <v>6</v>
      </c>
      <c r="C375" s="1">
        <v>44725.420405092591</v>
      </c>
      <c r="D375" t="s">
        <v>13</v>
      </c>
      <c r="E375" s="7">
        <f t="shared" si="54"/>
        <v>2022</v>
      </c>
      <c r="F375" s="7">
        <f t="shared" si="55"/>
        <v>6</v>
      </c>
      <c r="G375" s="7">
        <f t="shared" si="56"/>
        <v>6</v>
      </c>
      <c r="H375" s="7" t="str">
        <f t="shared" si="58"/>
        <v>spring</v>
      </c>
      <c r="I375" s="7">
        <f t="shared" si="59"/>
        <v>25</v>
      </c>
      <c r="J375" t="str">
        <f t="shared" si="63"/>
        <v>BS</v>
      </c>
      <c r="K375" t="str">
        <f t="shared" si="64"/>
        <v>soil</v>
      </c>
      <c r="L375">
        <v>3.6361400000000001</v>
      </c>
      <c r="M375">
        <f t="shared" si="57"/>
        <v>3.6361400000000001</v>
      </c>
      <c r="N375">
        <v>1.423</v>
      </c>
      <c r="O375">
        <v>0.99497000000000002</v>
      </c>
      <c r="S375">
        <v>25.514500000000002</v>
      </c>
      <c r="T375">
        <v>84.537199999999999</v>
      </c>
    </row>
    <row r="376" spans="1:20" x14ac:dyDescent="0.3">
      <c r="A376">
        <v>375</v>
      </c>
      <c r="B376">
        <v>7</v>
      </c>
      <c r="C376" s="1">
        <v>44725.422905092593</v>
      </c>
      <c r="D376" t="s">
        <v>13</v>
      </c>
      <c r="E376" s="7">
        <f t="shared" si="54"/>
        <v>2022</v>
      </c>
      <c r="F376" s="7">
        <f t="shared" si="55"/>
        <v>6</v>
      </c>
      <c r="G376" s="7">
        <f t="shared" si="56"/>
        <v>6</v>
      </c>
      <c r="H376" s="7" t="str">
        <f t="shared" si="58"/>
        <v>spring</v>
      </c>
      <c r="I376" s="7">
        <f t="shared" si="59"/>
        <v>25</v>
      </c>
      <c r="J376" t="str">
        <f t="shared" si="63"/>
        <v>BS</v>
      </c>
      <c r="K376" t="str">
        <f t="shared" si="64"/>
        <v>tree</v>
      </c>
      <c r="L376">
        <v>10.769600000000001</v>
      </c>
      <c r="M376">
        <f t="shared" si="57"/>
        <v>10.769600000000001</v>
      </c>
      <c r="N376">
        <v>1.30528</v>
      </c>
      <c r="O376">
        <v>0.99807999999999997</v>
      </c>
      <c r="P376">
        <v>1E-3</v>
      </c>
      <c r="R376">
        <v>24.941800000000001</v>
      </c>
      <c r="S376">
        <v>25.8964</v>
      </c>
      <c r="T376">
        <v>84.559700000000007</v>
      </c>
    </row>
    <row r="377" spans="1:20" x14ac:dyDescent="0.3">
      <c r="A377">
        <v>376</v>
      </c>
      <c r="B377">
        <v>8</v>
      </c>
      <c r="C377" s="1">
        <v>44725.424976851849</v>
      </c>
      <c r="D377" t="s">
        <v>13</v>
      </c>
      <c r="E377" s="7">
        <f t="shared" si="54"/>
        <v>2022</v>
      </c>
      <c r="F377" s="7">
        <f t="shared" si="55"/>
        <v>6</v>
      </c>
      <c r="G377" s="7">
        <f t="shared" si="56"/>
        <v>6</v>
      </c>
      <c r="H377" s="7" t="str">
        <f t="shared" si="58"/>
        <v>spring</v>
      </c>
      <c r="I377" s="7">
        <f t="shared" si="59"/>
        <v>25</v>
      </c>
      <c r="J377" t="str">
        <f t="shared" si="63"/>
        <v>BS</v>
      </c>
      <c r="K377" t="str">
        <f t="shared" si="64"/>
        <v>soil</v>
      </c>
      <c r="L377">
        <v>2.3416999999999999</v>
      </c>
      <c r="M377">
        <f t="shared" si="57"/>
        <v>2.3416999999999999</v>
      </c>
      <c r="N377">
        <v>1.5198700000000001</v>
      </c>
      <c r="O377">
        <v>0.99292000000000002</v>
      </c>
      <c r="P377">
        <v>1E-3</v>
      </c>
      <c r="R377">
        <v>25.4</v>
      </c>
      <c r="S377">
        <v>27.004100000000001</v>
      </c>
      <c r="T377">
        <v>84.525700000000001</v>
      </c>
    </row>
    <row r="378" spans="1:20" x14ac:dyDescent="0.3">
      <c r="A378">
        <v>377</v>
      </c>
      <c r="B378">
        <v>9</v>
      </c>
      <c r="C378" s="1">
        <v>44725.427060185182</v>
      </c>
      <c r="D378" t="s">
        <v>13</v>
      </c>
      <c r="E378" s="7">
        <f t="shared" si="54"/>
        <v>2022</v>
      </c>
      <c r="F378" s="7">
        <f t="shared" si="55"/>
        <v>6</v>
      </c>
      <c r="G378" s="7">
        <f t="shared" si="56"/>
        <v>6</v>
      </c>
      <c r="H378" s="7" t="str">
        <f t="shared" si="58"/>
        <v>spring</v>
      </c>
      <c r="I378" s="7">
        <f t="shared" si="59"/>
        <v>25</v>
      </c>
      <c r="J378" t="str">
        <f t="shared" si="63"/>
        <v>VP</v>
      </c>
      <c r="K378" t="str">
        <f t="shared" si="64"/>
        <v>soil</v>
      </c>
      <c r="L378">
        <v>2.1756899999999999</v>
      </c>
      <c r="M378">
        <f t="shared" si="57"/>
        <v>2.1756899999999999</v>
      </c>
      <c r="N378">
        <v>1.67632</v>
      </c>
      <c r="O378">
        <v>0.98929999999999996</v>
      </c>
      <c r="P378">
        <v>1E-3</v>
      </c>
      <c r="R378">
        <v>25.9</v>
      </c>
      <c r="S378">
        <v>26.7014</v>
      </c>
      <c r="T378">
        <v>84.568399999999997</v>
      </c>
    </row>
    <row r="379" spans="1:20" x14ac:dyDescent="0.3">
      <c r="A379">
        <v>378</v>
      </c>
      <c r="B379">
        <v>10</v>
      </c>
      <c r="C379" s="1">
        <v>44725.429143518515</v>
      </c>
      <c r="D379" t="s">
        <v>13</v>
      </c>
      <c r="E379" s="7">
        <f t="shared" si="54"/>
        <v>2022</v>
      </c>
      <c r="F379" s="7">
        <f t="shared" si="55"/>
        <v>6</v>
      </c>
      <c r="G379" s="7">
        <f t="shared" si="56"/>
        <v>6</v>
      </c>
      <c r="H379" s="7" t="str">
        <f t="shared" si="58"/>
        <v>spring</v>
      </c>
      <c r="I379" s="7">
        <f t="shared" si="59"/>
        <v>25</v>
      </c>
      <c r="J379" t="str">
        <f t="shared" si="63"/>
        <v>VP</v>
      </c>
      <c r="K379" t="str">
        <f t="shared" si="64"/>
        <v>tree</v>
      </c>
      <c r="L379">
        <v>5.3294199999999998</v>
      </c>
      <c r="M379">
        <f t="shared" si="57"/>
        <v>5.3294199999999998</v>
      </c>
      <c r="N379">
        <v>1.30891</v>
      </c>
      <c r="O379">
        <v>0.99787000000000003</v>
      </c>
      <c r="S379">
        <v>26.213200000000001</v>
      </c>
      <c r="T379">
        <v>84.575000000000003</v>
      </c>
    </row>
    <row r="380" spans="1:20" x14ac:dyDescent="0.3">
      <c r="A380">
        <v>379</v>
      </c>
      <c r="B380">
        <v>11</v>
      </c>
      <c r="C380" s="1">
        <v>44725.431377314817</v>
      </c>
      <c r="D380" t="s">
        <v>13</v>
      </c>
      <c r="E380" s="7">
        <f t="shared" si="54"/>
        <v>2022</v>
      </c>
      <c r="F380" s="7">
        <f t="shared" si="55"/>
        <v>6</v>
      </c>
      <c r="G380" s="7">
        <f t="shared" si="56"/>
        <v>6</v>
      </c>
      <c r="H380" s="7" t="str">
        <f t="shared" si="58"/>
        <v>spring</v>
      </c>
      <c r="I380" s="7">
        <f t="shared" si="59"/>
        <v>25</v>
      </c>
      <c r="J380" t="str">
        <f t="shared" si="63"/>
        <v>VP</v>
      </c>
      <c r="K380" t="str">
        <f t="shared" si="64"/>
        <v>soil</v>
      </c>
      <c r="L380">
        <v>2.20932</v>
      </c>
      <c r="M380">
        <f t="shared" si="57"/>
        <v>2.20932</v>
      </c>
      <c r="N380">
        <v>1.63947</v>
      </c>
      <c r="O380">
        <v>0.98740000000000006</v>
      </c>
      <c r="P380">
        <v>1E-3</v>
      </c>
      <c r="R380">
        <v>25.9</v>
      </c>
      <c r="S380">
        <v>26.256799999999998</v>
      </c>
      <c r="T380">
        <v>84.558400000000006</v>
      </c>
    </row>
    <row r="381" spans="1:20" x14ac:dyDescent="0.3">
      <c r="A381">
        <v>380</v>
      </c>
      <c r="B381">
        <v>12</v>
      </c>
      <c r="C381" s="1">
        <v>44725.433541666665</v>
      </c>
      <c r="D381" t="s">
        <v>13</v>
      </c>
      <c r="E381" s="7">
        <f t="shared" si="54"/>
        <v>2022</v>
      </c>
      <c r="F381" s="7">
        <f t="shared" si="55"/>
        <v>6</v>
      </c>
      <c r="G381" s="7">
        <f t="shared" si="56"/>
        <v>6</v>
      </c>
      <c r="H381" s="7" t="str">
        <f t="shared" si="58"/>
        <v>spring</v>
      </c>
      <c r="I381" s="7">
        <f t="shared" si="59"/>
        <v>25</v>
      </c>
      <c r="J381" t="str">
        <f t="shared" si="63"/>
        <v>VP</v>
      </c>
      <c r="K381" t="str">
        <f t="shared" si="64"/>
        <v>soil</v>
      </c>
      <c r="L381">
        <v>2.86496</v>
      </c>
      <c r="M381">
        <f t="shared" si="57"/>
        <v>2.86496</v>
      </c>
      <c r="N381">
        <v>1.5028699999999999</v>
      </c>
      <c r="O381">
        <v>0.99373999999999996</v>
      </c>
      <c r="P381">
        <v>1E-3</v>
      </c>
      <c r="R381">
        <v>25.7135</v>
      </c>
      <c r="S381">
        <v>26.3218</v>
      </c>
      <c r="T381">
        <v>84.560299999999998</v>
      </c>
    </row>
    <row r="382" spans="1:20" x14ac:dyDescent="0.3">
      <c r="A382">
        <v>381</v>
      </c>
      <c r="B382">
        <v>13</v>
      </c>
      <c r="C382" s="1">
        <v>44725.435763888891</v>
      </c>
      <c r="D382" t="s">
        <v>13</v>
      </c>
      <c r="E382" s="7">
        <f t="shared" si="54"/>
        <v>2022</v>
      </c>
      <c r="F382" s="7">
        <f t="shared" si="55"/>
        <v>6</v>
      </c>
      <c r="G382" s="7">
        <f t="shared" si="56"/>
        <v>6</v>
      </c>
      <c r="H382" s="7" t="str">
        <f t="shared" si="58"/>
        <v>spring</v>
      </c>
      <c r="I382" s="7">
        <f t="shared" si="59"/>
        <v>25</v>
      </c>
      <c r="J382" t="str">
        <f t="shared" si="63"/>
        <v>BS</v>
      </c>
      <c r="K382" t="str">
        <f t="shared" si="64"/>
        <v>soil</v>
      </c>
      <c r="L382">
        <v>1.5917600000000001</v>
      </c>
      <c r="M382">
        <f t="shared" si="57"/>
        <v>1.5917600000000001</v>
      </c>
      <c r="N382">
        <v>1.7596799999999999</v>
      </c>
      <c r="O382">
        <v>0.98614999999999997</v>
      </c>
      <c r="P382">
        <v>2E-3</v>
      </c>
      <c r="R382">
        <v>25.747299999999999</v>
      </c>
      <c r="S382">
        <v>26.025600000000001</v>
      </c>
      <c r="T382">
        <v>84.563000000000002</v>
      </c>
    </row>
    <row r="383" spans="1:20" x14ac:dyDescent="0.3">
      <c r="A383">
        <v>382</v>
      </c>
      <c r="B383">
        <v>14</v>
      </c>
      <c r="C383" s="1">
        <v>44725.437835648147</v>
      </c>
      <c r="D383" t="s">
        <v>13</v>
      </c>
      <c r="E383" s="7">
        <f t="shared" si="54"/>
        <v>2022</v>
      </c>
      <c r="F383" s="7">
        <f t="shared" si="55"/>
        <v>6</v>
      </c>
      <c r="G383" s="7">
        <f t="shared" si="56"/>
        <v>6</v>
      </c>
      <c r="H383" s="7" t="str">
        <f t="shared" si="58"/>
        <v>spring</v>
      </c>
      <c r="I383" s="7">
        <f t="shared" si="59"/>
        <v>25</v>
      </c>
      <c r="J383" t="str">
        <f t="shared" si="63"/>
        <v>BS</v>
      </c>
      <c r="K383" t="str">
        <f t="shared" si="64"/>
        <v>tree</v>
      </c>
      <c r="L383">
        <v>1.82395</v>
      </c>
      <c r="M383">
        <f t="shared" si="57"/>
        <v>1.82395</v>
      </c>
      <c r="N383">
        <v>1.66096</v>
      </c>
      <c r="O383">
        <v>0.98736000000000002</v>
      </c>
      <c r="P383">
        <v>2E-3</v>
      </c>
      <c r="R383">
        <v>25.9</v>
      </c>
      <c r="S383">
        <v>26.200700000000001</v>
      </c>
      <c r="T383">
        <v>84.556799999999996</v>
      </c>
    </row>
    <row r="384" spans="1:20" x14ac:dyDescent="0.3">
      <c r="A384">
        <v>383</v>
      </c>
      <c r="B384">
        <v>15</v>
      </c>
      <c r="C384" s="1">
        <v>44725.43990740741</v>
      </c>
      <c r="D384" t="s">
        <v>13</v>
      </c>
      <c r="E384" s="7">
        <f t="shared" si="54"/>
        <v>2022</v>
      </c>
      <c r="F384" s="7">
        <f t="shared" si="55"/>
        <v>6</v>
      </c>
      <c r="G384" s="7">
        <f t="shared" si="56"/>
        <v>6</v>
      </c>
      <c r="H384" s="7" t="str">
        <f t="shared" si="58"/>
        <v>spring</v>
      </c>
      <c r="I384" s="7">
        <f t="shared" si="59"/>
        <v>25</v>
      </c>
      <c r="J384" t="str">
        <f t="shared" si="63"/>
        <v>BS</v>
      </c>
      <c r="K384" t="str">
        <f t="shared" si="64"/>
        <v>soil</v>
      </c>
      <c r="L384">
        <v>3.35128</v>
      </c>
      <c r="M384">
        <f t="shared" si="57"/>
        <v>3.35128</v>
      </c>
      <c r="N384">
        <v>1.4306399999999999</v>
      </c>
      <c r="O384">
        <v>0.99465999999999999</v>
      </c>
      <c r="P384">
        <v>2E-3</v>
      </c>
      <c r="R384">
        <v>25.9</v>
      </c>
      <c r="S384">
        <v>26.165900000000001</v>
      </c>
      <c r="T384">
        <v>84.549499999999995</v>
      </c>
    </row>
    <row r="385" spans="1:20" x14ac:dyDescent="0.3">
      <c r="A385">
        <v>384</v>
      </c>
      <c r="B385">
        <v>16</v>
      </c>
      <c r="C385" s="1">
        <v>44725.441979166666</v>
      </c>
      <c r="D385" t="s">
        <v>13</v>
      </c>
      <c r="E385" s="7">
        <f t="shared" si="54"/>
        <v>2022</v>
      </c>
      <c r="F385" s="7">
        <f t="shared" si="55"/>
        <v>6</v>
      </c>
      <c r="G385" s="7">
        <f t="shared" si="56"/>
        <v>6</v>
      </c>
      <c r="H385" s="7" t="str">
        <f t="shared" si="58"/>
        <v>spring</v>
      </c>
      <c r="I385" s="7">
        <f t="shared" si="59"/>
        <v>25</v>
      </c>
      <c r="J385" t="str">
        <f t="shared" si="63"/>
        <v>BS</v>
      </c>
      <c r="K385" t="str">
        <f t="shared" si="64"/>
        <v>soil</v>
      </c>
      <c r="L385">
        <v>1.39994</v>
      </c>
      <c r="M385">
        <f t="shared" si="57"/>
        <v>1.39994</v>
      </c>
      <c r="N385">
        <v>1.92703</v>
      </c>
      <c r="O385">
        <v>0.97733999999999999</v>
      </c>
      <c r="P385">
        <v>2E-3</v>
      </c>
      <c r="R385">
        <v>25.760899999999999</v>
      </c>
      <c r="S385">
        <v>25.891200000000001</v>
      </c>
      <c r="T385">
        <v>84.553200000000004</v>
      </c>
    </row>
    <row r="386" spans="1:20" x14ac:dyDescent="0.3">
      <c r="A386">
        <v>385</v>
      </c>
      <c r="B386">
        <v>17</v>
      </c>
      <c r="C386" s="1">
        <v>44725.444097222222</v>
      </c>
      <c r="D386" t="s">
        <v>13</v>
      </c>
      <c r="E386" s="7">
        <f t="shared" ref="E386:E449" si="65">YEAR(C386)</f>
        <v>2022</v>
      </c>
      <c r="F386" s="7">
        <f t="shared" ref="F386:F449" si="66">MONTH(C386)</f>
        <v>6</v>
      </c>
      <c r="G386" s="7">
        <f t="shared" ref="G386:G449" si="67">F386</f>
        <v>6</v>
      </c>
      <c r="H386" s="7" t="str">
        <f t="shared" si="58"/>
        <v>spring</v>
      </c>
      <c r="I386" s="7">
        <f t="shared" si="59"/>
        <v>25</v>
      </c>
      <c r="J386" t="str">
        <f t="shared" si="63"/>
        <v>VP</v>
      </c>
      <c r="K386" t="str">
        <f t="shared" si="64"/>
        <v>soil</v>
      </c>
      <c r="L386">
        <v>2.5717500000000002</v>
      </c>
      <c r="M386">
        <f t="shared" ref="M386:M449" si="68">IF(O386&gt;0.95,L386,NA())</f>
        <v>2.5717500000000002</v>
      </c>
      <c r="N386">
        <v>1.4885600000000001</v>
      </c>
      <c r="O386">
        <v>0.99326000000000003</v>
      </c>
      <c r="S386">
        <v>25.881699999999999</v>
      </c>
      <c r="T386">
        <v>84.550600000000003</v>
      </c>
    </row>
    <row r="387" spans="1:20" x14ac:dyDescent="0.3">
      <c r="A387">
        <v>386</v>
      </c>
      <c r="B387">
        <v>18</v>
      </c>
      <c r="C387" s="1">
        <v>44725.446192129632</v>
      </c>
      <c r="D387" t="s">
        <v>13</v>
      </c>
      <c r="E387" s="7">
        <f t="shared" si="65"/>
        <v>2022</v>
      </c>
      <c r="F387" s="7">
        <f t="shared" si="66"/>
        <v>6</v>
      </c>
      <c r="G387" s="7">
        <f t="shared" si="67"/>
        <v>6</v>
      </c>
      <c r="H387" s="7" t="str">
        <f t="shared" ref="H387:H450" si="69">IF(OR(F387=1,F387=2,F387=3),"winter",IF(OR(F387=4,F387=5,F387=6),"spring",IF(OR(F387=7,F387=8,F387=9),"summer","autumn")))</f>
        <v>spring</v>
      </c>
      <c r="I387" s="7">
        <f t="shared" ref="I387:I450" si="70">WEEKNUM(C387)</f>
        <v>25</v>
      </c>
      <c r="J387" t="str">
        <f t="shared" si="63"/>
        <v>VP</v>
      </c>
      <c r="K387" t="str">
        <f t="shared" si="64"/>
        <v>tree</v>
      </c>
      <c r="L387">
        <v>3.6366200000000002</v>
      </c>
      <c r="M387">
        <f t="shared" si="68"/>
        <v>3.6366200000000002</v>
      </c>
      <c r="N387">
        <v>1.3387</v>
      </c>
      <c r="O387">
        <v>0.99722</v>
      </c>
      <c r="P387">
        <v>1E-3</v>
      </c>
      <c r="R387">
        <v>25.75</v>
      </c>
      <c r="S387">
        <v>25.8672</v>
      </c>
      <c r="T387">
        <v>84.564099999999996</v>
      </c>
    </row>
    <row r="388" spans="1:20" x14ac:dyDescent="0.3">
      <c r="A388">
        <v>387</v>
      </c>
      <c r="B388">
        <v>19</v>
      </c>
      <c r="C388" s="1">
        <v>44725.448287037034</v>
      </c>
      <c r="D388" t="s">
        <v>13</v>
      </c>
      <c r="E388" s="7">
        <f t="shared" si="65"/>
        <v>2022</v>
      </c>
      <c r="F388" s="7">
        <f t="shared" si="66"/>
        <v>6</v>
      </c>
      <c r="G388" s="7">
        <f t="shared" si="67"/>
        <v>6</v>
      </c>
      <c r="H388" s="7" t="str">
        <f t="shared" si="69"/>
        <v>spring</v>
      </c>
      <c r="I388" s="7">
        <f t="shared" si="70"/>
        <v>25</v>
      </c>
      <c r="J388" t="str">
        <f t="shared" si="63"/>
        <v>VP</v>
      </c>
      <c r="K388" t="str">
        <f t="shared" si="64"/>
        <v>soil</v>
      </c>
      <c r="L388">
        <v>2.50963</v>
      </c>
      <c r="M388">
        <f t="shared" si="68"/>
        <v>2.50963</v>
      </c>
      <c r="N388">
        <v>1.43025</v>
      </c>
      <c r="O388">
        <v>0.99502000000000002</v>
      </c>
      <c r="P388">
        <v>1E-3</v>
      </c>
      <c r="R388">
        <v>25.9</v>
      </c>
      <c r="S388">
        <v>26.018000000000001</v>
      </c>
      <c r="T388">
        <v>84.568100000000001</v>
      </c>
    </row>
    <row r="389" spans="1:20" x14ac:dyDescent="0.3">
      <c r="A389">
        <v>388</v>
      </c>
      <c r="B389">
        <v>20</v>
      </c>
      <c r="C389" s="1">
        <v>44725.450358796297</v>
      </c>
      <c r="D389" t="s">
        <v>13</v>
      </c>
      <c r="E389" s="7">
        <f t="shared" si="65"/>
        <v>2022</v>
      </c>
      <c r="F389" s="7">
        <f t="shared" si="66"/>
        <v>6</v>
      </c>
      <c r="G389" s="7">
        <f t="shared" si="67"/>
        <v>6</v>
      </c>
      <c r="H389" s="7" t="str">
        <f t="shared" si="69"/>
        <v>spring</v>
      </c>
      <c r="I389" s="7">
        <f t="shared" si="70"/>
        <v>25</v>
      </c>
      <c r="J389" t="str">
        <f t="shared" si="63"/>
        <v>VP</v>
      </c>
      <c r="K389" t="str">
        <f t="shared" si="64"/>
        <v>soil</v>
      </c>
      <c r="L389">
        <v>1.91717</v>
      </c>
      <c r="M389">
        <f t="shared" si="68"/>
        <v>1.91717</v>
      </c>
      <c r="N389">
        <v>2.2505099999999998</v>
      </c>
      <c r="O389">
        <v>0.96875</v>
      </c>
      <c r="R389">
        <v>25.9</v>
      </c>
      <c r="S389">
        <v>26.345500000000001</v>
      </c>
      <c r="T389">
        <v>84.557699999999997</v>
      </c>
    </row>
    <row r="390" spans="1:20" x14ac:dyDescent="0.3">
      <c r="A390">
        <v>389</v>
      </c>
      <c r="B390">
        <v>21</v>
      </c>
      <c r="C390" s="1">
        <v>44725.452476851853</v>
      </c>
      <c r="D390" t="s">
        <v>13</v>
      </c>
      <c r="E390" s="7">
        <f t="shared" si="65"/>
        <v>2022</v>
      </c>
      <c r="F390" s="7">
        <f t="shared" si="66"/>
        <v>6</v>
      </c>
      <c r="G390" s="7">
        <f t="shared" si="67"/>
        <v>6</v>
      </c>
      <c r="H390" s="7" t="str">
        <f t="shared" si="69"/>
        <v>spring</v>
      </c>
      <c r="I390" s="7">
        <f t="shared" si="70"/>
        <v>25</v>
      </c>
      <c r="J390" t="str">
        <f t="shared" si="63"/>
        <v>BS</v>
      </c>
      <c r="K390" t="str">
        <f t="shared" si="64"/>
        <v>tree</v>
      </c>
      <c r="L390">
        <v>2.6645599999999998</v>
      </c>
      <c r="M390">
        <f t="shared" si="68"/>
        <v>2.6645599999999998</v>
      </c>
      <c r="N390">
        <v>1.41551</v>
      </c>
      <c r="O390">
        <v>0.99580000000000002</v>
      </c>
      <c r="P390">
        <v>1E-3</v>
      </c>
      <c r="R390">
        <v>26.2</v>
      </c>
      <c r="S390">
        <v>26.405999999999999</v>
      </c>
      <c r="T390">
        <v>84.566199999999995</v>
      </c>
    </row>
    <row r="391" spans="1:20" x14ac:dyDescent="0.3">
      <c r="A391">
        <v>390</v>
      </c>
      <c r="B391">
        <v>22</v>
      </c>
      <c r="C391" s="1">
        <v>44725.454780092594</v>
      </c>
      <c r="D391" t="s">
        <v>13</v>
      </c>
      <c r="E391" s="7">
        <f t="shared" si="65"/>
        <v>2022</v>
      </c>
      <c r="F391" s="7">
        <f t="shared" si="66"/>
        <v>6</v>
      </c>
      <c r="G391" s="7">
        <f t="shared" si="67"/>
        <v>6</v>
      </c>
      <c r="H391" s="7" t="str">
        <f t="shared" si="69"/>
        <v>spring</v>
      </c>
      <c r="I391" s="7">
        <f t="shared" si="70"/>
        <v>25</v>
      </c>
      <c r="J391" t="str">
        <f t="shared" si="63"/>
        <v>BS</v>
      </c>
      <c r="K391" t="str">
        <f t="shared" si="64"/>
        <v>soil</v>
      </c>
      <c r="L391">
        <v>1.5275000000000001</v>
      </c>
      <c r="M391">
        <f t="shared" si="68"/>
        <v>1.5275000000000001</v>
      </c>
      <c r="N391">
        <v>1.9340999999999999</v>
      </c>
      <c r="O391">
        <v>0.97765000000000002</v>
      </c>
      <c r="R391">
        <v>26.4</v>
      </c>
      <c r="S391">
        <v>26.907399999999999</v>
      </c>
      <c r="T391">
        <v>84.573899999999995</v>
      </c>
    </row>
    <row r="392" spans="1:20" x14ac:dyDescent="0.3">
      <c r="A392">
        <v>391</v>
      </c>
      <c r="B392">
        <v>23</v>
      </c>
      <c r="C392" s="1">
        <v>44725.456828703704</v>
      </c>
      <c r="D392" t="s">
        <v>13</v>
      </c>
      <c r="E392" s="7">
        <f t="shared" si="65"/>
        <v>2022</v>
      </c>
      <c r="F392" s="7">
        <f t="shared" si="66"/>
        <v>6</v>
      </c>
      <c r="G392" s="7">
        <f t="shared" si="67"/>
        <v>6</v>
      </c>
      <c r="H392" s="7" t="str">
        <f t="shared" si="69"/>
        <v>spring</v>
      </c>
      <c r="I392" s="7">
        <f t="shared" si="70"/>
        <v>25</v>
      </c>
      <c r="J392" t="str">
        <f t="shared" si="63"/>
        <v>BS</v>
      </c>
      <c r="K392" t="str">
        <f t="shared" si="64"/>
        <v>soil</v>
      </c>
      <c r="L392">
        <v>2.2166600000000001</v>
      </c>
      <c r="M392">
        <f t="shared" si="68"/>
        <v>2.2166600000000001</v>
      </c>
      <c r="N392">
        <v>1.7253700000000001</v>
      </c>
      <c r="O392">
        <v>0.98468999999999995</v>
      </c>
      <c r="R392">
        <v>26.4</v>
      </c>
      <c r="S392">
        <v>27.038799999999998</v>
      </c>
      <c r="T392">
        <v>84.571700000000007</v>
      </c>
    </row>
    <row r="393" spans="1:20" x14ac:dyDescent="0.3">
      <c r="A393">
        <v>392</v>
      </c>
      <c r="B393">
        <v>24</v>
      </c>
      <c r="C393" s="1">
        <v>44725.458877314813</v>
      </c>
      <c r="D393" t="s">
        <v>13</v>
      </c>
      <c r="E393" s="7">
        <f t="shared" si="65"/>
        <v>2022</v>
      </c>
      <c r="F393" s="7">
        <f t="shared" si="66"/>
        <v>6</v>
      </c>
      <c r="G393" s="7">
        <f t="shared" si="67"/>
        <v>6</v>
      </c>
      <c r="H393" s="7" t="str">
        <f t="shared" si="69"/>
        <v>spring</v>
      </c>
      <c r="I393" s="7">
        <f t="shared" si="70"/>
        <v>25</v>
      </c>
      <c r="J393" t="str">
        <f t="shared" si="63"/>
        <v>BS</v>
      </c>
      <c r="K393" t="str">
        <f t="shared" si="64"/>
        <v>soil</v>
      </c>
      <c r="L393">
        <v>3.5851700000000002</v>
      </c>
      <c r="M393">
        <f t="shared" si="68"/>
        <v>3.5851700000000002</v>
      </c>
      <c r="N393">
        <v>1.3420000000000001</v>
      </c>
      <c r="O393">
        <v>0.99695</v>
      </c>
      <c r="R393">
        <v>26.4</v>
      </c>
      <c r="S393">
        <v>27.360800000000001</v>
      </c>
      <c r="T393">
        <v>84.578100000000006</v>
      </c>
    </row>
    <row r="394" spans="1:20" x14ac:dyDescent="0.3">
      <c r="A394">
        <v>393</v>
      </c>
      <c r="B394">
        <v>1</v>
      </c>
      <c r="C394" s="1">
        <v>44725.507280092592</v>
      </c>
      <c r="D394" t="s">
        <v>15</v>
      </c>
      <c r="E394" s="7">
        <f t="shared" si="65"/>
        <v>2022</v>
      </c>
      <c r="F394" s="7">
        <f t="shared" si="66"/>
        <v>6</v>
      </c>
      <c r="G394" s="7">
        <f t="shared" si="67"/>
        <v>6</v>
      </c>
      <c r="H394" s="7" t="str">
        <f t="shared" si="69"/>
        <v>spring</v>
      </c>
      <c r="I394" s="7">
        <f t="shared" si="70"/>
        <v>25</v>
      </c>
      <c r="J394" t="str">
        <f t="shared" ref="J394:J411" si="71">IF(OR(B394=1,B394=2,B394=3,B394=7,B394=8,B394=9,B394=13,B394=14,B394=15),"VP","BS")</f>
        <v>VP</v>
      </c>
      <c r="L394">
        <v>7.1226500000000001</v>
      </c>
      <c r="M394">
        <f t="shared" si="68"/>
        <v>7.1226500000000001</v>
      </c>
      <c r="N394">
        <v>1.28268</v>
      </c>
      <c r="O394">
        <v>0.99892999999999998</v>
      </c>
      <c r="P394">
        <v>3.0000000000000001E-3</v>
      </c>
      <c r="Q394">
        <v>0</v>
      </c>
      <c r="R394">
        <v>26.7</v>
      </c>
      <c r="S394">
        <v>27.943300000000001</v>
      </c>
      <c r="T394">
        <v>83.588700000000003</v>
      </c>
    </row>
    <row r="395" spans="1:20" x14ac:dyDescent="0.3">
      <c r="A395">
        <v>394</v>
      </c>
      <c r="B395">
        <v>2</v>
      </c>
      <c r="C395" s="1">
        <v>44725.509571759256</v>
      </c>
      <c r="D395" t="s">
        <v>15</v>
      </c>
      <c r="E395" s="7">
        <f t="shared" si="65"/>
        <v>2022</v>
      </c>
      <c r="F395" s="7">
        <f t="shared" si="66"/>
        <v>6</v>
      </c>
      <c r="G395" s="7">
        <f t="shared" si="67"/>
        <v>6</v>
      </c>
      <c r="H395" s="7" t="str">
        <f t="shared" si="69"/>
        <v>spring</v>
      </c>
      <c r="I395" s="7">
        <f t="shared" si="70"/>
        <v>25</v>
      </c>
      <c r="J395" t="str">
        <f t="shared" si="71"/>
        <v>VP</v>
      </c>
      <c r="L395">
        <v>8.1746300000000005</v>
      </c>
      <c r="M395">
        <f t="shared" si="68"/>
        <v>8.1746300000000005</v>
      </c>
      <c r="N395">
        <v>1.29762</v>
      </c>
      <c r="O395">
        <v>0.99831999999999999</v>
      </c>
      <c r="P395">
        <v>1E-3</v>
      </c>
      <c r="Q395">
        <v>0</v>
      </c>
      <c r="R395">
        <v>26.7</v>
      </c>
      <c r="S395">
        <v>27.238499999999998</v>
      </c>
      <c r="T395">
        <v>83.623900000000006</v>
      </c>
    </row>
    <row r="396" spans="1:20" x14ac:dyDescent="0.3">
      <c r="A396">
        <v>395</v>
      </c>
      <c r="B396">
        <v>3</v>
      </c>
      <c r="C396" s="1">
        <v>44725.511759259258</v>
      </c>
      <c r="D396" t="s">
        <v>15</v>
      </c>
      <c r="E396" s="7">
        <f t="shared" si="65"/>
        <v>2022</v>
      </c>
      <c r="F396" s="7">
        <f t="shared" si="66"/>
        <v>6</v>
      </c>
      <c r="G396" s="7">
        <f t="shared" si="67"/>
        <v>6</v>
      </c>
      <c r="H396" s="7" t="str">
        <f t="shared" si="69"/>
        <v>spring</v>
      </c>
      <c r="I396" s="7">
        <f t="shared" si="70"/>
        <v>25</v>
      </c>
      <c r="J396" t="str">
        <f t="shared" si="71"/>
        <v>VP</v>
      </c>
      <c r="L396">
        <v>3.8505500000000001</v>
      </c>
      <c r="M396">
        <f t="shared" si="68"/>
        <v>3.8505500000000001</v>
      </c>
      <c r="N396">
        <v>1.41774</v>
      </c>
      <c r="O396">
        <v>0.99587000000000003</v>
      </c>
      <c r="P396">
        <v>2E-3</v>
      </c>
      <c r="R396">
        <v>26.7</v>
      </c>
      <c r="S396">
        <v>26.647500000000001</v>
      </c>
      <c r="T396">
        <v>83.615700000000004</v>
      </c>
    </row>
    <row r="397" spans="1:20" x14ac:dyDescent="0.3">
      <c r="A397">
        <v>396</v>
      </c>
      <c r="B397">
        <v>4</v>
      </c>
      <c r="C397" s="1">
        <v>44725.513993055552</v>
      </c>
      <c r="D397" t="s">
        <v>15</v>
      </c>
      <c r="E397" s="7">
        <f t="shared" si="65"/>
        <v>2022</v>
      </c>
      <c r="F397" s="7">
        <f t="shared" si="66"/>
        <v>6</v>
      </c>
      <c r="G397" s="7">
        <f t="shared" si="67"/>
        <v>6</v>
      </c>
      <c r="H397" s="7" t="str">
        <f t="shared" si="69"/>
        <v>spring</v>
      </c>
      <c r="I397" s="7">
        <f t="shared" si="70"/>
        <v>25</v>
      </c>
      <c r="J397" t="str">
        <f t="shared" si="71"/>
        <v>BS</v>
      </c>
      <c r="L397">
        <v>3.67842</v>
      </c>
      <c r="M397">
        <f t="shared" si="68"/>
        <v>3.67842</v>
      </c>
      <c r="N397">
        <v>1.3450299999999999</v>
      </c>
      <c r="O397">
        <v>0.99787000000000003</v>
      </c>
      <c r="S397">
        <v>27.446000000000002</v>
      </c>
      <c r="T397">
        <v>83.6143</v>
      </c>
    </row>
    <row r="398" spans="1:20" x14ac:dyDescent="0.3">
      <c r="A398">
        <v>397</v>
      </c>
      <c r="B398">
        <v>5</v>
      </c>
      <c r="C398" s="1">
        <v>44725.516134259262</v>
      </c>
      <c r="D398" t="s">
        <v>15</v>
      </c>
      <c r="E398" s="7">
        <f t="shared" si="65"/>
        <v>2022</v>
      </c>
      <c r="F398" s="7">
        <f t="shared" si="66"/>
        <v>6</v>
      </c>
      <c r="G398" s="7">
        <f t="shared" si="67"/>
        <v>6</v>
      </c>
      <c r="H398" s="7" t="str">
        <f t="shared" si="69"/>
        <v>spring</v>
      </c>
      <c r="I398" s="7">
        <f t="shared" si="70"/>
        <v>25</v>
      </c>
      <c r="J398" t="str">
        <f t="shared" si="71"/>
        <v>BS</v>
      </c>
      <c r="L398">
        <v>2.8820800000000002</v>
      </c>
      <c r="M398">
        <f t="shared" si="68"/>
        <v>2.8820800000000002</v>
      </c>
      <c r="N398">
        <v>1.4034899999999999</v>
      </c>
      <c r="O398">
        <v>0.99653000000000003</v>
      </c>
      <c r="S398">
        <v>30.214099999999998</v>
      </c>
      <c r="T398">
        <v>83.593299999999999</v>
      </c>
    </row>
    <row r="399" spans="1:20" x14ac:dyDescent="0.3">
      <c r="A399">
        <v>398</v>
      </c>
      <c r="B399">
        <v>6</v>
      </c>
      <c r="C399" s="1">
        <v>44725.518206018518</v>
      </c>
      <c r="D399" t="s">
        <v>15</v>
      </c>
      <c r="E399" s="7">
        <f t="shared" si="65"/>
        <v>2022</v>
      </c>
      <c r="F399" s="7">
        <f t="shared" si="66"/>
        <v>6</v>
      </c>
      <c r="G399" s="7">
        <f t="shared" si="67"/>
        <v>6</v>
      </c>
      <c r="H399" s="7" t="str">
        <f t="shared" si="69"/>
        <v>spring</v>
      </c>
      <c r="I399" s="7">
        <f t="shared" si="70"/>
        <v>25</v>
      </c>
      <c r="J399" t="str">
        <f t="shared" si="71"/>
        <v>BS</v>
      </c>
      <c r="L399">
        <v>1.70787</v>
      </c>
      <c r="M399">
        <f t="shared" si="68"/>
        <v>1.70787</v>
      </c>
      <c r="N399">
        <v>1.7249300000000001</v>
      </c>
      <c r="O399">
        <v>0.98799000000000003</v>
      </c>
      <c r="P399">
        <v>1E-3</v>
      </c>
      <c r="R399">
        <v>29</v>
      </c>
      <c r="S399">
        <v>32.040500000000002</v>
      </c>
      <c r="T399">
        <v>83.592500000000001</v>
      </c>
    </row>
    <row r="400" spans="1:20" x14ac:dyDescent="0.3">
      <c r="A400">
        <v>399</v>
      </c>
      <c r="B400">
        <v>10</v>
      </c>
      <c r="C400" s="1">
        <v>44725.520787037036</v>
      </c>
      <c r="D400" t="s">
        <v>15</v>
      </c>
      <c r="E400" s="7">
        <f t="shared" si="65"/>
        <v>2022</v>
      </c>
      <c r="F400" s="7">
        <f t="shared" si="66"/>
        <v>6</v>
      </c>
      <c r="G400" s="7">
        <f t="shared" si="67"/>
        <v>6</v>
      </c>
      <c r="H400" s="7" t="str">
        <f t="shared" si="69"/>
        <v>spring</v>
      </c>
      <c r="I400" s="7">
        <f t="shared" si="70"/>
        <v>25</v>
      </c>
      <c r="J400" t="str">
        <f t="shared" si="71"/>
        <v>BS</v>
      </c>
      <c r="L400">
        <v>2.4776600000000002</v>
      </c>
      <c r="M400">
        <f t="shared" si="68"/>
        <v>2.4776600000000002</v>
      </c>
      <c r="N400">
        <v>1.4258900000000001</v>
      </c>
      <c r="O400">
        <v>0.99492999999999998</v>
      </c>
      <c r="R400">
        <v>30.4</v>
      </c>
      <c r="S400">
        <v>32.789000000000001</v>
      </c>
      <c r="T400">
        <v>83.614999999999995</v>
      </c>
    </row>
    <row r="401" spans="1:20" x14ac:dyDescent="0.3">
      <c r="A401">
        <v>400</v>
      </c>
      <c r="B401">
        <v>11</v>
      </c>
      <c r="C401" s="1">
        <v>44725.522916666669</v>
      </c>
      <c r="D401" t="s">
        <v>15</v>
      </c>
      <c r="E401" s="7">
        <f t="shared" si="65"/>
        <v>2022</v>
      </c>
      <c r="F401" s="7">
        <f t="shared" si="66"/>
        <v>6</v>
      </c>
      <c r="G401" s="7">
        <f t="shared" si="67"/>
        <v>6</v>
      </c>
      <c r="H401" s="7" t="str">
        <f t="shared" si="69"/>
        <v>spring</v>
      </c>
      <c r="I401" s="7">
        <f t="shared" si="70"/>
        <v>25</v>
      </c>
      <c r="J401" t="str">
        <f t="shared" si="71"/>
        <v>BS</v>
      </c>
      <c r="L401">
        <v>1.63588</v>
      </c>
      <c r="M401">
        <f t="shared" si="68"/>
        <v>1.63588</v>
      </c>
      <c r="N401">
        <v>1.6495599999999999</v>
      </c>
      <c r="O401">
        <v>0.99034</v>
      </c>
      <c r="R401">
        <v>31.7</v>
      </c>
      <c r="S401">
        <v>33.582999999999998</v>
      </c>
      <c r="T401">
        <v>83.643699999999995</v>
      </c>
    </row>
    <row r="402" spans="1:20" x14ac:dyDescent="0.3">
      <c r="A402">
        <v>401</v>
      </c>
      <c r="B402">
        <v>12</v>
      </c>
      <c r="C402" s="1">
        <v>44725.524976851855</v>
      </c>
      <c r="D402" t="s">
        <v>15</v>
      </c>
      <c r="E402" s="7">
        <f t="shared" si="65"/>
        <v>2022</v>
      </c>
      <c r="F402" s="7">
        <f t="shared" si="66"/>
        <v>6</v>
      </c>
      <c r="G402" s="7">
        <f t="shared" si="67"/>
        <v>6</v>
      </c>
      <c r="H402" s="7" t="str">
        <f t="shared" si="69"/>
        <v>spring</v>
      </c>
      <c r="I402" s="7">
        <f t="shared" si="70"/>
        <v>25</v>
      </c>
      <c r="J402" t="str">
        <f t="shared" si="71"/>
        <v>BS</v>
      </c>
      <c r="L402">
        <v>0.94128000000000001</v>
      </c>
      <c r="M402">
        <f t="shared" si="68"/>
        <v>0.94128000000000001</v>
      </c>
      <c r="N402">
        <v>2.0467499999999998</v>
      </c>
      <c r="O402">
        <v>0.97787000000000002</v>
      </c>
      <c r="P402">
        <v>2E-3</v>
      </c>
      <c r="R402">
        <v>33.3018</v>
      </c>
      <c r="S402">
        <v>34.052399999999999</v>
      </c>
      <c r="T402">
        <v>83.651600000000002</v>
      </c>
    </row>
    <row r="403" spans="1:20" x14ac:dyDescent="0.3">
      <c r="A403">
        <v>402</v>
      </c>
      <c r="B403">
        <v>7</v>
      </c>
      <c r="C403" s="1">
        <v>44725.527303240742</v>
      </c>
      <c r="D403" t="s">
        <v>15</v>
      </c>
      <c r="E403" s="7">
        <f t="shared" si="65"/>
        <v>2022</v>
      </c>
      <c r="F403" s="7">
        <f t="shared" si="66"/>
        <v>6</v>
      </c>
      <c r="G403" s="7">
        <f t="shared" si="67"/>
        <v>6</v>
      </c>
      <c r="H403" s="7" t="str">
        <f t="shared" si="69"/>
        <v>spring</v>
      </c>
      <c r="I403" s="7">
        <f t="shared" si="70"/>
        <v>25</v>
      </c>
      <c r="J403" t="str">
        <f t="shared" si="71"/>
        <v>VP</v>
      </c>
      <c r="L403">
        <v>4.97811</v>
      </c>
      <c r="M403">
        <f t="shared" si="68"/>
        <v>4.97811</v>
      </c>
      <c r="N403">
        <v>1.29148</v>
      </c>
      <c r="O403">
        <v>0.99844999999999995</v>
      </c>
      <c r="R403">
        <v>34.200000000000003</v>
      </c>
      <c r="S403">
        <v>31.750499999999999</v>
      </c>
      <c r="T403">
        <v>83.647199999999998</v>
      </c>
    </row>
    <row r="404" spans="1:20" x14ac:dyDescent="0.3">
      <c r="A404">
        <v>403</v>
      </c>
      <c r="B404">
        <v>8</v>
      </c>
      <c r="C404" s="1">
        <v>44725.529513888891</v>
      </c>
      <c r="D404" t="s">
        <v>15</v>
      </c>
      <c r="E404" s="7">
        <f t="shared" si="65"/>
        <v>2022</v>
      </c>
      <c r="F404" s="7">
        <f t="shared" si="66"/>
        <v>6</v>
      </c>
      <c r="G404" s="7">
        <f t="shared" si="67"/>
        <v>6</v>
      </c>
      <c r="H404" s="7" t="str">
        <f t="shared" si="69"/>
        <v>spring</v>
      </c>
      <c r="I404" s="7">
        <f t="shared" si="70"/>
        <v>25</v>
      </c>
      <c r="J404" t="str">
        <f t="shared" si="71"/>
        <v>VP</v>
      </c>
      <c r="L404">
        <v>5.0295199999999998</v>
      </c>
      <c r="M404">
        <f t="shared" si="68"/>
        <v>5.0295199999999998</v>
      </c>
      <c r="N404">
        <v>1.3078000000000001</v>
      </c>
      <c r="O404">
        <v>0.99839999999999995</v>
      </c>
      <c r="P404">
        <v>1E-3</v>
      </c>
      <c r="R404">
        <v>34.200000000000003</v>
      </c>
      <c r="S404">
        <v>30.522600000000001</v>
      </c>
      <c r="T404">
        <v>83.654200000000003</v>
      </c>
    </row>
    <row r="405" spans="1:20" x14ac:dyDescent="0.3">
      <c r="A405">
        <v>404</v>
      </c>
      <c r="B405">
        <v>9</v>
      </c>
      <c r="C405" s="1">
        <v>44725.531678240739</v>
      </c>
      <c r="D405" t="s">
        <v>15</v>
      </c>
      <c r="E405" s="7">
        <f t="shared" si="65"/>
        <v>2022</v>
      </c>
      <c r="F405" s="7">
        <f t="shared" si="66"/>
        <v>6</v>
      </c>
      <c r="G405" s="7">
        <f t="shared" si="67"/>
        <v>6</v>
      </c>
      <c r="H405" s="7" t="str">
        <f t="shared" si="69"/>
        <v>spring</v>
      </c>
      <c r="I405" s="7">
        <f t="shared" si="70"/>
        <v>25</v>
      </c>
      <c r="J405" t="str">
        <f t="shared" si="71"/>
        <v>VP</v>
      </c>
      <c r="L405">
        <v>3.9914100000000001</v>
      </c>
      <c r="M405">
        <f t="shared" si="68"/>
        <v>3.9914100000000001</v>
      </c>
      <c r="N405">
        <v>1.3988700000000001</v>
      </c>
      <c r="O405">
        <v>0.99651000000000001</v>
      </c>
      <c r="S405">
        <v>29.7545</v>
      </c>
      <c r="T405">
        <v>83.671199999999999</v>
      </c>
    </row>
    <row r="406" spans="1:20" x14ac:dyDescent="0.3">
      <c r="A406">
        <v>405</v>
      </c>
      <c r="B406">
        <v>13</v>
      </c>
      <c r="C406" s="1">
        <v>44725.534178240741</v>
      </c>
      <c r="D406" t="s">
        <v>15</v>
      </c>
      <c r="E406" s="7">
        <f t="shared" si="65"/>
        <v>2022</v>
      </c>
      <c r="F406" s="7">
        <f t="shared" si="66"/>
        <v>6</v>
      </c>
      <c r="G406" s="7">
        <f t="shared" si="67"/>
        <v>6</v>
      </c>
      <c r="H406" s="7" t="str">
        <f t="shared" si="69"/>
        <v>spring</v>
      </c>
      <c r="I406" s="7">
        <f t="shared" si="70"/>
        <v>25</v>
      </c>
      <c r="J406" t="str">
        <f t="shared" si="71"/>
        <v>VP</v>
      </c>
      <c r="L406">
        <v>4.8419800000000004</v>
      </c>
      <c r="M406">
        <f t="shared" si="68"/>
        <v>4.8419800000000004</v>
      </c>
      <c r="N406">
        <v>1.34466</v>
      </c>
      <c r="O406">
        <v>0.99733000000000005</v>
      </c>
      <c r="P406">
        <v>2E-3</v>
      </c>
      <c r="R406">
        <v>32.4</v>
      </c>
      <c r="S406">
        <v>29.136399999999998</v>
      </c>
      <c r="T406">
        <v>83.639499999999998</v>
      </c>
    </row>
    <row r="407" spans="1:20" x14ac:dyDescent="0.3">
      <c r="A407">
        <v>406</v>
      </c>
      <c r="B407">
        <v>14</v>
      </c>
      <c r="C407" s="1">
        <v>44725.53628472222</v>
      </c>
      <c r="D407" t="s">
        <v>15</v>
      </c>
      <c r="E407" s="7">
        <f t="shared" si="65"/>
        <v>2022</v>
      </c>
      <c r="F407" s="7">
        <f t="shared" si="66"/>
        <v>6</v>
      </c>
      <c r="G407" s="7">
        <f t="shared" si="67"/>
        <v>6</v>
      </c>
      <c r="H407" s="7" t="str">
        <f t="shared" si="69"/>
        <v>spring</v>
      </c>
      <c r="I407" s="7">
        <f t="shared" si="70"/>
        <v>25</v>
      </c>
      <c r="J407" t="str">
        <f t="shared" si="71"/>
        <v>VP</v>
      </c>
      <c r="L407">
        <v>2.5950299999999999</v>
      </c>
      <c r="M407">
        <f t="shared" si="68"/>
        <v>2.5950299999999999</v>
      </c>
      <c r="N407">
        <v>1.42625</v>
      </c>
      <c r="O407">
        <v>0.99480999999999997</v>
      </c>
      <c r="P407">
        <v>1E-3</v>
      </c>
      <c r="R407">
        <v>32.299999999999997</v>
      </c>
      <c r="S407">
        <v>31.585699999999999</v>
      </c>
      <c r="T407">
        <v>83.623800000000003</v>
      </c>
    </row>
    <row r="408" spans="1:20" x14ac:dyDescent="0.3">
      <c r="A408">
        <v>407</v>
      </c>
      <c r="B408">
        <v>15</v>
      </c>
      <c r="C408" s="1">
        <v>44725.539004629631</v>
      </c>
      <c r="D408" t="s">
        <v>15</v>
      </c>
      <c r="E408" s="7">
        <f t="shared" si="65"/>
        <v>2022</v>
      </c>
      <c r="F408" s="7">
        <f t="shared" si="66"/>
        <v>6</v>
      </c>
      <c r="G408" s="7">
        <f t="shared" si="67"/>
        <v>6</v>
      </c>
      <c r="H408" s="7" t="str">
        <f t="shared" si="69"/>
        <v>spring</v>
      </c>
      <c r="I408" s="7">
        <f t="shared" si="70"/>
        <v>25</v>
      </c>
      <c r="J408" t="str">
        <f t="shared" si="71"/>
        <v>VP</v>
      </c>
      <c r="L408">
        <v>4.2706799999999996</v>
      </c>
      <c r="M408">
        <f t="shared" si="68"/>
        <v>4.2706799999999996</v>
      </c>
      <c r="N408">
        <v>1.3078799999999999</v>
      </c>
      <c r="O408">
        <v>0.99809000000000003</v>
      </c>
      <c r="P408">
        <v>1E-3</v>
      </c>
      <c r="R408">
        <v>32.4</v>
      </c>
      <c r="S408">
        <v>31.738</v>
      </c>
      <c r="T408">
        <v>83.644599999999997</v>
      </c>
    </row>
    <row r="409" spans="1:20" x14ac:dyDescent="0.3">
      <c r="A409">
        <v>408</v>
      </c>
      <c r="B409">
        <v>16</v>
      </c>
      <c r="C409" s="1">
        <v>44725.541284722225</v>
      </c>
      <c r="D409" t="s">
        <v>15</v>
      </c>
      <c r="E409" s="7">
        <f t="shared" si="65"/>
        <v>2022</v>
      </c>
      <c r="F409" s="7">
        <f t="shared" si="66"/>
        <v>6</v>
      </c>
      <c r="G409" s="7">
        <f t="shared" si="67"/>
        <v>6</v>
      </c>
      <c r="H409" s="7" t="str">
        <f t="shared" si="69"/>
        <v>spring</v>
      </c>
      <c r="I409" s="7">
        <f t="shared" si="70"/>
        <v>25</v>
      </c>
      <c r="J409" t="str">
        <f t="shared" si="71"/>
        <v>BS</v>
      </c>
      <c r="L409">
        <v>2.9040499999999998</v>
      </c>
      <c r="M409">
        <f t="shared" si="68"/>
        <v>2.9040499999999998</v>
      </c>
      <c r="N409">
        <v>1.4077900000000001</v>
      </c>
      <c r="O409">
        <v>0.99607999999999997</v>
      </c>
      <c r="R409">
        <v>33.4</v>
      </c>
      <c r="S409">
        <v>34.304499999999997</v>
      </c>
      <c r="T409">
        <v>83.574100000000001</v>
      </c>
    </row>
    <row r="410" spans="1:20" x14ac:dyDescent="0.3">
      <c r="A410">
        <v>409</v>
      </c>
      <c r="B410">
        <v>17</v>
      </c>
      <c r="C410" s="1">
        <v>44725.543344907404</v>
      </c>
      <c r="D410" t="s">
        <v>15</v>
      </c>
      <c r="E410" s="7">
        <f t="shared" si="65"/>
        <v>2022</v>
      </c>
      <c r="F410" s="7">
        <f t="shared" si="66"/>
        <v>6</v>
      </c>
      <c r="G410" s="7">
        <f t="shared" si="67"/>
        <v>6</v>
      </c>
      <c r="H410" s="7" t="str">
        <f t="shared" si="69"/>
        <v>spring</v>
      </c>
      <c r="I410" s="7">
        <f t="shared" si="70"/>
        <v>25</v>
      </c>
      <c r="J410" t="str">
        <f t="shared" si="71"/>
        <v>BS</v>
      </c>
      <c r="L410">
        <v>2.5595599999999998</v>
      </c>
      <c r="M410">
        <f t="shared" si="68"/>
        <v>2.5595599999999998</v>
      </c>
      <c r="N410">
        <v>1.44408</v>
      </c>
      <c r="O410">
        <v>0.99004000000000003</v>
      </c>
      <c r="P410">
        <v>1E-3</v>
      </c>
      <c r="R410">
        <v>34.4</v>
      </c>
      <c r="S410">
        <v>36.358899999999998</v>
      </c>
      <c r="T410">
        <v>83.590599999999995</v>
      </c>
    </row>
    <row r="411" spans="1:20" x14ac:dyDescent="0.3">
      <c r="A411">
        <v>410</v>
      </c>
      <c r="B411">
        <v>18</v>
      </c>
      <c r="C411" s="1">
        <v>44725.545405092591</v>
      </c>
      <c r="D411" t="s">
        <v>15</v>
      </c>
      <c r="E411" s="7">
        <f t="shared" si="65"/>
        <v>2022</v>
      </c>
      <c r="F411" s="7">
        <f t="shared" si="66"/>
        <v>6</v>
      </c>
      <c r="G411" s="7">
        <f t="shared" si="67"/>
        <v>6</v>
      </c>
      <c r="H411" s="7" t="str">
        <f t="shared" si="69"/>
        <v>spring</v>
      </c>
      <c r="I411" s="7">
        <f t="shared" si="70"/>
        <v>25</v>
      </c>
      <c r="J411" t="str">
        <f t="shared" si="71"/>
        <v>BS</v>
      </c>
      <c r="L411">
        <v>1.87141</v>
      </c>
      <c r="M411">
        <f t="shared" si="68"/>
        <v>1.87141</v>
      </c>
      <c r="N411">
        <v>1.4809600000000001</v>
      </c>
      <c r="O411">
        <v>0.99472000000000005</v>
      </c>
      <c r="P411">
        <v>1E-3</v>
      </c>
      <c r="R411">
        <v>35.5</v>
      </c>
      <c r="S411">
        <v>35.8889</v>
      </c>
      <c r="T411">
        <v>83.592399999999998</v>
      </c>
    </row>
    <row r="412" spans="1:20" x14ac:dyDescent="0.3">
      <c r="A412">
        <v>411</v>
      </c>
      <c r="B412">
        <v>1</v>
      </c>
      <c r="C412" s="1">
        <v>44734.464699074073</v>
      </c>
      <c r="D412" t="s">
        <v>30</v>
      </c>
      <c r="E412" s="7">
        <f t="shared" si="65"/>
        <v>2022</v>
      </c>
      <c r="F412" s="7">
        <f t="shared" si="66"/>
        <v>6</v>
      </c>
      <c r="G412" s="7">
        <f t="shared" si="67"/>
        <v>6</v>
      </c>
      <c r="H412" s="7" t="str">
        <f t="shared" si="69"/>
        <v>spring</v>
      </c>
      <c r="I412" s="7">
        <f t="shared" si="70"/>
        <v>26</v>
      </c>
      <c r="J412" t="str">
        <f t="shared" ref="J412:J435" si="72">IF(OR(B412=1,B412=2,B412=3,B412=4,B412=9,B412=10,B412=11,B412=12,B412=17,B412=18,B412=19,B412=20),"VP","BS")</f>
        <v>VP</v>
      </c>
      <c r="K412" t="str">
        <f t="shared" ref="K412:K435" si="73">IF(OR(B412=1,B412=7,B412=12,B412=16,B412=17,B412=24),"tree","soil")</f>
        <v>tree</v>
      </c>
      <c r="L412">
        <v>1.4463299999999999</v>
      </c>
      <c r="M412">
        <f t="shared" si="68"/>
        <v>1.4463299999999999</v>
      </c>
      <c r="N412">
        <v>1.7151000000000001</v>
      </c>
      <c r="O412">
        <v>0.98753000000000002</v>
      </c>
      <c r="P412">
        <v>3.0000000000000001E-3</v>
      </c>
      <c r="Q412">
        <v>0</v>
      </c>
      <c r="R412">
        <v>24.154499999999999</v>
      </c>
      <c r="S412">
        <v>21.511399999999998</v>
      </c>
      <c r="T412">
        <v>87.889300000000006</v>
      </c>
    </row>
    <row r="413" spans="1:20" x14ac:dyDescent="0.3">
      <c r="A413">
        <v>412</v>
      </c>
      <c r="B413">
        <v>2</v>
      </c>
      <c r="C413" s="1">
        <v>44734.466921296298</v>
      </c>
      <c r="D413" t="s">
        <v>30</v>
      </c>
      <c r="E413" s="7">
        <f t="shared" si="65"/>
        <v>2022</v>
      </c>
      <c r="F413" s="7">
        <f t="shared" si="66"/>
        <v>6</v>
      </c>
      <c r="G413" s="7">
        <f t="shared" si="67"/>
        <v>6</v>
      </c>
      <c r="H413" s="7" t="str">
        <f t="shared" si="69"/>
        <v>spring</v>
      </c>
      <c r="I413" s="7">
        <f t="shared" si="70"/>
        <v>26</v>
      </c>
      <c r="J413" t="str">
        <f t="shared" si="72"/>
        <v>VP</v>
      </c>
      <c r="K413" t="str">
        <f t="shared" si="73"/>
        <v>soil</v>
      </c>
      <c r="L413">
        <v>3.0077699999999998</v>
      </c>
      <c r="M413">
        <f t="shared" si="68"/>
        <v>3.0077699999999998</v>
      </c>
      <c r="N413">
        <v>1.45265</v>
      </c>
      <c r="O413">
        <v>0.99431000000000003</v>
      </c>
      <c r="P413">
        <v>6.7000000000000002E-4</v>
      </c>
      <c r="Q413">
        <v>0</v>
      </c>
      <c r="R413">
        <v>23.8</v>
      </c>
      <c r="S413">
        <v>22.090399999999999</v>
      </c>
      <c r="T413">
        <v>87.868499999999997</v>
      </c>
    </row>
    <row r="414" spans="1:20" x14ac:dyDescent="0.3">
      <c r="A414">
        <v>413</v>
      </c>
      <c r="B414">
        <v>3</v>
      </c>
      <c r="C414" s="1">
        <v>44734.469189814816</v>
      </c>
      <c r="D414" t="s">
        <v>30</v>
      </c>
      <c r="E414" s="7">
        <f t="shared" si="65"/>
        <v>2022</v>
      </c>
      <c r="F414" s="7">
        <f t="shared" si="66"/>
        <v>6</v>
      </c>
      <c r="G414" s="7">
        <f t="shared" si="67"/>
        <v>6</v>
      </c>
      <c r="H414" s="7" t="str">
        <f t="shared" si="69"/>
        <v>spring</v>
      </c>
      <c r="I414" s="7">
        <f t="shared" si="70"/>
        <v>26</v>
      </c>
      <c r="J414" t="str">
        <f t="shared" si="72"/>
        <v>VP</v>
      </c>
      <c r="K414" t="str">
        <f t="shared" si="73"/>
        <v>soil</v>
      </c>
      <c r="L414">
        <v>1.3631899999999999</v>
      </c>
      <c r="M414">
        <f t="shared" si="68"/>
        <v>1.3631899999999999</v>
      </c>
      <c r="N414">
        <v>2.0588600000000001</v>
      </c>
      <c r="O414">
        <v>0.97714000000000001</v>
      </c>
      <c r="P414">
        <v>2E-3</v>
      </c>
      <c r="Q414">
        <v>0</v>
      </c>
      <c r="R414">
        <v>23.5</v>
      </c>
      <c r="S414">
        <v>21.299600000000002</v>
      </c>
      <c r="T414">
        <v>87.874300000000005</v>
      </c>
    </row>
    <row r="415" spans="1:20" x14ac:dyDescent="0.3">
      <c r="A415">
        <v>414</v>
      </c>
      <c r="B415">
        <v>4</v>
      </c>
      <c r="C415" s="1">
        <v>44734.471388888887</v>
      </c>
      <c r="D415" t="s">
        <v>30</v>
      </c>
      <c r="E415" s="7">
        <f t="shared" si="65"/>
        <v>2022</v>
      </c>
      <c r="F415" s="7">
        <f t="shared" si="66"/>
        <v>6</v>
      </c>
      <c r="G415" s="7">
        <f t="shared" si="67"/>
        <v>6</v>
      </c>
      <c r="H415" s="7" t="str">
        <f t="shared" si="69"/>
        <v>spring</v>
      </c>
      <c r="I415" s="7">
        <f t="shared" si="70"/>
        <v>26</v>
      </c>
      <c r="J415" t="str">
        <f t="shared" si="72"/>
        <v>VP</v>
      </c>
      <c r="K415" t="str">
        <f t="shared" si="73"/>
        <v>soil</v>
      </c>
      <c r="L415">
        <v>2.1693899999999999</v>
      </c>
      <c r="M415">
        <f t="shared" si="68"/>
        <v>2.1693899999999999</v>
      </c>
      <c r="N415">
        <v>1.6858</v>
      </c>
      <c r="O415">
        <v>0.98821999999999999</v>
      </c>
      <c r="Q415">
        <v>0</v>
      </c>
      <c r="R415">
        <v>23.5</v>
      </c>
      <c r="S415">
        <v>21.885200000000001</v>
      </c>
      <c r="T415">
        <v>87.885000000000005</v>
      </c>
    </row>
    <row r="416" spans="1:20" x14ac:dyDescent="0.3">
      <c r="A416">
        <v>415</v>
      </c>
      <c r="B416">
        <v>5</v>
      </c>
      <c r="C416" s="1">
        <v>44734.473587962966</v>
      </c>
      <c r="D416" t="s">
        <v>30</v>
      </c>
      <c r="E416" s="7">
        <f t="shared" si="65"/>
        <v>2022</v>
      </c>
      <c r="F416" s="7">
        <f t="shared" si="66"/>
        <v>6</v>
      </c>
      <c r="G416" s="7">
        <f t="shared" si="67"/>
        <v>6</v>
      </c>
      <c r="H416" s="7" t="str">
        <f t="shared" si="69"/>
        <v>spring</v>
      </c>
      <c r="I416" s="7">
        <f t="shared" si="70"/>
        <v>26</v>
      </c>
      <c r="J416" t="str">
        <f t="shared" si="72"/>
        <v>BS</v>
      </c>
      <c r="K416" t="str">
        <f t="shared" si="73"/>
        <v>soil</v>
      </c>
      <c r="L416">
        <v>1.65859</v>
      </c>
      <c r="M416">
        <f t="shared" si="68"/>
        <v>1.65859</v>
      </c>
      <c r="N416">
        <v>1.65002</v>
      </c>
      <c r="O416">
        <v>0.98577999999999999</v>
      </c>
      <c r="P416">
        <v>1E-3</v>
      </c>
      <c r="Q416">
        <v>0</v>
      </c>
      <c r="R416">
        <v>23.6418</v>
      </c>
      <c r="S416">
        <v>22.5807</v>
      </c>
      <c r="T416">
        <v>87.883099999999999</v>
      </c>
    </row>
    <row r="417" spans="1:20" x14ac:dyDescent="0.3">
      <c r="A417">
        <v>416</v>
      </c>
      <c r="B417">
        <v>6</v>
      </c>
      <c r="C417" s="1">
        <v>44734.475694444445</v>
      </c>
      <c r="D417" t="s">
        <v>30</v>
      </c>
      <c r="E417" s="7">
        <f t="shared" si="65"/>
        <v>2022</v>
      </c>
      <c r="F417" s="7">
        <f t="shared" si="66"/>
        <v>6</v>
      </c>
      <c r="G417" s="7">
        <f t="shared" si="67"/>
        <v>6</v>
      </c>
      <c r="H417" s="7" t="str">
        <f t="shared" si="69"/>
        <v>spring</v>
      </c>
      <c r="I417" s="7">
        <f t="shared" si="70"/>
        <v>26</v>
      </c>
      <c r="J417" t="str">
        <f t="shared" si="72"/>
        <v>BS</v>
      </c>
      <c r="K417" t="str">
        <f t="shared" si="73"/>
        <v>soil</v>
      </c>
      <c r="L417">
        <v>3.8468499999999999</v>
      </c>
      <c r="M417">
        <f t="shared" si="68"/>
        <v>3.8468499999999999</v>
      </c>
      <c r="N417">
        <v>1.3371299999999999</v>
      </c>
      <c r="O417">
        <v>0.99663000000000002</v>
      </c>
      <c r="P417">
        <v>3.0000000000000001E-3</v>
      </c>
      <c r="Q417">
        <v>0</v>
      </c>
      <c r="R417">
        <v>23.8</v>
      </c>
      <c r="S417">
        <v>21.240600000000001</v>
      </c>
      <c r="T417">
        <v>87.887900000000002</v>
      </c>
    </row>
    <row r="418" spans="1:20" x14ac:dyDescent="0.3">
      <c r="A418">
        <v>417</v>
      </c>
      <c r="B418">
        <v>7</v>
      </c>
      <c r="C418" s="1">
        <v>44734.477905092594</v>
      </c>
      <c r="D418" t="s">
        <v>30</v>
      </c>
      <c r="E418" s="7">
        <f t="shared" si="65"/>
        <v>2022</v>
      </c>
      <c r="F418" s="7">
        <f t="shared" si="66"/>
        <v>6</v>
      </c>
      <c r="G418" s="7">
        <f t="shared" si="67"/>
        <v>6</v>
      </c>
      <c r="H418" s="7" t="str">
        <f t="shared" si="69"/>
        <v>spring</v>
      </c>
      <c r="I418" s="7">
        <f t="shared" si="70"/>
        <v>26</v>
      </c>
      <c r="J418" t="str">
        <f t="shared" si="72"/>
        <v>BS</v>
      </c>
      <c r="K418" t="str">
        <f t="shared" si="73"/>
        <v>tree</v>
      </c>
      <c r="L418">
        <v>1.3945799999999999</v>
      </c>
      <c r="M418" t="e">
        <f t="shared" si="68"/>
        <v>#N/A</v>
      </c>
      <c r="N418">
        <v>2.9763000000000002</v>
      </c>
      <c r="O418">
        <v>0.94184000000000001</v>
      </c>
      <c r="Q418">
        <v>0</v>
      </c>
      <c r="S418">
        <v>23.416499999999999</v>
      </c>
      <c r="T418">
        <v>87.905699999999996</v>
      </c>
    </row>
    <row r="419" spans="1:20" x14ac:dyDescent="0.3">
      <c r="A419">
        <v>418</v>
      </c>
      <c r="B419">
        <v>8</v>
      </c>
      <c r="C419" s="1">
        <v>44734.481041666666</v>
      </c>
      <c r="D419" t="s">
        <v>30</v>
      </c>
      <c r="E419" s="7">
        <f t="shared" si="65"/>
        <v>2022</v>
      </c>
      <c r="F419" s="7">
        <f t="shared" si="66"/>
        <v>6</v>
      </c>
      <c r="G419" s="7">
        <f t="shared" si="67"/>
        <v>6</v>
      </c>
      <c r="H419" s="7" t="str">
        <f t="shared" si="69"/>
        <v>spring</v>
      </c>
      <c r="I419" s="7">
        <f t="shared" si="70"/>
        <v>26</v>
      </c>
      <c r="J419" t="str">
        <f t="shared" si="72"/>
        <v>BS</v>
      </c>
      <c r="K419" t="str">
        <f t="shared" si="73"/>
        <v>soil</v>
      </c>
      <c r="L419">
        <v>2.9503900000000001</v>
      </c>
      <c r="M419">
        <f t="shared" si="68"/>
        <v>2.9503900000000001</v>
      </c>
      <c r="N419">
        <v>1.76136</v>
      </c>
      <c r="O419">
        <v>0.98534999999999995</v>
      </c>
      <c r="P419">
        <v>2E-3</v>
      </c>
      <c r="Q419">
        <v>0</v>
      </c>
      <c r="R419">
        <v>25.3964</v>
      </c>
      <c r="S419">
        <v>26.3901</v>
      </c>
      <c r="T419">
        <v>87.859800000000007</v>
      </c>
    </row>
    <row r="420" spans="1:20" x14ac:dyDescent="0.3">
      <c r="A420">
        <v>419</v>
      </c>
      <c r="B420">
        <v>9</v>
      </c>
      <c r="C420" s="1">
        <v>44734.483449074076</v>
      </c>
      <c r="D420" t="s">
        <v>30</v>
      </c>
      <c r="E420" s="7">
        <f t="shared" si="65"/>
        <v>2022</v>
      </c>
      <c r="F420" s="7">
        <f t="shared" si="66"/>
        <v>6</v>
      </c>
      <c r="G420" s="7">
        <f t="shared" si="67"/>
        <v>6</v>
      </c>
      <c r="H420" s="7" t="str">
        <f t="shared" si="69"/>
        <v>spring</v>
      </c>
      <c r="I420" s="7">
        <f t="shared" si="70"/>
        <v>26</v>
      </c>
      <c r="J420" t="str">
        <f t="shared" si="72"/>
        <v>VP</v>
      </c>
      <c r="K420" t="str">
        <f t="shared" si="73"/>
        <v>soil</v>
      </c>
      <c r="L420">
        <v>4.4204299999999996</v>
      </c>
      <c r="M420">
        <f t="shared" si="68"/>
        <v>4.4204299999999996</v>
      </c>
      <c r="N420">
        <v>1.3416999999999999</v>
      </c>
      <c r="O420">
        <v>0.99646999999999997</v>
      </c>
      <c r="Q420">
        <v>0</v>
      </c>
      <c r="R420">
        <v>26.8</v>
      </c>
      <c r="S420">
        <v>24.4788</v>
      </c>
      <c r="T420">
        <v>87.885599999999997</v>
      </c>
    </row>
    <row r="421" spans="1:20" x14ac:dyDescent="0.3">
      <c r="A421">
        <v>420</v>
      </c>
      <c r="B421">
        <v>10</v>
      </c>
      <c r="C421" s="1">
        <v>44734.485625000001</v>
      </c>
      <c r="D421" t="s">
        <v>30</v>
      </c>
      <c r="E421" s="7">
        <f t="shared" si="65"/>
        <v>2022</v>
      </c>
      <c r="F421" s="7">
        <f t="shared" si="66"/>
        <v>6</v>
      </c>
      <c r="G421" s="7">
        <f t="shared" si="67"/>
        <v>6</v>
      </c>
      <c r="H421" s="7" t="str">
        <f t="shared" si="69"/>
        <v>spring</v>
      </c>
      <c r="I421" s="7">
        <f t="shared" si="70"/>
        <v>26</v>
      </c>
      <c r="J421" t="str">
        <f t="shared" si="72"/>
        <v>VP</v>
      </c>
      <c r="K421" t="str">
        <f t="shared" si="73"/>
        <v>soil</v>
      </c>
      <c r="L421">
        <v>2.1718500000000001</v>
      </c>
      <c r="M421">
        <f t="shared" si="68"/>
        <v>2.1718500000000001</v>
      </c>
      <c r="N421">
        <v>1.8271500000000001</v>
      </c>
      <c r="O421">
        <v>0.98273999999999995</v>
      </c>
      <c r="Q421">
        <v>0</v>
      </c>
      <c r="R421">
        <v>26.2</v>
      </c>
      <c r="S421">
        <v>22.593699999999998</v>
      </c>
      <c r="T421">
        <v>87.896600000000007</v>
      </c>
    </row>
    <row r="422" spans="1:20" x14ac:dyDescent="0.3">
      <c r="A422">
        <v>421</v>
      </c>
      <c r="B422">
        <v>11</v>
      </c>
      <c r="C422" s="1">
        <v>44734.487754629627</v>
      </c>
      <c r="D422" t="s">
        <v>30</v>
      </c>
      <c r="E422" s="7">
        <f t="shared" si="65"/>
        <v>2022</v>
      </c>
      <c r="F422" s="7">
        <f t="shared" si="66"/>
        <v>6</v>
      </c>
      <c r="G422" s="7">
        <f t="shared" si="67"/>
        <v>6</v>
      </c>
      <c r="H422" s="7" t="str">
        <f t="shared" si="69"/>
        <v>spring</v>
      </c>
      <c r="I422" s="7">
        <f t="shared" si="70"/>
        <v>26</v>
      </c>
      <c r="J422" t="str">
        <f t="shared" si="72"/>
        <v>VP</v>
      </c>
      <c r="K422" t="str">
        <f t="shared" si="73"/>
        <v>soil</v>
      </c>
      <c r="L422">
        <v>1.7417400000000001</v>
      </c>
      <c r="M422">
        <f t="shared" si="68"/>
        <v>1.7417400000000001</v>
      </c>
      <c r="N422">
        <v>1.8384499999999999</v>
      </c>
      <c r="O422">
        <v>0.98399000000000003</v>
      </c>
      <c r="P422">
        <v>1E-3</v>
      </c>
      <c r="Q422">
        <v>0</v>
      </c>
      <c r="R422">
        <v>25.9</v>
      </c>
      <c r="S422">
        <v>23.105899999999998</v>
      </c>
      <c r="T422">
        <v>87.880300000000005</v>
      </c>
    </row>
    <row r="423" spans="1:20" x14ac:dyDescent="0.3">
      <c r="A423">
        <v>422</v>
      </c>
      <c r="B423">
        <v>12</v>
      </c>
      <c r="C423" s="1">
        <v>44734.48982638889</v>
      </c>
      <c r="D423" t="s">
        <v>30</v>
      </c>
      <c r="E423" s="7">
        <f t="shared" si="65"/>
        <v>2022</v>
      </c>
      <c r="F423" s="7">
        <f t="shared" si="66"/>
        <v>6</v>
      </c>
      <c r="G423" s="7">
        <f t="shared" si="67"/>
        <v>6</v>
      </c>
      <c r="H423" s="7" t="str">
        <f t="shared" si="69"/>
        <v>spring</v>
      </c>
      <c r="I423" s="7">
        <f t="shared" si="70"/>
        <v>26</v>
      </c>
      <c r="J423" t="str">
        <f t="shared" si="72"/>
        <v>VP</v>
      </c>
      <c r="K423" t="str">
        <f t="shared" si="73"/>
        <v>tree</v>
      </c>
      <c r="L423">
        <v>1.4303300000000001</v>
      </c>
      <c r="M423">
        <f t="shared" si="68"/>
        <v>1.4303300000000001</v>
      </c>
      <c r="N423">
        <v>1.95766</v>
      </c>
      <c r="O423">
        <v>0.98036000000000001</v>
      </c>
      <c r="P423">
        <v>3.0000000000000001E-3</v>
      </c>
      <c r="Q423">
        <v>0</v>
      </c>
      <c r="R423">
        <v>25.1</v>
      </c>
      <c r="S423">
        <v>23.480799999999999</v>
      </c>
      <c r="T423">
        <v>87.862099999999998</v>
      </c>
    </row>
    <row r="424" spans="1:20" x14ac:dyDescent="0.3">
      <c r="A424">
        <v>423</v>
      </c>
      <c r="B424">
        <v>13</v>
      </c>
      <c r="C424" s="1">
        <v>44734.492060185185</v>
      </c>
      <c r="D424" t="s">
        <v>30</v>
      </c>
      <c r="E424" s="7">
        <f t="shared" si="65"/>
        <v>2022</v>
      </c>
      <c r="F424" s="7">
        <f t="shared" si="66"/>
        <v>6</v>
      </c>
      <c r="G424" s="7">
        <f t="shared" si="67"/>
        <v>6</v>
      </c>
      <c r="H424" s="7" t="str">
        <f t="shared" si="69"/>
        <v>spring</v>
      </c>
      <c r="I424" s="7">
        <f t="shared" si="70"/>
        <v>26</v>
      </c>
      <c r="J424" t="str">
        <f t="shared" si="72"/>
        <v>BS</v>
      </c>
      <c r="K424" t="str">
        <f t="shared" si="73"/>
        <v>soil</v>
      </c>
      <c r="L424">
        <v>3.4751799999999999</v>
      </c>
      <c r="M424">
        <f t="shared" si="68"/>
        <v>3.4751799999999999</v>
      </c>
      <c r="N424">
        <v>1.36208</v>
      </c>
      <c r="O424">
        <v>0.99060000000000004</v>
      </c>
      <c r="P424">
        <v>3.0000000000000001E-3</v>
      </c>
      <c r="Q424">
        <v>0</v>
      </c>
      <c r="R424">
        <v>25.6</v>
      </c>
      <c r="S424">
        <v>24.8736</v>
      </c>
      <c r="T424">
        <v>87.886899999999997</v>
      </c>
    </row>
    <row r="425" spans="1:20" x14ac:dyDescent="0.3">
      <c r="A425">
        <v>424</v>
      </c>
      <c r="B425">
        <v>14</v>
      </c>
      <c r="C425" s="1">
        <v>44734.494201388887</v>
      </c>
      <c r="D425" t="s">
        <v>30</v>
      </c>
      <c r="E425" s="7">
        <f t="shared" si="65"/>
        <v>2022</v>
      </c>
      <c r="F425" s="7">
        <f t="shared" si="66"/>
        <v>6</v>
      </c>
      <c r="G425" s="7">
        <f t="shared" si="67"/>
        <v>6</v>
      </c>
      <c r="H425" s="7" t="str">
        <f t="shared" si="69"/>
        <v>spring</v>
      </c>
      <c r="I425" s="7">
        <f t="shared" si="70"/>
        <v>26</v>
      </c>
      <c r="J425" t="str">
        <f t="shared" si="72"/>
        <v>BS</v>
      </c>
      <c r="K425" t="str">
        <f t="shared" si="73"/>
        <v>soil</v>
      </c>
      <c r="L425">
        <v>2.1893099999999999</v>
      </c>
      <c r="M425">
        <f t="shared" si="68"/>
        <v>2.1893099999999999</v>
      </c>
      <c r="N425">
        <v>2.0572599999999999</v>
      </c>
      <c r="O425">
        <v>0.96579999999999999</v>
      </c>
      <c r="Q425">
        <v>0</v>
      </c>
      <c r="R425">
        <v>25.6</v>
      </c>
      <c r="S425">
        <v>23.589300000000001</v>
      </c>
      <c r="T425">
        <v>87.898300000000006</v>
      </c>
    </row>
    <row r="426" spans="1:20" x14ac:dyDescent="0.3">
      <c r="A426">
        <v>425</v>
      </c>
      <c r="B426">
        <v>15</v>
      </c>
      <c r="C426" s="1">
        <v>44734.496388888889</v>
      </c>
      <c r="D426" t="s">
        <v>30</v>
      </c>
      <c r="E426" s="7">
        <f t="shared" si="65"/>
        <v>2022</v>
      </c>
      <c r="F426" s="7">
        <f t="shared" si="66"/>
        <v>6</v>
      </c>
      <c r="G426" s="7">
        <f t="shared" si="67"/>
        <v>6</v>
      </c>
      <c r="H426" s="7" t="str">
        <f t="shared" si="69"/>
        <v>spring</v>
      </c>
      <c r="I426" s="7">
        <f t="shared" si="70"/>
        <v>26</v>
      </c>
      <c r="J426" t="str">
        <f t="shared" si="72"/>
        <v>BS</v>
      </c>
      <c r="K426" t="str">
        <f t="shared" si="73"/>
        <v>soil</v>
      </c>
      <c r="L426">
        <v>2.18289</v>
      </c>
      <c r="M426">
        <f t="shared" si="68"/>
        <v>2.18289</v>
      </c>
      <c r="N426">
        <v>1.9008799999999999</v>
      </c>
      <c r="O426">
        <v>0.97940000000000005</v>
      </c>
      <c r="P426">
        <v>2E-3</v>
      </c>
      <c r="Q426">
        <v>0</v>
      </c>
      <c r="R426">
        <v>25.6</v>
      </c>
      <c r="S426">
        <v>25.087700000000002</v>
      </c>
      <c r="T426">
        <v>87.855999999999995</v>
      </c>
    </row>
    <row r="427" spans="1:20" x14ac:dyDescent="0.3">
      <c r="A427">
        <v>426</v>
      </c>
      <c r="B427">
        <v>16</v>
      </c>
      <c r="C427" s="1">
        <v>44734.498483796298</v>
      </c>
      <c r="D427" t="s">
        <v>30</v>
      </c>
      <c r="E427" s="7">
        <f t="shared" si="65"/>
        <v>2022</v>
      </c>
      <c r="F427" s="7">
        <f t="shared" si="66"/>
        <v>6</v>
      </c>
      <c r="G427" s="7">
        <f t="shared" si="67"/>
        <v>6</v>
      </c>
      <c r="H427" s="7" t="str">
        <f t="shared" si="69"/>
        <v>spring</v>
      </c>
      <c r="I427" s="7">
        <f t="shared" si="70"/>
        <v>26</v>
      </c>
      <c r="J427" t="str">
        <f t="shared" si="72"/>
        <v>BS</v>
      </c>
      <c r="K427" t="str">
        <f t="shared" si="73"/>
        <v>tree</v>
      </c>
      <c r="L427">
        <v>5.74702</v>
      </c>
      <c r="M427">
        <f t="shared" si="68"/>
        <v>5.74702</v>
      </c>
      <c r="N427">
        <v>1.38266</v>
      </c>
      <c r="O427">
        <v>0.99490000000000001</v>
      </c>
      <c r="S427">
        <v>25.138300000000001</v>
      </c>
      <c r="T427">
        <v>87.894400000000005</v>
      </c>
    </row>
    <row r="428" spans="1:20" x14ac:dyDescent="0.3">
      <c r="A428">
        <v>427</v>
      </c>
      <c r="B428">
        <v>17</v>
      </c>
      <c r="C428" s="1">
        <v>44734.500613425924</v>
      </c>
      <c r="D428" t="s">
        <v>30</v>
      </c>
      <c r="E428" s="7">
        <f t="shared" si="65"/>
        <v>2022</v>
      </c>
      <c r="F428" s="7">
        <f t="shared" si="66"/>
        <v>6</v>
      </c>
      <c r="G428" s="7">
        <f t="shared" si="67"/>
        <v>6</v>
      </c>
      <c r="H428" s="7" t="str">
        <f t="shared" si="69"/>
        <v>spring</v>
      </c>
      <c r="I428" s="7">
        <f t="shared" si="70"/>
        <v>26</v>
      </c>
      <c r="J428" t="str">
        <f t="shared" si="72"/>
        <v>VP</v>
      </c>
      <c r="K428" t="str">
        <f t="shared" si="73"/>
        <v>tree</v>
      </c>
      <c r="L428">
        <v>5.8324100000000003</v>
      </c>
      <c r="M428">
        <f t="shared" si="68"/>
        <v>5.8324100000000003</v>
      </c>
      <c r="N428">
        <v>1.30813</v>
      </c>
      <c r="O428">
        <v>0.99756999999999996</v>
      </c>
      <c r="P428">
        <v>1E-3</v>
      </c>
      <c r="Q428">
        <v>0</v>
      </c>
      <c r="R428">
        <v>26.2</v>
      </c>
      <c r="S428">
        <v>24.658000000000001</v>
      </c>
      <c r="T428">
        <v>87.884900000000002</v>
      </c>
    </row>
    <row r="429" spans="1:20" x14ac:dyDescent="0.3">
      <c r="A429">
        <v>428</v>
      </c>
      <c r="B429">
        <v>18</v>
      </c>
      <c r="C429" s="1">
        <v>44734.50273148148</v>
      </c>
      <c r="D429" t="s">
        <v>30</v>
      </c>
      <c r="E429" s="7">
        <f t="shared" si="65"/>
        <v>2022</v>
      </c>
      <c r="F429" s="7">
        <f t="shared" si="66"/>
        <v>6</v>
      </c>
      <c r="G429" s="7">
        <f t="shared" si="67"/>
        <v>6</v>
      </c>
      <c r="H429" s="7" t="str">
        <f t="shared" si="69"/>
        <v>spring</v>
      </c>
      <c r="I429" s="7">
        <f t="shared" si="70"/>
        <v>26</v>
      </c>
      <c r="J429" t="str">
        <f t="shared" si="72"/>
        <v>VP</v>
      </c>
      <c r="K429" t="str">
        <f t="shared" si="73"/>
        <v>soil</v>
      </c>
      <c r="L429">
        <v>3.3756699999999999</v>
      </c>
      <c r="M429">
        <f t="shared" si="68"/>
        <v>3.3756699999999999</v>
      </c>
      <c r="N429">
        <v>1.51502</v>
      </c>
      <c r="O429">
        <v>0.99277000000000004</v>
      </c>
      <c r="P429">
        <v>2E-3</v>
      </c>
      <c r="Q429">
        <v>0</v>
      </c>
      <c r="R429">
        <v>26.2</v>
      </c>
      <c r="S429">
        <v>24.962499999999999</v>
      </c>
      <c r="T429">
        <v>87.885499999999993</v>
      </c>
    </row>
    <row r="430" spans="1:20" x14ac:dyDescent="0.3">
      <c r="A430">
        <v>429</v>
      </c>
      <c r="B430">
        <v>19</v>
      </c>
      <c r="C430" s="1">
        <v>44734.505127314813</v>
      </c>
      <c r="D430" t="s">
        <v>30</v>
      </c>
      <c r="E430" s="7">
        <f t="shared" si="65"/>
        <v>2022</v>
      </c>
      <c r="F430" s="7">
        <f t="shared" si="66"/>
        <v>6</v>
      </c>
      <c r="G430" s="7">
        <f t="shared" si="67"/>
        <v>6</v>
      </c>
      <c r="H430" s="7" t="str">
        <f t="shared" si="69"/>
        <v>spring</v>
      </c>
      <c r="I430" s="7">
        <f t="shared" si="70"/>
        <v>26</v>
      </c>
      <c r="J430" t="str">
        <f t="shared" si="72"/>
        <v>VP</v>
      </c>
      <c r="K430" t="str">
        <f t="shared" si="73"/>
        <v>soil</v>
      </c>
      <c r="L430">
        <v>1.7525200000000001</v>
      </c>
      <c r="M430">
        <f t="shared" si="68"/>
        <v>1.7525200000000001</v>
      </c>
      <c r="N430">
        <v>1.77338</v>
      </c>
      <c r="O430">
        <v>0.98519000000000001</v>
      </c>
      <c r="Q430">
        <v>0</v>
      </c>
      <c r="R430">
        <v>25.9</v>
      </c>
      <c r="S430">
        <v>24.6889</v>
      </c>
      <c r="T430">
        <v>87.883799999999994</v>
      </c>
    </row>
    <row r="431" spans="1:20" x14ac:dyDescent="0.3">
      <c r="A431">
        <v>430</v>
      </c>
      <c r="B431">
        <v>20</v>
      </c>
      <c r="C431" s="1">
        <v>44734.508726851855</v>
      </c>
      <c r="D431" t="s">
        <v>30</v>
      </c>
      <c r="E431" s="7">
        <f t="shared" si="65"/>
        <v>2022</v>
      </c>
      <c r="F431" s="7">
        <f t="shared" si="66"/>
        <v>6</v>
      </c>
      <c r="G431" s="7">
        <f t="shared" si="67"/>
        <v>6</v>
      </c>
      <c r="H431" s="7" t="str">
        <f t="shared" si="69"/>
        <v>spring</v>
      </c>
      <c r="I431" s="7">
        <f t="shared" si="70"/>
        <v>26</v>
      </c>
      <c r="J431" t="str">
        <f t="shared" si="72"/>
        <v>VP</v>
      </c>
      <c r="K431" t="str">
        <f t="shared" si="73"/>
        <v>soil</v>
      </c>
      <c r="L431">
        <v>1.3374299999999999</v>
      </c>
      <c r="M431">
        <f t="shared" si="68"/>
        <v>1.3374299999999999</v>
      </c>
      <c r="N431">
        <v>2.0651299999999999</v>
      </c>
      <c r="O431">
        <v>0.97687000000000002</v>
      </c>
      <c r="P431">
        <v>1E-3</v>
      </c>
      <c r="Q431">
        <v>0</v>
      </c>
      <c r="R431">
        <v>25.501799999999999</v>
      </c>
      <c r="S431">
        <v>23.523099999999999</v>
      </c>
      <c r="T431">
        <v>87.888999999999996</v>
      </c>
    </row>
    <row r="432" spans="1:20" x14ac:dyDescent="0.3">
      <c r="A432">
        <v>431</v>
      </c>
      <c r="B432">
        <v>21</v>
      </c>
      <c r="C432" s="1">
        <v>44734.510868055557</v>
      </c>
      <c r="D432" t="s">
        <v>30</v>
      </c>
      <c r="E432" s="7">
        <f t="shared" si="65"/>
        <v>2022</v>
      </c>
      <c r="F432" s="7">
        <f t="shared" si="66"/>
        <v>6</v>
      </c>
      <c r="G432" s="7">
        <f t="shared" si="67"/>
        <v>6</v>
      </c>
      <c r="H432" s="7" t="str">
        <f t="shared" si="69"/>
        <v>spring</v>
      </c>
      <c r="I432" s="7">
        <f t="shared" si="70"/>
        <v>26</v>
      </c>
      <c r="J432" t="str">
        <f t="shared" si="72"/>
        <v>BS</v>
      </c>
      <c r="K432" t="str">
        <f t="shared" si="73"/>
        <v>soil</v>
      </c>
      <c r="L432">
        <v>1.26752</v>
      </c>
      <c r="M432">
        <f t="shared" si="68"/>
        <v>1.26752</v>
      </c>
      <c r="N432">
        <v>2.5194999999999999</v>
      </c>
      <c r="O432">
        <v>0.95862000000000003</v>
      </c>
      <c r="P432">
        <v>2E-3</v>
      </c>
      <c r="Q432">
        <v>0</v>
      </c>
      <c r="R432">
        <v>25.260899999999999</v>
      </c>
      <c r="S432">
        <v>22.586400000000001</v>
      </c>
      <c r="T432">
        <v>87.860900000000001</v>
      </c>
    </row>
    <row r="433" spans="1:20" x14ac:dyDescent="0.3">
      <c r="A433">
        <v>432</v>
      </c>
      <c r="B433">
        <v>22</v>
      </c>
      <c r="C433" s="1">
        <v>44734.513043981482</v>
      </c>
      <c r="D433" t="s">
        <v>30</v>
      </c>
      <c r="E433" s="7">
        <f t="shared" si="65"/>
        <v>2022</v>
      </c>
      <c r="F433" s="7">
        <f t="shared" si="66"/>
        <v>6</v>
      </c>
      <c r="G433" s="7">
        <f t="shared" si="67"/>
        <v>6</v>
      </c>
      <c r="H433" s="7" t="str">
        <f t="shared" si="69"/>
        <v>spring</v>
      </c>
      <c r="I433" s="7">
        <f t="shared" si="70"/>
        <v>26</v>
      </c>
      <c r="J433" t="str">
        <f t="shared" si="72"/>
        <v>BS</v>
      </c>
      <c r="K433" t="str">
        <f t="shared" si="73"/>
        <v>soil</v>
      </c>
      <c r="L433">
        <v>2.6862200000000001</v>
      </c>
      <c r="M433">
        <f t="shared" si="68"/>
        <v>2.6862200000000001</v>
      </c>
      <c r="N433">
        <v>1.55226</v>
      </c>
      <c r="O433">
        <v>0.99180000000000001</v>
      </c>
      <c r="P433">
        <v>2E-3</v>
      </c>
      <c r="Q433">
        <v>0</v>
      </c>
      <c r="R433">
        <v>26</v>
      </c>
      <c r="S433">
        <v>26.415099999999999</v>
      </c>
      <c r="T433">
        <v>87.854299999999995</v>
      </c>
    </row>
    <row r="434" spans="1:20" x14ac:dyDescent="0.3">
      <c r="A434">
        <v>433</v>
      </c>
      <c r="B434">
        <v>23</v>
      </c>
      <c r="C434" s="1">
        <v>44734.515208333331</v>
      </c>
      <c r="D434" t="s">
        <v>30</v>
      </c>
      <c r="E434" s="7">
        <f t="shared" si="65"/>
        <v>2022</v>
      </c>
      <c r="F434" s="7">
        <f t="shared" si="66"/>
        <v>6</v>
      </c>
      <c r="G434" s="7">
        <f t="shared" si="67"/>
        <v>6</v>
      </c>
      <c r="H434" s="7" t="str">
        <f t="shared" si="69"/>
        <v>spring</v>
      </c>
      <c r="I434" s="7">
        <f t="shared" si="70"/>
        <v>26</v>
      </c>
      <c r="J434" t="str">
        <f t="shared" si="72"/>
        <v>BS</v>
      </c>
      <c r="K434" t="str">
        <f t="shared" si="73"/>
        <v>soil</v>
      </c>
      <c r="L434">
        <v>1.4220299999999999</v>
      </c>
      <c r="M434">
        <f t="shared" si="68"/>
        <v>1.4220299999999999</v>
      </c>
      <c r="N434">
        <v>2.1287199999999999</v>
      </c>
      <c r="O434">
        <v>0.9748</v>
      </c>
      <c r="Q434">
        <v>0</v>
      </c>
      <c r="R434">
        <v>28.3</v>
      </c>
      <c r="S434">
        <v>26.558700000000002</v>
      </c>
      <c r="T434">
        <v>87.866200000000006</v>
      </c>
    </row>
    <row r="435" spans="1:20" x14ac:dyDescent="0.3">
      <c r="A435">
        <v>434</v>
      </c>
      <c r="B435">
        <v>24</v>
      </c>
      <c r="C435" s="1">
        <v>44734.517442129632</v>
      </c>
      <c r="D435" t="s">
        <v>30</v>
      </c>
      <c r="E435" s="7">
        <f t="shared" si="65"/>
        <v>2022</v>
      </c>
      <c r="F435" s="7">
        <f t="shared" si="66"/>
        <v>6</v>
      </c>
      <c r="G435" s="7">
        <f t="shared" si="67"/>
        <v>6</v>
      </c>
      <c r="H435" s="7" t="str">
        <f t="shared" si="69"/>
        <v>spring</v>
      </c>
      <c r="I435" s="7">
        <f t="shared" si="70"/>
        <v>26</v>
      </c>
      <c r="J435" t="str">
        <f t="shared" si="72"/>
        <v>BS</v>
      </c>
      <c r="K435" t="str">
        <f t="shared" si="73"/>
        <v>tree</v>
      </c>
      <c r="L435">
        <v>0.86721999999999999</v>
      </c>
      <c r="M435" t="e">
        <f t="shared" si="68"/>
        <v>#N/A</v>
      </c>
      <c r="N435">
        <v>4.1342299999999996</v>
      </c>
      <c r="O435">
        <v>0.87548999999999999</v>
      </c>
      <c r="P435">
        <v>1E-3</v>
      </c>
      <c r="Q435">
        <v>0</v>
      </c>
      <c r="R435">
        <v>28.6</v>
      </c>
      <c r="S435">
        <v>25.773099999999999</v>
      </c>
      <c r="T435">
        <v>87.878500000000003</v>
      </c>
    </row>
    <row r="436" spans="1:20" x14ac:dyDescent="0.3">
      <c r="A436">
        <v>435</v>
      </c>
      <c r="B436">
        <v>1</v>
      </c>
      <c r="C436" s="1">
        <v>44734.560104166667</v>
      </c>
      <c r="D436" t="s">
        <v>29</v>
      </c>
      <c r="E436" s="7">
        <f t="shared" si="65"/>
        <v>2022</v>
      </c>
      <c r="F436" s="7">
        <f t="shared" si="66"/>
        <v>6</v>
      </c>
      <c r="G436" s="7">
        <f t="shared" si="67"/>
        <v>6</v>
      </c>
      <c r="H436" s="7" t="str">
        <f t="shared" si="69"/>
        <v>spring</v>
      </c>
      <c r="I436" s="7">
        <f t="shared" si="70"/>
        <v>26</v>
      </c>
      <c r="J436" t="str">
        <f t="shared" ref="J436:J453" si="74">IF(OR(B436=1,B436=2,B436=3,B436=7,B436=8,B436=9,B436=13,B436=14,B436=15),"BS","VP")</f>
        <v>BS</v>
      </c>
      <c r="L436">
        <v>3.01125</v>
      </c>
      <c r="M436">
        <f t="shared" si="68"/>
        <v>3.01125</v>
      </c>
      <c r="N436">
        <v>1.60991</v>
      </c>
      <c r="O436">
        <v>0.99100999999999995</v>
      </c>
      <c r="S436">
        <v>30.1434</v>
      </c>
      <c r="T436">
        <v>85.139099999999999</v>
      </c>
    </row>
    <row r="437" spans="1:20" x14ac:dyDescent="0.3">
      <c r="A437">
        <v>436</v>
      </c>
      <c r="B437">
        <v>2</v>
      </c>
      <c r="C437" s="1">
        <v>44734.5621875</v>
      </c>
      <c r="D437" t="s">
        <v>29</v>
      </c>
      <c r="E437" s="7">
        <f t="shared" si="65"/>
        <v>2022</v>
      </c>
      <c r="F437" s="7">
        <f t="shared" si="66"/>
        <v>6</v>
      </c>
      <c r="G437" s="7">
        <f t="shared" si="67"/>
        <v>6</v>
      </c>
      <c r="H437" s="7" t="str">
        <f t="shared" si="69"/>
        <v>spring</v>
      </c>
      <c r="I437" s="7">
        <f t="shared" si="70"/>
        <v>26</v>
      </c>
      <c r="J437" t="str">
        <f t="shared" si="74"/>
        <v>BS</v>
      </c>
      <c r="L437">
        <v>2.5347900000000001</v>
      </c>
      <c r="M437">
        <f t="shared" si="68"/>
        <v>2.5347900000000001</v>
      </c>
      <c r="N437">
        <v>1.7326699999999999</v>
      </c>
      <c r="O437">
        <v>0.98768</v>
      </c>
      <c r="P437">
        <v>2E-3</v>
      </c>
      <c r="Q437">
        <v>0</v>
      </c>
      <c r="R437">
        <v>30.4</v>
      </c>
      <c r="S437">
        <v>30.495100000000001</v>
      </c>
      <c r="T437">
        <v>85.113299999999995</v>
      </c>
    </row>
    <row r="438" spans="1:20" x14ac:dyDescent="0.3">
      <c r="A438">
        <v>437</v>
      </c>
      <c r="B438">
        <v>3</v>
      </c>
      <c r="C438" s="1">
        <v>44734.564293981479</v>
      </c>
      <c r="D438" t="s">
        <v>29</v>
      </c>
      <c r="E438" s="7">
        <f t="shared" si="65"/>
        <v>2022</v>
      </c>
      <c r="F438" s="7">
        <f t="shared" si="66"/>
        <v>6</v>
      </c>
      <c r="G438" s="7">
        <f t="shared" si="67"/>
        <v>6</v>
      </c>
      <c r="H438" s="7" t="str">
        <f t="shared" si="69"/>
        <v>spring</v>
      </c>
      <c r="I438" s="7">
        <f t="shared" si="70"/>
        <v>26</v>
      </c>
      <c r="J438" t="str">
        <f t="shared" si="74"/>
        <v>BS</v>
      </c>
      <c r="L438">
        <v>1.81976</v>
      </c>
      <c r="M438">
        <f t="shared" si="68"/>
        <v>1.81976</v>
      </c>
      <c r="N438">
        <v>2.2902</v>
      </c>
      <c r="O438">
        <v>0.96984000000000004</v>
      </c>
      <c r="P438">
        <v>2E-3</v>
      </c>
      <c r="Q438">
        <v>0</v>
      </c>
      <c r="R438">
        <v>33.1</v>
      </c>
      <c r="S438">
        <v>31.524899999999999</v>
      </c>
      <c r="T438">
        <v>85.134200000000007</v>
      </c>
    </row>
    <row r="439" spans="1:20" x14ac:dyDescent="0.3">
      <c r="A439">
        <v>438</v>
      </c>
      <c r="B439">
        <v>4</v>
      </c>
      <c r="C439" s="1">
        <v>44734.566446759258</v>
      </c>
      <c r="D439" t="s">
        <v>29</v>
      </c>
      <c r="E439" s="7">
        <f t="shared" si="65"/>
        <v>2022</v>
      </c>
      <c r="F439" s="7">
        <f t="shared" si="66"/>
        <v>6</v>
      </c>
      <c r="G439" s="7">
        <f t="shared" si="67"/>
        <v>6</v>
      </c>
      <c r="H439" s="7" t="str">
        <f t="shared" si="69"/>
        <v>spring</v>
      </c>
      <c r="I439" s="7">
        <f t="shared" si="70"/>
        <v>26</v>
      </c>
      <c r="J439" t="str">
        <f t="shared" si="74"/>
        <v>VP</v>
      </c>
      <c r="L439">
        <v>5.3376299999999999</v>
      </c>
      <c r="M439">
        <f t="shared" si="68"/>
        <v>5.3376299999999999</v>
      </c>
      <c r="N439">
        <v>1.3515999999999999</v>
      </c>
      <c r="O439">
        <v>0.99707000000000001</v>
      </c>
      <c r="P439">
        <v>1E-3</v>
      </c>
      <c r="Q439">
        <v>0</v>
      </c>
      <c r="R439">
        <v>33.1</v>
      </c>
      <c r="S439">
        <v>30.754000000000001</v>
      </c>
      <c r="T439">
        <v>85.116399999999999</v>
      </c>
    </row>
    <row r="440" spans="1:20" x14ac:dyDescent="0.3">
      <c r="A440">
        <v>439</v>
      </c>
      <c r="B440">
        <v>5</v>
      </c>
      <c r="C440" s="1">
        <v>44734.568611111114</v>
      </c>
      <c r="D440" t="s">
        <v>29</v>
      </c>
      <c r="E440" s="7">
        <f t="shared" si="65"/>
        <v>2022</v>
      </c>
      <c r="F440" s="7">
        <f t="shared" si="66"/>
        <v>6</v>
      </c>
      <c r="G440" s="7">
        <f t="shared" si="67"/>
        <v>6</v>
      </c>
      <c r="H440" s="7" t="str">
        <f t="shared" si="69"/>
        <v>spring</v>
      </c>
      <c r="I440" s="7">
        <f t="shared" si="70"/>
        <v>26</v>
      </c>
      <c r="J440" t="str">
        <f t="shared" si="74"/>
        <v>VP</v>
      </c>
      <c r="L440">
        <v>3.00596</v>
      </c>
      <c r="M440">
        <f t="shared" si="68"/>
        <v>3.00596</v>
      </c>
      <c r="N440">
        <v>1.4312800000000001</v>
      </c>
      <c r="O440">
        <v>0.99453999999999998</v>
      </c>
      <c r="P440">
        <v>1E-3</v>
      </c>
      <c r="Q440">
        <v>0</v>
      </c>
      <c r="R440">
        <v>33.1</v>
      </c>
      <c r="S440">
        <v>29.945799999999998</v>
      </c>
      <c r="T440">
        <v>85.139600000000002</v>
      </c>
    </row>
    <row r="441" spans="1:20" x14ac:dyDescent="0.3">
      <c r="A441">
        <v>440</v>
      </c>
      <c r="B441">
        <v>6</v>
      </c>
      <c r="C441" s="1">
        <v>44734.571018518516</v>
      </c>
      <c r="D441" t="s">
        <v>29</v>
      </c>
      <c r="E441" s="7">
        <f t="shared" si="65"/>
        <v>2022</v>
      </c>
      <c r="F441" s="7">
        <f t="shared" si="66"/>
        <v>6</v>
      </c>
      <c r="G441" s="7">
        <f t="shared" si="67"/>
        <v>6</v>
      </c>
      <c r="H441" s="7" t="str">
        <f t="shared" si="69"/>
        <v>spring</v>
      </c>
      <c r="I441" s="7">
        <f t="shared" si="70"/>
        <v>26</v>
      </c>
      <c r="J441" t="str">
        <f t="shared" si="74"/>
        <v>VP</v>
      </c>
      <c r="L441">
        <v>3.0064899999999999</v>
      </c>
      <c r="M441">
        <f t="shared" si="68"/>
        <v>3.0064899999999999</v>
      </c>
      <c r="N441">
        <v>1.3874599999999999</v>
      </c>
      <c r="O441">
        <v>0.99619000000000002</v>
      </c>
      <c r="P441">
        <v>2E-3</v>
      </c>
      <c r="Q441">
        <v>0</v>
      </c>
      <c r="R441">
        <v>32.700000000000003</v>
      </c>
      <c r="S441">
        <v>29.421099999999999</v>
      </c>
      <c r="T441">
        <v>85.1434</v>
      </c>
    </row>
    <row r="442" spans="1:20" x14ac:dyDescent="0.3">
      <c r="A442">
        <v>441</v>
      </c>
      <c r="B442">
        <v>7</v>
      </c>
      <c r="C442" s="1">
        <v>44734.573472222219</v>
      </c>
      <c r="D442" t="s">
        <v>29</v>
      </c>
      <c r="E442" s="7">
        <f t="shared" si="65"/>
        <v>2022</v>
      </c>
      <c r="F442" s="7">
        <f t="shared" si="66"/>
        <v>6</v>
      </c>
      <c r="G442" s="7">
        <f t="shared" si="67"/>
        <v>6</v>
      </c>
      <c r="H442" s="7" t="str">
        <f t="shared" si="69"/>
        <v>spring</v>
      </c>
      <c r="I442" s="7">
        <f t="shared" si="70"/>
        <v>26</v>
      </c>
      <c r="J442" t="str">
        <f t="shared" si="74"/>
        <v>BS</v>
      </c>
      <c r="L442">
        <v>2.2383500000000001</v>
      </c>
      <c r="M442">
        <f t="shared" si="68"/>
        <v>2.2383500000000001</v>
      </c>
      <c r="N442">
        <v>1.6253</v>
      </c>
      <c r="O442">
        <v>0.98985999999999996</v>
      </c>
      <c r="P442">
        <v>4.0000000000000001E-3</v>
      </c>
      <c r="Q442">
        <v>0</v>
      </c>
      <c r="R442">
        <v>33.799999999999997</v>
      </c>
      <c r="S442">
        <v>31.203600000000002</v>
      </c>
      <c r="T442">
        <v>85.113399999999999</v>
      </c>
    </row>
    <row r="443" spans="1:20" x14ac:dyDescent="0.3">
      <c r="A443">
        <v>442</v>
      </c>
      <c r="B443">
        <v>8</v>
      </c>
      <c r="C443" s="1">
        <v>44734.575578703705</v>
      </c>
      <c r="D443" t="s">
        <v>29</v>
      </c>
      <c r="E443" s="7">
        <f t="shared" si="65"/>
        <v>2022</v>
      </c>
      <c r="F443" s="7">
        <f t="shared" si="66"/>
        <v>6</v>
      </c>
      <c r="G443" s="7">
        <f t="shared" si="67"/>
        <v>6</v>
      </c>
      <c r="H443" s="7" t="str">
        <f t="shared" si="69"/>
        <v>spring</v>
      </c>
      <c r="I443" s="7">
        <f t="shared" si="70"/>
        <v>26</v>
      </c>
      <c r="J443" t="str">
        <f t="shared" si="74"/>
        <v>BS</v>
      </c>
      <c r="L443">
        <v>2.58934</v>
      </c>
      <c r="M443">
        <f t="shared" si="68"/>
        <v>2.58934</v>
      </c>
      <c r="N443">
        <v>1.6106499999999999</v>
      </c>
      <c r="O443">
        <v>0.99109000000000003</v>
      </c>
      <c r="P443">
        <v>6.0000000000000001E-3</v>
      </c>
      <c r="Q443">
        <v>1.9E-2</v>
      </c>
      <c r="R443">
        <v>33.799999999999997</v>
      </c>
      <c r="S443">
        <v>31.101700000000001</v>
      </c>
      <c r="T443">
        <v>85.128</v>
      </c>
    </row>
    <row r="444" spans="1:20" x14ac:dyDescent="0.3">
      <c r="A444">
        <v>443</v>
      </c>
      <c r="B444">
        <v>9</v>
      </c>
      <c r="C444" s="1">
        <v>44734.577847222223</v>
      </c>
      <c r="D444" t="s">
        <v>29</v>
      </c>
      <c r="E444" s="7">
        <f t="shared" si="65"/>
        <v>2022</v>
      </c>
      <c r="F444" s="7">
        <f t="shared" si="66"/>
        <v>6</v>
      </c>
      <c r="G444" s="7">
        <f t="shared" si="67"/>
        <v>6</v>
      </c>
      <c r="H444" s="7" t="str">
        <f t="shared" si="69"/>
        <v>spring</v>
      </c>
      <c r="I444" s="7">
        <f t="shared" si="70"/>
        <v>26</v>
      </c>
      <c r="J444" t="str">
        <f t="shared" si="74"/>
        <v>BS</v>
      </c>
      <c r="L444">
        <v>2.6644700000000001</v>
      </c>
      <c r="M444">
        <f t="shared" si="68"/>
        <v>2.6644700000000001</v>
      </c>
      <c r="N444">
        <v>1.36206</v>
      </c>
      <c r="O444">
        <v>0.99704000000000004</v>
      </c>
      <c r="S444">
        <v>31.504799999999999</v>
      </c>
      <c r="T444">
        <v>85.117199999999997</v>
      </c>
    </row>
    <row r="445" spans="1:20" x14ac:dyDescent="0.3">
      <c r="A445">
        <v>444</v>
      </c>
      <c r="B445">
        <v>10</v>
      </c>
      <c r="C445" s="1">
        <v>44734.580046296294</v>
      </c>
      <c r="D445" t="s">
        <v>29</v>
      </c>
      <c r="E445" s="7">
        <f t="shared" si="65"/>
        <v>2022</v>
      </c>
      <c r="F445" s="7">
        <f t="shared" si="66"/>
        <v>6</v>
      </c>
      <c r="G445" s="7">
        <f t="shared" si="67"/>
        <v>6</v>
      </c>
      <c r="H445" s="7" t="str">
        <f t="shared" si="69"/>
        <v>spring</v>
      </c>
      <c r="I445" s="7">
        <f t="shared" si="70"/>
        <v>26</v>
      </c>
      <c r="J445" t="str">
        <f t="shared" si="74"/>
        <v>VP</v>
      </c>
      <c r="L445">
        <v>1.3378300000000001</v>
      </c>
      <c r="M445">
        <f t="shared" si="68"/>
        <v>1.3378300000000001</v>
      </c>
      <c r="N445">
        <v>1.7601</v>
      </c>
      <c r="O445">
        <v>0.98563999999999996</v>
      </c>
      <c r="S445">
        <v>28.570799999999998</v>
      </c>
      <c r="T445">
        <v>85.160399999999996</v>
      </c>
    </row>
    <row r="446" spans="1:20" x14ac:dyDescent="0.3">
      <c r="A446">
        <v>445</v>
      </c>
      <c r="B446">
        <v>11</v>
      </c>
      <c r="C446" s="1">
        <v>44734.582141203704</v>
      </c>
      <c r="D446" t="s">
        <v>29</v>
      </c>
      <c r="E446" s="7">
        <f t="shared" si="65"/>
        <v>2022</v>
      </c>
      <c r="F446" s="7">
        <f t="shared" si="66"/>
        <v>6</v>
      </c>
      <c r="G446" s="7">
        <f t="shared" si="67"/>
        <v>6</v>
      </c>
      <c r="H446" s="7" t="str">
        <f t="shared" si="69"/>
        <v>spring</v>
      </c>
      <c r="I446" s="7">
        <f t="shared" si="70"/>
        <v>26</v>
      </c>
      <c r="J446" t="str">
        <f t="shared" si="74"/>
        <v>VP</v>
      </c>
      <c r="L446">
        <v>2.2207699999999999</v>
      </c>
      <c r="M446">
        <f t="shared" si="68"/>
        <v>2.2207699999999999</v>
      </c>
      <c r="N446">
        <v>1.64063</v>
      </c>
      <c r="O446">
        <v>0.99021000000000003</v>
      </c>
      <c r="S446">
        <v>26.357099999999999</v>
      </c>
      <c r="T446">
        <v>85.161199999999994</v>
      </c>
    </row>
    <row r="447" spans="1:20" x14ac:dyDescent="0.3">
      <c r="A447">
        <v>446</v>
      </c>
      <c r="B447">
        <v>12</v>
      </c>
      <c r="C447" s="1">
        <v>44734.58425925926</v>
      </c>
      <c r="D447" t="s">
        <v>29</v>
      </c>
      <c r="E447" s="7">
        <f t="shared" si="65"/>
        <v>2022</v>
      </c>
      <c r="F447" s="7">
        <f t="shared" si="66"/>
        <v>6</v>
      </c>
      <c r="G447" s="7">
        <f t="shared" si="67"/>
        <v>6</v>
      </c>
      <c r="H447" s="7" t="str">
        <f t="shared" si="69"/>
        <v>spring</v>
      </c>
      <c r="I447" s="7">
        <f t="shared" si="70"/>
        <v>26</v>
      </c>
      <c r="J447" t="str">
        <f t="shared" si="74"/>
        <v>VP</v>
      </c>
      <c r="L447">
        <v>1.3628800000000001</v>
      </c>
      <c r="M447">
        <f t="shared" si="68"/>
        <v>1.3628800000000001</v>
      </c>
      <c r="N447">
        <v>1.77864</v>
      </c>
      <c r="O447">
        <v>0.98638999999999999</v>
      </c>
      <c r="S447">
        <v>24.8459</v>
      </c>
      <c r="T447">
        <v>85.1845</v>
      </c>
    </row>
    <row r="448" spans="1:20" x14ac:dyDescent="0.3">
      <c r="A448">
        <v>447</v>
      </c>
      <c r="B448">
        <v>13</v>
      </c>
      <c r="C448" s="1">
        <v>44734.586446759262</v>
      </c>
      <c r="D448" t="s">
        <v>29</v>
      </c>
      <c r="E448" s="7">
        <f t="shared" si="65"/>
        <v>2022</v>
      </c>
      <c r="F448" s="7">
        <f t="shared" si="66"/>
        <v>6</v>
      </c>
      <c r="G448" s="7">
        <f t="shared" si="67"/>
        <v>6</v>
      </c>
      <c r="H448" s="7" t="str">
        <f t="shared" si="69"/>
        <v>spring</v>
      </c>
      <c r="I448" s="7">
        <f t="shared" si="70"/>
        <v>26</v>
      </c>
      <c r="J448" t="str">
        <f t="shared" si="74"/>
        <v>BS</v>
      </c>
      <c r="L448">
        <v>1.67428</v>
      </c>
      <c r="M448">
        <f t="shared" si="68"/>
        <v>1.67428</v>
      </c>
      <c r="N448">
        <v>1.5530299999999999</v>
      </c>
      <c r="O448">
        <v>0.99251</v>
      </c>
      <c r="P448">
        <v>1E-3</v>
      </c>
      <c r="Q448">
        <v>0</v>
      </c>
      <c r="R448">
        <v>32.4</v>
      </c>
      <c r="S448">
        <v>27.2272</v>
      </c>
      <c r="T448">
        <v>85.084500000000006</v>
      </c>
    </row>
    <row r="449" spans="1:20" x14ac:dyDescent="0.3">
      <c r="A449">
        <v>448</v>
      </c>
      <c r="B449">
        <v>14</v>
      </c>
      <c r="C449" s="1">
        <v>44734.58865740741</v>
      </c>
      <c r="D449" t="s">
        <v>29</v>
      </c>
      <c r="E449" s="7">
        <f t="shared" si="65"/>
        <v>2022</v>
      </c>
      <c r="F449" s="7">
        <f t="shared" si="66"/>
        <v>6</v>
      </c>
      <c r="G449" s="7">
        <f t="shared" si="67"/>
        <v>6</v>
      </c>
      <c r="H449" s="7" t="str">
        <f t="shared" si="69"/>
        <v>spring</v>
      </c>
      <c r="I449" s="7">
        <f t="shared" si="70"/>
        <v>26</v>
      </c>
      <c r="J449" t="str">
        <f t="shared" si="74"/>
        <v>BS</v>
      </c>
      <c r="L449">
        <v>1.94841</v>
      </c>
      <c r="M449">
        <f t="shared" si="68"/>
        <v>1.94841</v>
      </c>
      <c r="N449">
        <v>1.4900599999999999</v>
      </c>
      <c r="O449">
        <v>0.99407000000000001</v>
      </c>
      <c r="P449">
        <v>3.0000000000000001E-3</v>
      </c>
      <c r="Q449">
        <v>0</v>
      </c>
      <c r="R449">
        <v>32.700000000000003</v>
      </c>
      <c r="S449">
        <v>28.2316</v>
      </c>
      <c r="T449">
        <v>85.086699999999993</v>
      </c>
    </row>
    <row r="450" spans="1:20" x14ac:dyDescent="0.3">
      <c r="A450">
        <v>449</v>
      </c>
      <c r="B450">
        <v>15</v>
      </c>
      <c r="C450" s="1">
        <v>44734.590856481482</v>
      </c>
      <c r="D450" t="s">
        <v>29</v>
      </c>
      <c r="E450" s="7">
        <f t="shared" ref="E450:E513" si="75">YEAR(C450)</f>
        <v>2022</v>
      </c>
      <c r="F450" s="7">
        <f t="shared" ref="F450:F513" si="76">MONTH(C450)</f>
        <v>6</v>
      </c>
      <c r="G450" s="7">
        <f t="shared" ref="G450:G513" si="77">F450</f>
        <v>6</v>
      </c>
      <c r="H450" s="7" t="str">
        <f t="shared" si="69"/>
        <v>spring</v>
      </c>
      <c r="I450" s="7">
        <f t="shared" si="70"/>
        <v>26</v>
      </c>
      <c r="J450" t="str">
        <f t="shared" si="74"/>
        <v>BS</v>
      </c>
      <c r="L450">
        <v>2.1584099999999999</v>
      </c>
      <c r="M450">
        <f t="shared" ref="M450:M513" si="78">IF(O450&gt;0.95,L450,NA())</f>
        <v>2.1584099999999999</v>
      </c>
      <c r="N450">
        <v>1.5089900000000001</v>
      </c>
      <c r="O450">
        <v>0.99375999999999998</v>
      </c>
      <c r="P450">
        <v>1E-3</v>
      </c>
      <c r="Q450">
        <v>0</v>
      </c>
      <c r="R450">
        <v>33.1</v>
      </c>
      <c r="S450">
        <v>28.941600000000001</v>
      </c>
      <c r="T450">
        <v>85.085300000000004</v>
      </c>
    </row>
    <row r="451" spans="1:20" x14ac:dyDescent="0.3">
      <c r="A451">
        <v>450</v>
      </c>
      <c r="B451">
        <v>16</v>
      </c>
      <c r="C451" s="1">
        <v>44734.592997685184</v>
      </c>
      <c r="D451" t="s">
        <v>29</v>
      </c>
      <c r="E451" s="7">
        <f t="shared" si="75"/>
        <v>2022</v>
      </c>
      <c r="F451" s="7">
        <f t="shared" si="76"/>
        <v>6</v>
      </c>
      <c r="G451" s="7">
        <f t="shared" si="77"/>
        <v>6</v>
      </c>
      <c r="H451" s="7" t="str">
        <f t="shared" ref="H451:H514" si="79">IF(OR(F451=1,F451=2,F451=3),"winter",IF(OR(F451=4,F451=5,F451=6),"spring",IF(OR(F451=7,F451=8,F451=9),"summer","autumn")))</f>
        <v>spring</v>
      </c>
      <c r="I451" s="7">
        <f t="shared" ref="I451:I514" si="80">WEEKNUM(C451)</f>
        <v>26</v>
      </c>
      <c r="J451" t="str">
        <f t="shared" si="74"/>
        <v>VP</v>
      </c>
      <c r="L451">
        <v>1.22818</v>
      </c>
      <c r="M451">
        <f t="shared" si="78"/>
        <v>1.22818</v>
      </c>
      <c r="N451">
        <v>1.97736</v>
      </c>
      <c r="O451">
        <v>0.98038999999999998</v>
      </c>
      <c r="P451">
        <v>2E-3</v>
      </c>
      <c r="Q451">
        <v>0</v>
      </c>
      <c r="R451">
        <v>33.799999999999997</v>
      </c>
      <c r="S451">
        <v>28.615200000000002</v>
      </c>
      <c r="T451">
        <v>85.114900000000006</v>
      </c>
    </row>
    <row r="452" spans="1:20" x14ac:dyDescent="0.3">
      <c r="A452">
        <v>451</v>
      </c>
      <c r="B452">
        <v>17</v>
      </c>
      <c r="C452" s="1">
        <v>44734.59547453704</v>
      </c>
      <c r="D452" t="s">
        <v>29</v>
      </c>
      <c r="E452" s="7">
        <f t="shared" si="75"/>
        <v>2022</v>
      </c>
      <c r="F452" s="7">
        <f t="shared" si="76"/>
        <v>6</v>
      </c>
      <c r="G452" s="7">
        <f t="shared" si="77"/>
        <v>6</v>
      </c>
      <c r="H452" s="7" t="str">
        <f t="shared" si="79"/>
        <v>spring</v>
      </c>
      <c r="I452" s="7">
        <f t="shared" si="80"/>
        <v>26</v>
      </c>
      <c r="J452" t="str">
        <f t="shared" si="74"/>
        <v>VP</v>
      </c>
      <c r="L452">
        <v>1.37849</v>
      </c>
      <c r="M452">
        <f t="shared" si="78"/>
        <v>1.37849</v>
      </c>
      <c r="N452">
        <v>1.8638300000000001</v>
      </c>
      <c r="O452">
        <v>0.98389000000000004</v>
      </c>
      <c r="P452">
        <v>4.0000000000000001E-3</v>
      </c>
      <c r="Q452">
        <v>0</v>
      </c>
      <c r="R452">
        <v>33.1</v>
      </c>
      <c r="S452">
        <v>28.117699999999999</v>
      </c>
      <c r="T452">
        <v>85.0899</v>
      </c>
    </row>
    <row r="453" spans="1:20" x14ac:dyDescent="0.3">
      <c r="A453">
        <v>452</v>
      </c>
      <c r="B453">
        <v>18</v>
      </c>
      <c r="C453" s="1">
        <v>44734.597592592596</v>
      </c>
      <c r="D453" t="s">
        <v>29</v>
      </c>
      <c r="E453" s="7">
        <f t="shared" si="75"/>
        <v>2022</v>
      </c>
      <c r="F453" s="7">
        <f t="shared" si="76"/>
        <v>6</v>
      </c>
      <c r="G453" s="7">
        <f t="shared" si="77"/>
        <v>6</v>
      </c>
      <c r="H453" s="7" t="str">
        <f t="shared" si="79"/>
        <v>spring</v>
      </c>
      <c r="I453" s="7">
        <f t="shared" si="80"/>
        <v>26</v>
      </c>
      <c r="J453" t="str">
        <f t="shared" si="74"/>
        <v>VP</v>
      </c>
      <c r="L453">
        <v>8.2842800000000008</v>
      </c>
      <c r="M453">
        <f t="shared" si="78"/>
        <v>8.2842800000000008</v>
      </c>
      <c r="N453">
        <v>1.25789</v>
      </c>
      <c r="O453">
        <v>0.99912000000000001</v>
      </c>
      <c r="P453">
        <v>1E-3</v>
      </c>
      <c r="Q453">
        <v>0</v>
      </c>
      <c r="R453">
        <v>32.4</v>
      </c>
      <c r="S453">
        <v>31.147300000000001</v>
      </c>
      <c r="T453">
        <v>85.08</v>
      </c>
    </row>
    <row r="454" spans="1:20" x14ac:dyDescent="0.3">
      <c r="A454">
        <v>453</v>
      </c>
      <c r="B454">
        <v>1</v>
      </c>
      <c r="C454" s="1">
        <v>44750.417754629627</v>
      </c>
      <c r="D454" t="s">
        <v>13</v>
      </c>
      <c r="E454" s="7">
        <f t="shared" si="75"/>
        <v>2022</v>
      </c>
      <c r="F454" s="7">
        <f t="shared" si="76"/>
        <v>7</v>
      </c>
      <c r="G454" s="7">
        <f t="shared" si="77"/>
        <v>7</v>
      </c>
      <c r="H454" s="7" t="str">
        <f t="shared" si="79"/>
        <v>summer</v>
      </c>
      <c r="I454" s="7">
        <f t="shared" si="80"/>
        <v>28</v>
      </c>
      <c r="J454" t="str">
        <f t="shared" ref="J454:J477" si="81">IF(OR(B454=1,B454=2,B454=3,B454=4,B454=9,B454=10,B454=11,B454=12,B454=17,B454=18,B454=19,B454=20),"VP","BS")</f>
        <v>VP</v>
      </c>
      <c r="K454" t="str">
        <f t="shared" ref="K454:K477" si="82">IF(OR(B454=4,B454=7,B454=10,B454=14,B454=18,B454=21),"tree","soil")</f>
        <v>soil</v>
      </c>
      <c r="L454">
        <v>0.80232999999999999</v>
      </c>
      <c r="M454" t="e">
        <f t="shared" si="78"/>
        <v>#N/A</v>
      </c>
      <c r="N454">
        <v>5.6480800000000002</v>
      </c>
      <c r="O454">
        <v>0.78327999999999998</v>
      </c>
      <c r="P454">
        <v>2E-3</v>
      </c>
      <c r="R454">
        <v>22.8</v>
      </c>
      <c r="S454">
        <v>22.5367</v>
      </c>
      <c r="T454">
        <v>84.727000000000004</v>
      </c>
    </row>
    <row r="455" spans="1:20" x14ac:dyDescent="0.3">
      <c r="A455">
        <v>454</v>
      </c>
      <c r="B455">
        <v>2</v>
      </c>
      <c r="C455" s="1">
        <v>44750.41982638889</v>
      </c>
      <c r="D455" t="s">
        <v>13</v>
      </c>
      <c r="E455" s="7">
        <f t="shared" si="75"/>
        <v>2022</v>
      </c>
      <c r="F455" s="7">
        <f t="shared" si="76"/>
        <v>7</v>
      </c>
      <c r="G455" s="7">
        <f t="shared" si="77"/>
        <v>7</v>
      </c>
      <c r="H455" s="7" t="str">
        <f t="shared" si="79"/>
        <v>summer</v>
      </c>
      <c r="I455" s="7">
        <f t="shared" si="80"/>
        <v>28</v>
      </c>
      <c r="J455" t="str">
        <f t="shared" si="81"/>
        <v>VP</v>
      </c>
      <c r="K455" t="str">
        <f t="shared" si="82"/>
        <v>soil</v>
      </c>
      <c r="L455">
        <v>1.54579</v>
      </c>
      <c r="M455">
        <f t="shared" si="78"/>
        <v>1.54579</v>
      </c>
      <c r="N455">
        <v>1.73139</v>
      </c>
      <c r="O455">
        <v>0.98575999999999997</v>
      </c>
      <c r="P455">
        <v>1E-3</v>
      </c>
      <c r="Q455">
        <v>0</v>
      </c>
      <c r="R455">
        <v>22.530899999999999</v>
      </c>
      <c r="S455">
        <v>21.467400000000001</v>
      </c>
      <c r="T455">
        <v>84.733699999999999</v>
      </c>
    </row>
    <row r="456" spans="1:20" x14ac:dyDescent="0.3">
      <c r="A456">
        <v>455</v>
      </c>
      <c r="B456">
        <v>3</v>
      </c>
      <c r="C456" s="1">
        <v>44750.4219212963</v>
      </c>
      <c r="D456" t="s">
        <v>13</v>
      </c>
      <c r="E456" s="7">
        <f t="shared" si="75"/>
        <v>2022</v>
      </c>
      <c r="F456" s="7">
        <f t="shared" si="76"/>
        <v>7</v>
      </c>
      <c r="G456" s="7">
        <f t="shared" si="77"/>
        <v>7</v>
      </c>
      <c r="H456" s="7" t="str">
        <f t="shared" si="79"/>
        <v>summer</v>
      </c>
      <c r="I456" s="7">
        <f t="shared" si="80"/>
        <v>28</v>
      </c>
      <c r="J456" t="str">
        <f t="shared" si="81"/>
        <v>VP</v>
      </c>
      <c r="K456" t="str">
        <f t="shared" si="82"/>
        <v>soil</v>
      </c>
      <c r="L456">
        <v>2.9805899999999999</v>
      </c>
      <c r="M456">
        <f t="shared" si="78"/>
        <v>2.9805899999999999</v>
      </c>
      <c r="N456">
        <v>1.75305</v>
      </c>
      <c r="O456">
        <v>0.98202</v>
      </c>
      <c r="P456">
        <v>1E-3</v>
      </c>
      <c r="Q456">
        <v>0</v>
      </c>
      <c r="R456">
        <v>22.293600000000001</v>
      </c>
      <c r="S456">
        <v>21.7193</v>
      </c>
      <c r="T456">
        <v>84.740200000000002</v>
      </c>
    </row>
    <row r="457" spans="1:20" x14ac:dyDescent="0.3">
      <c r="A457">
        <v>456</v>
      </c>
      <c r="B457">
        <v>4</v>
      </c>
      <c r="C457" s="1">
        <v>44750.424004629633</v>
      </c>
      <c r="D457" t="s">
        <v>13</v>
      </c>
      <c r="E457" s="7">
        <f t="shared" si="75"/>
        <v>2022</v>
      </c>
      <c r="F457" s="7">
        <f t="shared" si="76"/>
        <v>7</v>
      </c>
      <c r="G457" s="7">
        <f t="shared" si="77"/>
        <v>7</v>
      </c>
      <c r="H457" s="7" t="str">
        <f t="shared" si="79"/>
        <v>summer</v>
      </c>
      <c r="I457" s="7">
        <f t="shared" si="80"/>
        <v>28</v>
      </c>
      <c r="J457" t="str">
        <f t="shared" si="81"/>
        <v>VP</v>
      </c>
      <c r="K457" t="str">
        <f t="shared" si="82"/>
        <v>tree</v>
      </c>
      <c r="L457">
        <v>4.4051299999999998</v>
      </c>
      <c r="M457">
        <f t="shared" si="78"/>
        <v>4.4051299999999998</v>
      </c>
      <c r="N457">
        <v>1.6024799999999999</v>
      </c>
      <c r="O457">
        <v>0.98917999999999995</v>
      </c>
      <c r="P457">
        <v>1E-3</v>
      </c>
      <c r="Q457">
        <v>0</v>
      </c>
      <c r="R457">
        <v>21.92</v>
      </c>
      <c r="S457">
        <v>21.294599999999999</v>
      </c>
      <c r="T457">
        <v>84.737799999999993</v>
      </c>
    </row>
    <row r="458" spans="1:20" x14ac:dyDescent="0.3">
      <c r="A458">
        <v>457</v>
      </c>
      <c r="B458">
        <v>5</v>
      </c>
      <c r="C458" s="1">
        <v>44750.426076388889</v>
      </c>
      <c r="D458" t="s">
        <v>13</v>
      </c>
      <c r="E458" s="7">
        <f t="shared" si="75"/>
        <v>2022</v>
      </c>
      <c r="F458" s="7">
        <f t="shared" si="76"/>
        <v>7</v>
      </c>
      <c r="G458" s="7">
        <f t="shared" si="77"/>
        <v>7</v>
      </c>
      <c r="H458" s="7" t="str">
        <f t="shared" si="79"/>
        <v>summer</v>
      </c>
      <c r="I458" s="7">
        <f t="shared" si="80"/>
        <v>28</v>
      </c>
      <c r="J458" t="str">
        <f t="shared" si="81"/>
        <v>BS</v>
      </c>
      <c r="K458" t="str">
        <f t="shared" si="82"/>
        <v>soil</v>
      </c>
      <c r="L458">
        <v>2.67902</v>
      </c>
      <c r="M458">
        <f t="shared" si="78"/>
        <v>2.67902</v>
      </c>
      <c r="N458">
        <v>1.6594899999999999</v>
      </c>
      <c r="O458">
        <v>0.98985999999999996</v>
      </c>
      <c r="P458">
        <v>1E-3</v>
      </c>
      <c r="R458">
        <v>21.8</v>
      </c>
      <c r="S458">
        <v>20.652899999999999</v>
      </c>
      <c r="T458">
        <v>84.719099999999997</v>
      </c>
    </row>
    <row r="459" spans="1:20" x14ac:dyDescent="0.3">
      <c r="A459">
        <v>458</v>
      </c>
      <c r="B459">
        <v>6</v>
      </c>
      <c r="C459" s="1">
        <v>44750.428206018521</v>
      </c>
      <c r="D459" t="s">
        <v>13</v>
      </c>
      <c r="E459" s="7">
        <f t="shared" si="75"/>
        <v>2022</v>
      </c>
      <c r="F459" s="7">
        <f t="shared" si="76"/>
        <v>7</v>
      </c>
      <c r="G459" s="7">
        <f t="shared" si="77"/>
        <v>7</v>
      </c>
      <c r="H459" s="7" t="str">
        <f t="shared" si="79"/>
        <v>summer</v>
      </c>
      <c r="I459" s="7">
        <f t="shared" si="80"/>
        <v>28</v>
      </c>
      <c r="J459" t="str">
        <f t="shared" si="81"/>
        <v>BS</v>
      </c>
      <c r="K459" t="str">
        <f t="shared" si="82"/>
        <v>soil</v>
      </c>
      <c r="L459">
        <v>2.2309700000000001</v>
      </c>
      <c r="M459">
        <f t="shared" si="78"/>
        <v>2.2309700000000001</v>
      </c>
      <c r="N459">
        <v>1.86276</v>
      </c>
      <c r="O459">
        <v>0.98168</v>
      </c>
      <c r="P459">
        <v>3.3E-4</v>
      </c>
      <c r="R459">
        <v>21.7</v>
      </c>
      <c r="S459">
        <v>20.786000000000001</v>
      </c>
      <c r="T459">
        <v>84.726900000000001</v>
      </c>
    </row>
    <row r="460" spans="1:20" x14ac:dyDescent="0.3">
      <c r="A460">
        <v>459</v>
      </c>
      <c r="B460">
        <v>7</v>
      </c>
      <c r="C460" s="1">
        <v>44750.430300925924</v>
      </c>
      <c r="D460" t="s">
        <v>13</v>
      </c>
      <c r="E460" s="7">
        <f t="shared" si="75"/>
        <v>2022</v>
      </c>
      <c r="F460" s="7">
        <f t="shared" si="76"/>
        <v>7</v>
      </c>
      <c r="G460" s="7">
        <f t="shared" si="77"/>
        <v>7</v>
      </c>
      <c r="H460" s="7" t="str">
        <f t="shared" si="79"/>
        <v>summer</v>
      </c>
      <c r="I460" s="7">
        <f t="shared" si="80"/>
        <v>28</v>
      </c>
      <c r="J460" t="str">
        <f t="shared" si="81"/>
        <v>BS</v>
      </c>
      <c r="K460" t="str">
        <f t="shared" si="82"/>
        <v>tree</v>
      </c>
      <c r="L460">
        <v>2.66513</v>
      </c>
      <c r="M460">
        <f t="shared" si="78"/>
        <v>2.66513</v>
      </c>
      <c r="N460">
        <v>1.6061399999999999</v>
      </c>
      <c r="O460">
        <v>0.99077000000000004</v>
      </c>
      <c r="P460">
        <v>1E-3</v>
      </c>
      <c r="Q460">
        <v>0</v>
      </c>
      <c r="R460">
        <v>21.5</v>
      </c>
      <c r="S460">
        <v>20.645800000000001</v>
      </c>
      <c r="T460">
        <v>84.725300000000004</v>
      </c>
    </row>
    <row r="461" spans="1:20" x14ac:dyDescent="0.3">
      <c r="A461">
        <v>460</v>
      </c>
      <c r="B461">
        <v>8</v>
      </c>
      <c r="C461" s="1">
        <v>44750.43241898148</v>
      </c>
      <c r="D461" t="s">
        <v>13</v>
      </c>
      <c r="E461" s="7">
        <f t="shared" si="75"/>
        <v>2022</v>
      </c>
      <c r="F461" s="7">
        <f t="shared" si="76"/>
        <v>7</v>
      </c>
      <c r="G461" s="7">
        <f t="shared" si="77"/>
        <v>7</v>
      </c>
      <c r="H461" s="7" t="str">
        <f t="shared" si="79"/>
        <v>summer</v>
      </c>
      <c r="I461" s="7">
        <f t="shared" si="80"/>
        <v>28</v>
      </c>
      <c r="J461" t="str">
        <f t="shared" si="81"/>
        <v>BS</v>
      </c>
      <c r="K461" t="str">
        <f t="shared" si="82"/>
        <v>soil</v>
      </c>
      <c r="L461">
        <v>1.34741</v>
      </c>
      <c r="M461">
        <f t="shared" si="78"/>
        <v>1.34741</v>
      </c>
      <c r="N461">
        <v>2.3146399999999998</v>
      </c>
      <c r="O461">
        <v>0.96913000000000005</v>
      </c>
      <c r="P461">
        <v>2E-3</v>
      </c>
      <c r="Q461">
        <v>0</v>
      </c>
      <c r="R461">
        <v>21.5764</v>
      </c>
      <c r="S461">
        <v>22.150600000000001</v>
      </c>
      <c r="T461">
        <v>84.684299999999993</v>
      </c>
    </row>
    <row r="462" spans="1:20" x14ac:dyDescent="0.3">
      <c r="A462">
        <v>461</v>
      </c>
      <c r="B462">
        <v>9</v>
      </c>
      <c r="C462" s="1">
        <v>44750.43482638889</v>
      </c>
      <c r="D462" t="s">
        <v>13</v>
      </c>
      <c r="E462" s="7">
        <f t="shared" si="75"/>
        <v>2022</v>
      </c>
      <c r="F462" s="7">
        <f t="shared" si="76"/>
        <v>7</v>
      </c>
      <c r="G462" s="7">
        <f t="shared" si="77"/>
        <v>7</v>
      </c>
      <c r="H462" s="7" t="str">
        <f t="shared" si="79"/>
        <v>summer</v>
      </c>
      <c r="I462" s="7">
        <f t="shared" si="80"/>
        <v>28</v>
      </c>
      <c r="J462" t="str">
        <f t="shared" si="81"/>
        <v>VP</v>
      </c>
      <c r="K462" t="str">
        <f t="shared" si="82"/>
        <v>soil</v>
      </c>
      <c r="L462">
        <v>1.62097</v>
      </c>
      <c r="M462">
        <f t="shared" si="78"/>
        <v>1.62097</v>
      </c>
      <c r="N462">
        <v>2.2220399999999998</v>
      </c>
      <c r="O462">
        <v>0.96889000000000003</v>
      </c>
      <c r="R462">
        <v>21.8</v>
      </c>
      <c r="S462">
        <v>21.303000000000001</v>
      </c>
      <c r="T462">
        <v>84.747</v>
      </c>
    </row>
    <row r="463" spans="1:20" x14ac:dyDescent="0.3">
      <c r="A463">
        <v>462</v>
      </c>
      <c r="B463">
        <v>10</v>
      </c>
      <c r="C463" s="1">
        <v>44750.436898148146</v>
      </c>
      <c r="D463" t="s">
        <v>13</v>
      </c>
      <c r="E463" s="7">
        <f t="shared" si="75"/>
        <v>2022</v>
      </c>
      <c r="F463" s="7">
        <f t="shared" si="76"/>
        <v>7</v>
      </c>
      <c r="G463" s="7">
        <f t="shared" si="77"/>
        <v>7</v>
      </c>
      <c r="H463" s="7" t="str">
        <f t="shared" si="79"/>
        <v>summer</v>
      </c>
      <c r="I463" s="7">
        <f t="shared" si="80"/>
        <v>28</v>
      </c>
      <c r="J463" t="str">
        <f t="shared" si="81"/>
        <v>VP</v>
      </c>
      <c r="K463" t="str">
        <f t="shared" si="82"/>
        <v>tree</v>
      </c>
      <c r="L463">
        <v>4.3253700000000004</v>
      </c>
      <c r="M463">
        <f t="shared" si="78"/>
        <v>4.3253700000000004</v>
      </c>
      <c r="N463">
        <v>1.4369099999999999</v>
      </c>
      <c r="O463">
        <v>0.99460999999999999</v>
      </c>
      <c r="R463">
        <v>21.5</v>
      </c>
      <c r="S463">
        <v>20.976500000000001</v>
      </c>
      <c r="T463">
        <v>84.748000000000005</v>
      </c>
    </row>
    <row r="464" spans="1:20" x14ac:dyDescent="0.3">
      <c r="A464">
        <v>463</v>
      </c>
      <c r="B464">
        <v>11</v>
      </c>
      <c r="C464" s="1">
        <v>44750.439282407409</v>
      </c>
      <c r="D464" t="s">
        <v>13</v>
      </c>
      <c r="E464" s="7">
        <f t="shared" si="75"/>
        <v>2022</v>
      </c>
      <c r="F464" s="7">
        <f t="shared" si="76"/>
        <v>7</v>
      </c>
      <c r="G464" s="7">
        <f t="shared" si="77"/>
        <v>7</v>
      </c>
      <c r="H464" s="7" t="str">
        <f t="shared" si="79"/>
        <v>summer</v>
      </c>
      <c r="I464" s="7">
        <f t="shared" si="80"/>
        <v>28</v>
      </c>
      <c r="J464" t="str">
        <f t="shared" si="81"/>
        <v>VP</v>
      </c>
      <c r="K464" t="str">
        <f t="shared" si="82"/>
        <v>soil</v>
      </c>
      <c r="L464">
        <v>1.4420299999999999</v>
      </c>
      <c r="M464">
        <f t="shared" si="78"/>
        <v>1.4420299999999999</v>
      </c>
      <c r="N464">
        <v>2.2878400000000001</v>
      </c>
      <c r="O464">
        <v>0.96869000000000005</v>
      </c>
      <c r="P464">
        <v>1E-3</v>
      </c>
      <c r="Q464">
        <v>0</v>
      </c>
      <c r="R464">
        <v>21.3</v>
      </c>
      <c r="S464">
        <v>20.520900000000001</v>
      </c>
      <c r="T464">
        <v>84.750200000000007</v>
      </c>
    </row>
    <row r="465" spans="1:20" x14ac:dyDescent="0.3">
      <c r="A465">
        <v>464</v>
      </c>
      <c r="B465">
        <v>12</v>
      </c>
      <c r="C465" s="1">
        <v>44750.441342592596</v>
      </c>
      <c r="D465" t="s">
        <v>13</v>
      </c>
      <c r="E465" s="7">
        <f t="shared" si="75"/>
        <v>2022</v>
      </c>
      <c r="F465" s="7">
        <f t="shared" si="76"/>
        <v>7</v>
      </c>
      <c r="G465" s="7">
        <f t="shared" si="77"/>
        <v>7</v>
      </c>
      <c r="H465" s="7" t="str">
        <f t="shared" si="79"/>
        <v>summer</v>
      </c>
      <c r="I465" s="7">
        <f t="shared" si="80"/>
        <v>28</v>
      </c>
      <c r="J465" t="str">
        <f t="shared" si="81"/>
        <v>VP</v>
      </c>
      <c r="K465" t="str">
        <f t="shared" si="82"/>
        <v>soil</v>
      </c>
      <c r="L465">
        <v>1.7371300000000001</v>
      </c>
      <c r="M465">
        <f t="shared" si="78"/>
        <v>1.7371300000000001</v>
      </c>
      <c r="N465">
        <v>2.1726399999999999</v>
      </c>
      <c r="O465">
        <v>0.97170000000000001</v>
      </c>
      <c r="P465">
        <v>1E-3</v>
      </c>
      <c r="Q465">
        <v>0</v>
      </c>
      <c r="R465">
        <v>21.3</v>
      </c>
      <c r="S465">
        <v>20.406400000000001</v>
      </c>
      <c r="T465">
        <v>84.753200000000007</v>
      </c>
    </row>
    <row r="466" spans="1:20" x14ac:dyDescent="0.3">
      <c r="A466">
        <v>465</v>
      </c>
      <c r="B466">
        <v>13</v>
      </c>
      <c r="C466" s="1">
        <v>44750.443865740737</v>
      </c>
      <c r="D466" t="s">
        <v>13</v>
      </c>
      <c r="E466" s="7">
        <f t="shared" si="75"/>
        <v>2022</v>
      </c>
      <c r="F466" s="7">
        <f t="shared" si="76"/>
        <v>7</v>
      </c>
      <c r="G466" s="7">
        <f t="shared" si="77"/>
        <v>7</v>
      </c>
      <c r="H466" s="7" t="str">
        <f t="shared" si="79"/>
        <v>summer</v>
      </c>
      <c r="I466" s="7">
        <f t="shared" si="80"/>
        <v>28</v>
      </c>
      <c r="J466" t="str">
        <f t="shared" si="81"/>
        <v>BS</v>
      </c>
      <c r="K466" t="str">
        <f t="shared" si="82"/>
        <v>soil</v>
      </c>
      <c r="L466">
        <v>0.95389999999999997</v>
      </c>
      <c r="M466" t="e">
        <f t="shared" si="78"/>
        <v>#N/A</v>
      </c>
      <c r="N466">
        <v>3.2403200000000001</v>
      </c>
      <c r="O466">
        <v>0.92496</v>
      </c>
      <c r="P466">
        <v>1E-3</v>
      </c>
      <c r="Q466">
        <v>0</v>
      </c>
      <c r="R466">
        <v>21.3</v>
      </c>
      <c r="S466">
        <v>20.928799999999999</v>
      </c>
      <c r="T466">
        <v>84.753100000000003</v>
      </c>
    </row>
    <row r="467" spans="1:20" x14ac:dyDescent="0.3">
      <c r="A467">
        <v>466</v>
      </c>
      <c r="B467">
        <v>14</v>
      </c>
      <c r="C467" s="1">
        <v>44750.445937500001</v>
      </c>
      <c r="D467" t="s">
        <v>13</v>
      </c>
      <c r="E467" s="7">
        <f t="shared" si="75"/>
        <v>2022</v>
      </c>
      <c r="F467" s="7">
        <f t="shared" si="76"/>
        <v>7</v>
      </c>
      <c r="G467" s="7">
        <f t="shared" si="77"/>
        <v>7</v>
      </c>
      <c r="H467" s="7" t="str">
        <f t="shared" si="79"/>
        <v>summer</v>
      </c>
      <c r="I467" s="7">
        <f t="shared" si="80"/>
        <v>28</v>
      </c>
      <c r="J467" t="str">
        <f t="shared" si="81"/>
        <v>BS</v>
      </c>
      <c r="K467" t="str">
        <f t="shared" si="82"/>
        <v>tree</v>
      </c>
      <c r="L467">
        <v>1.31229</v>
      </c>
      <c r="M467" t="e">
        <f t="shared" si="78"/>
        <v>#N/A</v>
      </c>
      <c r="N467">
        <v>3.27189</v>
      </c>
      <c r="O467">
        <v>0.89441999999999999</v>
      </c>
      <c r="P467">
        <v>2E-3</v>
      </c>
      <c r="Q467">
        <v>0</v>
      </c>
      <c r="R467">
        <v>21.4345</v>
      </c>
      <c r="S467">
        <v>21.121099999999998</v>
      </c>
      <c r="T467">
        <v>84.744399999999999</v>
      </c>
    </row>
    <row r="468" spans="1:20" x14ac:dyDescent="0.3">
      <c r="A468">
        <v>467</v>
      </c>
      <c r="B468">
        <v>15</v>
      </c>
      <c r="C468" s="1">
        <v>44750.448020833333</v>
      </c>
      <c r="D468" t="s">
        <v>13</v>
      </c>
      <c r="E468" s="7">
        <f t="shared" si="75"/>
        <v>2022</v>
      </c>
      <c r="F468" s="7">
        <f t="shared" si="76"/>
        <v>7</v>
      </c>
      <c r="G468" s="7">
        <f t="shared" si="77"/>
        <v>7</v>
      </c>
      <c r="H468" s="7" t="str">
        <f t="shared" si="79"/>
        <v>summer</v>
      </c>
      <c r="I468" s="7">
        <f t="shared" si="80"/>
        <v>28</v>
      </c>
      <c r="J468" t="str">
        <f t="shared" si="81"/>
        <v>BS</v>
      </c>
      <c r="K468" t="str">
        <f t="shared" si="82"/>
        <v>soil</v>
      </c>
      <c r="L468">
        <v>1.62819</v>
      </c>
      <c r="M468">
        <f t="shared" si="78"/>
        <v>1.62819</v>
      </c>
      <c r="N468">
        <v>2.2626599999999999</v>
      </c>
      <c r="O468">
        <v>0.96821999999999997</v>
      </c>
      <c r="P468">
        <v>2E-3</v>
      </c>
      <c r="Q468">
        <v>0</v>
      </c>
      <c r="R468">
        <v>21.5</v>
      </c>
      <c r="S468">
        <v>21.575099999999999</v>
      </c>
      <c r="T468">
        <v>84.768100000000004</v>
      </c>
    </row>
    <row r="469" spans="1:20" x14ac:dyDescent="0.3">
      <c r="A469">
        <v>468</v>
      </c>
      <c r="B469">
        <v>16</v>
      </c>
      <c r="C469" s="1">
        <v>44750.450104166666</v>
      </c>
      <c r="D469" t="s">
        <v>13</v>
      </c>
      <c r="E469" s="7">
        <f t="shared" si="75"/>
        <v>2022</v>
      </c>
      <c r="F469" s="7">
        <f t="shared" si="76"/>
        <v>7</v>
      </c>
      <c r="G469" s="7">
        <f t="shared" si="77"/>
        <v>7</v>
      </c>
      <c r="H469" s="7" t="str">
        <f t="shared" si="79"/>
        <v>summer</v>
      </c>
      <c r="I469" s="7">
        <f t="shared" si="80"/>
        <v>28</v>
      </c>
      <c r="J469" t="str">
        <f t="shared" si="81"/>
        <v>BS</v>
      </c>
      <c r="K469" t="str">
        <f t="shared" si="82"/>
        <v>soil</v>
      </c>
      <c r="L469">
        <v>1.0382400000000001</v>
      </c>
      <c r="M469" t="e">
        <f t="shared" si="78"/>
        <v>#N/A</v>
      </c>
      <c r="N469">
        <v>3.10608</v>
      </c>
      <c r="O469">
        <v>0.88673999999999997</v>
      </c>
      <c r="R469">
        <v>21.7</v>
      </c>
      <c r="S469">
        <v>21.880500000000001</v>
      </c>
      <c r="T469">
        <v>84.768900000000002</v>
      </c>
    </row>
    <row r="470" spans="1:20" x14ac:dyDescent="0.3">
      <c r="A470">
        <v>469</v>
      </c>
      <c r="B470">
        <v>17</v>
      </c>
      <c r="C470" s="1">
        <v>44750.452731481484</v>
      </c>
      <c r="D470" t="s">
        <v>13</v>
      </c>
      <c r="E470" s="7">
        <f t="shared" si="75"/>
        <v>2022</v>
      </c>
      <c r="F470" s="7">
        <f t="shared" si="76"/>
        <v>7</v>
      </c>
      <c r="G470" s="7">
        <f t="shared" si="77"/>
        <v>7</v>
      </c>
      <c r="H470" s="7" t="str">
        <f t="shared" si="79"/>
        <v>summer</v>
      </c>
      <c r="I470" s="7">
        <f t="shared" si="80"/>
        <v>28</v>
      </c>
      <c r="J470" t="str">
        <f t="shared" si="81"/>
        <v>VP</v>
      </c>
      <c r="K470" t="str">
        <f t="shared" si="82"/>
        <v>soil</v>
      </c>
      <c r="L470">
        <v>1.46991</v>
      </c>
      <c r="M470" t="e">
        <f t="shared" si="78"/>
        <v>#N/A</v>
      </c>
      <c r="N470">
        <v>2.6450399999999998</v>
      </c>
      <c r="O470">
        <v>0.94403999999999999</v>
      </c>
      <c r="P470">
        <v>2E-3</v>
      </c>
      <c r="Q470">
        <v>0</v>
      </c>
      <c r="R470">
        <v>21.901800000000001</v>
      </c>
      <c r="S470">
        <v>21.737300000000001</v>
      </c>
      <c r="T470">
        <v>84.767499999999998</v>
      </c>
    </row>
    <row r="471" spans="1:20" x14ac:dyDescent="0.3">
      <c r="A471">
        <v>470</v>
      </c>
      <c r="B471">
        <v>18</v>
      </c>
      <c r="C471" s="1">
        <v>44750.454872685186</v>
      </c>
      <c r="D471" t="s">
        <v>13</v>
      </c>
      <c r="E471" s="7">
        <f t="shared" si="75"/>
        <v>2022</v>
      </c>
      <c r="F471" s="7">
        <f t="shared" si="76"/>
        <v>7</v>
      </c>
      <c r="G471" s="7">
        <f t="shared" si="77"/>
        <v>7</v>
      </c>
      <c r="H471" s="7" t="str">
        <f t="shared" si="79"/>
        <v>summer</v>
      </c>
      <c r="I471" s="7">
        <f t="shared" si="80"/>
        <v>28</v>
      </c>
      <c r="J471" t="str">
        <f t="shared" si="81"/>
        <v>VP</v>
      </c>
      <c r="K471" t="str">
        <f t="shared" si="82"/>
        <v>tree</v>
      </c>
      <c r="L471">
        <v>2.9678900000000001</v>
      </c>
      <c r="M471">
        <f t="shared" si="78"/>
        <v>2.9678900000000001</v>
      </c>
      <c r="N471">
        <v>1.7384299999999999</v>
      </c>
      <c r="O471">
        <v>0.98558000000000001</v>
      </c>
      <c r="P471">
        <v>2E-3</v>
      </c>
      <c r="Q471">
        <v>0</v>
      </c>
      <c r="R471">
        <v>22.089099999999998</v>
      </c>
      <c r="S471">
        <v>21.245100000000001</v>
      </c>
      <c r="T471">
        <v>84.772999999999996</v>
      </c>
    </row>
    <row r="472" spans="1:20" x14ac:dyDescent="0.3">
      <c r="A472">
        <v>471</v>
      </c>
      <c r="B472">
        <v>19</v>
      </c>
      <c r="C472" s="1">
        <v>44750.456956018519</v>
      </c>
      <c r="D472" t="s">
        <v>13</v>
      </c>
      <c r="E472" s="7">
        <f t="shared" si="75"/>
        <v>2022</v>
      </c>
      <c r="F472" s="7">
        <f t="shared" si="76"/>
        <v>7</v>
      </c>
      <c r="G472" s="7">
        <f t="shared" si="77"/>
        <v>7</v>
      </c>
      <c r="H472" s="7" t="str">
        <f t="shared" si="79"/>
        <v>summer</v>
      </c>
      <c r="I472" s="7">
        <f t="shared" si="80"/>
        <v>28</v>
      </c>
      <c r="J472" t="str">
        <f t="shared" si="81"/>
        <v>VP</v>
      </c>
      <c r="K472" t="str">
        <f t="shared" si="82"/>
        <v>soil</v>
      </c>
      <c r="L472">
        <v>2.1599200000000001</v>
      </c>
      <c r="M472">
        <f t="shared" si="78"/>
        <v>2.1599200000000001</v>
      </c>
      <c r="N472">
        <v>1.80321</v>
      </c>
      <c r="O472">
        <v>0.98404999999999998</v>
      </c>
      <c r="P472">
        <v>2E-3</v>
      </c>
      <c r="Q472">
        <v>0</v>
      </c>
      <c r="R472">
        <v>21.9</v>
      </c>
      <c r="S472">
        <v>21.044599999999999</v>
      </c>
      <c r="T472">
        <v>84.760199999999998</v>
      </c>
    </row>
    <row r="473" spans="1:20" x14ac:dyDescent="0.3">
      <c r="A473">
        <v>472</v>
      </c>
      <c r="B473">
        <v>20</v>
      </c>
      <c r="C473" s="1">
        <v>44750.459074074075</v>
      </c>
      <c r="D473" t="s">
        <v>13</v>
      </c>
      <c r="E473" s="7">
        <f t="shared" si="75"/>
        <v>2022</v>
      </c>
      <c r="F473" s="7">
        <f t="shared" si="76"/>
        <v>7</v>
      </c>
      <c r="G473" s="7">
        <f t="shared" si="77"/>
        <v>7</v>
      </c>
      <c r="H473" s="7" t="str">
        <f t="shared" si="79"/>
        <v>summer</v>
      </c>
      <c r="I473" s="7">
        <f t="shared" si="80"/>
        <v>28</v>
      </c>
      <c r="J473" t="str">
        <f t="shared" si="81"/>
        <v>VP</v>
      </c>
      <c r="K473" t="str">
        <f t="shared" si="82"/>
        <v>soil</v>
      </c>
      <c r="L473">
        <v>1.7090399999999999</v>
      </c>
      <c r="M473">
        <f t="shared" si="78"/>
        <v>1.7090399999999999</v>
      </c>
      <c r="N473">
        <v>2.0348999999999999</v>
      </c>
      <c r="O473">
        <v>0.97511000000000003</v>
      </c>
      <c r="P473">
        <v>2E-3</v>
      </c>
      <c r="Q473">
        <v>0</v>
      </c>
      <c r="R473">
        <v>21.9</v>
      </c>
      <c r="S473">
        <v>20.703499999999998</v>
      </c>
      <c r="T473">
        <v>84.767799999999994</v>
      </c>
    </row>
    <row r="474" spans="1:20" x14ac:dyDescent="0.3">
      <c r="A474">
        <v>473</v>
      </c>
      <c r="B474">
        <v>21</v>
      </c>
      <c r="C474" s="1">
        <v>44750.461226851854</v>
      </c>
      <c r="D474" t="s">
        <v>13</v>
      </c>
      <c r="E474" s="7">
        <f t="shared" si="75"/>
        <v>2022</v>
      </c>
      <c r="F474" s="7">
        <f t="shared" si="76"/>
        <v>7</v>
      </c>
      <c r="G474" s="7">
        <f t="shared" si="77"/>
        <v>7</v>
      </c>
      <c r="H474" s="7" t="str">
        <f t="shared" si="79"/>
        <v>summer</v>
      </c>
      <c r="I474" s="7">
        <f t="shared" si="80"/>
        <v>28</v>
      </c>
      <c r="J474" t="str">
        <f t="shared" si="81"/>
        <v>BS</v>
      </c>
      <c r="K474" t="str">
        <f t="shared" si="82"/>
        <v>tree</v>
      </c>
      <c r="L474">
        <v>1.9622599999999999</v>
      </c>
      <c r="M474">
        <f t="shared" si="78"/>
        <v>1.9622599999999999</v>
      </c>
      <c r="N474">
        <v>2.1406499999999999</v>
      </c>
      <c r="O474">
        <v>0.97362000000000004</v>
      </c>
      <c r="P474">
        <v>2E-3</v>
      </c>
      <c r="Q474">
        <v>0</v>
      </c>
      <c r="R474">
        <v>21.809100000000001</v>
      </c>
      <c r="S474">
        <v>20.978000000000002</v>
      </c>
      <c r="T474">
        <v>84.778199999999998</v>
      </c>
    </row>
    <row r="475" spans="1:20" x14ac:dyDescent="0.3">
      <c r="A475">
        <v>474</v>
      </c>
      <c r="B475">
        <v>22</v>
      </c>
      <c r="C475" s="1">
        <v>44750.463518518518</v>
      </c>
      <c r="D475" t="s">
        <v>13</v>
      </c>
      <c r="E475" s="7">
        <f t="shared" si="75"/>
        <v>2022</v>
      </c>
      <c r="F475" s="7">
        <f t="shared" si="76"/>
        <v>7</v>
      </c>
      <c r="G475" s="7">
        <f t="shared" si="77"/>
        <v>7</v>
      </c>
      <c r="H475" s="7" t="str">
        <f t="shared" si="79"/>
        <v>summer</v>
      </c>
      <c r="I475" s="7">
        <f t="shared" si="80"/>
        <v>28</v>
      </c>
      <c r="J475" t="str">
        <f t="shared" si="81"/>
        <v>BS</v>
      </c>
      <c r="K475" t="str">
        <f t="shared" si="82"/>
        <v>soil</v>
      </c>
      <c r="L475">
        <v>1.11372</v>
      </c>
      <c r="M475" t="e">
        <f t="shared" si="78"/>
        <v>#N/A</v>
      </c>
      <c r="N475">
        <v>2.92449</v>
      </c>
      <c r="O475">
        <v>0.90610000000000002</v>
      </c>
      <c r="S475">
        <v>20.930700000000002</v>
      </c>
      <c r="T475">
        <v>84.783799999999999</v>
      </c>
    </row>
    <row r="476" spans="1:20" x14ac:dyDescent="0.3">
      <c r="A476">
        <v>475</v>
      </c>
      <c r="B476">
        <v>23</v>
      </c>
      <c r="C476" s="1">
        <v>44750.465613425928</v>
      </c>
      <c r="D476" t="s">
        <v>13</v>
      </c>
      <c r="E476" s="7">
        <f t="shared" si="75"/>
        <v>2022</v>
      </c>
      <c r="F476" s="7">
        <f t="shared" si="76"/>
        <v>7</v>
      </c>
      <c r="G476" s="7">
        <f t="shared" si="77"/>
        <v>7</v>
      </c>
      <c r="H476" s="7" t="str">
        <f t="shared" si="79"/>
        <v>summer</v>
      </c>
      <c r="I476" s="7">
        <f t="shared" si="80"/>
        <v>28</v>
      </c>
      <c r="J476" t="str">
        <f t="shared" si="81"/>
        <v>BS</v>
      </c>
      <c r="K476" t="str">
        <f t="shared" si="82"/>
        <v>soil</v>
      </c>
      <c r="L476">
        <v>1.26071</v>
      </c>
      <c r="M476">
        <f t="shared" si="78"/>
        <v>1.26071</v>
      </c>
      <c r="N476">
        <v>2.5799599999999998</v>
      </c>
      <c r="O476">
        <v>0.95909</v>
      </c>
      <c r="R476">
        <v>21.9</v>
      </c>
      <c r="S476">
        <v>21.5303</v>
      </c>
      <c r="T476">
        <v>84.781099999999995</v>
      </c>
    </row>
    <row r="477" spans="1:20" x14ac:dyDescent="0.3">
      <c r="A477">
        <v>476</v>
      </c>
      <c r="B477">
        <v>24</v>
      </c>
      <c r="C477" s="1">
        <v>44750.467789351853</v>
      </c>
      <c r="D477" t="s">
        <v>13</v>
      </c>
      <c r="E477" s="7">
        <f t="shared" si="75"/>
        <v>2022</v>
      </c>
      <c r="F477" s="7">
        <f t="shared" si="76"/>
        <v>7</v>
      </c>
      <c r="G477" s="7">
        <f t="shared" si="77"/>
        <v>7</v>
      </c>
      <c r="H477" s="7" t="str">
        <f t="shared" si="79"/>
        <v>summer</v>
      </c>
      <c r="I477" s="7">
        <f t="shared" si="80"/>
        <v>28</v>
      </c>
      <c r="J477" t="str">
        <f t="shared" si="81"/>
        <v>BS</v>
      </c>
      <c r="K477" t="str">
        <f t="shared" si="82"/>
        <v>soil</v>
      </c>
      <c r="L477">
        <v>1.5637700000000001</v>
      </c>
      <c r="M477" t="e">
        <f t="shared" si="78"/>
        <v>#N/A</v>
      </c>
      <c r="N477">
        <v>2.7380599999999999</v>
      </c>
      <c r="O477">
        <v>0.94647999999999999</v>
      </c>
      <c r="P477">
        <v>6.7000000000000002E-4</v>
      </c>
      <c r="Q477">
        <v>0</v>
      </c>
      <c r="R477">
        <v>22.214500000000001</v>
      </c>
      <c r="S477">
        <v>21.951699999999999</v>
      </c>
      <c r="T477">
        <v>84.775800000000004</v>
      </c>
    </row>
    <row r="478" spans="1:20" x14ac:dyDescent="0.3">
      <c r="A478">
        <v>477</v>
      </c>
      <c r="B478">
        <v>1</v>
      </c>
      <c r="C478" s="1">
        <v>44750.514641203707</v>
      </c>
      <c r="D478" t="s">
        <v>15</v>
      </c>
      <c r="E478" s="7">
        <f t="shared" si="75"/>
        <v>2022</v>
      </c>
      <c r="F478" s="7">
        <f t="shared" si="76"/>
        <v>7</v>
      </c>
      <c r="G478" s="7">
        <f t="shared" si="77"/>
        <v>7</v>
      </c>
      <c r="H478" s="7" t="str">
        <f t="shared" si="79"/>
        <v>summer</v>
      </c>
      <c r="I478" s="7">
        <f t="shared" si="80"/>
        <v>28</v>
      </c>
      <c r="J478" t="str">
        <f t="shared" ref="J478:J495" si="83">IF(OR(B478=1,B478=2,B478=3,B478=7,B478=8,B478=9,B478=13,B478=14,B478=15),"VP","BS")</f>
        <v>VP</v>
      </c>
      <c r="L478">
        <v>4.28653</v>
      </c>
      <c r="M478">
        <f t="shared" si="78"/>
        <v>4.28653</v>
      </c>
      <c r="N478">
        <v>1.43377</v>
      </c>
      <c r="O478">
        <v>0.99433000000000005</v>
      </c>
      <c r="R478">
        <v>24.8</v>
      </c>
      <c r="S478">
        <v>26.602799999999998</v>
      </c>
      <c r="T478">
        <v>83.798900000000003</v>
      </c>
    </row>
    <row r="479" spans="1:20" x14ac:dyDescent="0.3">
      <c r="A479">
        <v>478</v>
      </c>
      <c r="B479">
        <v>2</v>
      </c>
      <c r="C479" s="1">
        <v>44750.516921296294</v>
      </c>
      <c r="D479" t="s">
        <v>15</v>
      </c>
      <c r="E479" s="7">
        <f t="shared" si="75"/>
        <v>2022</v>
      </c>
      <c r="F479" s="7">
        <f t="shared" si="76"/>
        <v>7</v>
      </c>
      <c r="G479" s="7">
        <f t="shared" si="77"/>
        <v>7</v>
      </c>
      <c r="H479" s="7" t="str">
        <f t="shared" si="79"/>
        <v>summer</v>
      </c>
      <c r="I479" s="7">
        <f t="shared" si="80"/>
        <v>28</v>
      </c>
      <c r="J479" t="str">
        <f t="shared" si="83"/>
        <v>VP</v>
      </c>
      <c r="L479">
        <v>4.8393100000000002</v>
      </c>
      <c r="M479">
        <f t="shared" si="78"/>
        <v>4.8393100000000002</v>
      </c>
      <c r="N479">
        <v>1.3943099999999999</v>
      </c>
      <c r="O479">
        <v>0.99546000000000001</v>
      </c>
      <c r="P479">
        <v>2E-3</v>
      </c>
      <c r="Q479">
        <v>0</v>
      </c>
      <c r="R479">
        <v>25.077300000000001</v>
      </c>
      <c r="S479">
        <v>26.283799999999999</v>
      </c>
      <c r="T479">
        <v>83.790599999999998</v>
      </c>
    </row>
    <row r="480" spans="1:20" x14ac:dyDescent="0.3">
      <c r="A480">
        <v>479</v>
      </c>
      <c r="B480">
        <v>3</v>
      </c>
      <c r="C480" s="1">
        <v>44750.51902777778</v>
      </c>
      <c r="D480" t="s">
        <v>15</v>
      </c>
      <c r="E480" s="7">
        <f t="shared" si="75"/>
        <v>2022</v>
      </c>
      <c r="F480" s="7">
        <f t="shared" si="76"/>
        <v>7</v>
      </c>
      <c r="G480" s="7">
        <f t="shared" si="77"/>
        <v>7</v>
      </c>
      <c r="H480" s="7" t="str">
        <f t="shared" si="79"/>
        <v>summer</v>
      </c>
      <c r="I480" s="7">
        <f t="shared" si="80"/>
        <v>28</v>
      </c>
      <c r="J480" t="str">
        <f t="shared" si="83"/>
        <v>VP</v>
      </c>
      <c r="L480">
        <v>2.5819700000000001</v>
      </c>
      <c r="M480">
        <f t="shared" si="78"/>
        <v>2.5819700000000001</v>
      </c>
      <c r="N480">
        <v>1.9004700000000001</v>
      </c>
      <c r="O480">
        <v>0.98314000000000001</v>
      </c>
      <c r="P480">
        <v>1E-3</v>
      </c>
      <c r="R480">
        <v>25.5</v>
      </c>
      <c r="S480">
        <v>25.466799999999999</v>
      </c>
      <c r="T480">
        <v>83.819699999999997</v>
      </c>
    </row>
    <row r="481" spans="1:20" x14ac:dyDescent="0.3">
      <c r="A481">
        <v>480</v>
      </c>
      <c r="B481">
        <v>4</v>
      </c>
      <c r="C481" s="1">
        <v>44750.521284722221</v>
      </c>
      <c r="D481" t="s">
        <v>15</v>
      </c>
      <c r="E481" s="7">
        <f t="shared" si="75"/>
        <v>2022</v>
      </c>
      <c r="F481" s="7">
        <f t="shared" si="76"/>
        <v>7</v>
      </c>
      <c r="G481" s="7">
        <f t="shared" si="77"/>
        <v>7</v>
      </c>
      <c r="H481" s="7" t="str">
        <f t="shared" si="79"/>
        <v>summer</v>
      </c>
      <c r="I481" s="7">
        <f t="shared" si="80"/>
        <v>28</v>
      </c>
      <c r="J481" t="str">
        <f t="shared" si="83"/>
        <v>BS</v>
      </c>
      <c r="L481">
        <v>2.7493500000000002</v>
      </c>
      <c r="M481">
        <f t="shared" si="78"/>
        <v>2.7493500000000002</v>
      </c>
      <c r="N481">
        <v>1.95749</v>
      </c>
      <c r="O481">
        <v>0.97933000000000003</v>
      </c>
      <c r="P481">
        <v>1E-3</v>
      </c>
      <c r="R481">
        <v>25.6</v>
      </c>
      <c r="S481">
        <v>27.459700000000002</v>
      </c>
      <c r="T481">
        <v>83.802999999999997</v>
      </c>
    </row>
    <row r="482" spans="1:20" x14ac:dyDescent="0.3">
      <c r="A482">
        <v>481</v>
      </c>
      <c r="B482">
        <v>5</v>
      </c>
      <c r="C482" s="1">
        <v>44750.523425925923</v>
      </c>
      <c r="D482" t="s">
        <v>15</v>
      </c>
      <c r="E482" s="7">
        <f t="shared" si="75"/>
        <v>2022</v>
      </c>
      <c r="F482" s="7">
        <f t="shared" si="76"/>
        <v>7</v>
      </c>
      <c r="G482" s="7">
        <f t="shared" si="77"/>
        <v>7</v>
      </c>
      <c r="H482" s="7" t="str">
        <f t="shared" si="79"/>
        <v>summer</v>
      </c>
      <c r="I482" s="7">
        <f t="shared" si="80"/>
        <v>28</v>
      </c>
      <c r="J482" t="str">
        <f t="shared" si="83"/>
        <v>BS</v>
      </c>
      <c r="L482">
        <v>2.0236700000000001</v>
      </c>
      <c r="M482">
        <f t="shared" si="78"/>
        <v>2.0236700000000001</v>
      </c>
      <c r="N482">
        <v>2.2990699999999999</v>
      </c>
      <c r="O482">
        <v>0.96987000000000001</v>
      </c>
      <c r="R482">
        <v>27.7</v>
      </c>
      <c r="S482">
        <v>29.795000000000002</v>
      </c>
      <c r="T482">
        <v>83.825699999999998</v>
      </c>
    </row>
    <row r="483" spans="1:20" x14ac:dyDescent="0.3">
      <c r="A483">
        <v>482</v>
      </c>
      <c r="B483">
        <v>6</v>
      </c>
      <c r="C483" s="1">
        <v>44750.525497685187</v>
      </c>
      <c r="D483" t="s">
        <v>15</v>
      </c>
      <c r="E483" s="7">
        <f t="shared" si="75"/>
        <v>2022</v>
      </c>
      <c r="F483" s="7">
        <f t="shared" si="76"/>
        <v>7</v>
      </c>
      <c r="G483" s="7">
        <f t="shared" si="77"/>
        <v>7</v>
      </c>
      <c r="H483" s="7" t="str">
        <f t="shared" si="79"/>
        <v>summer</v>
      </c>
      <c r="I483" s="7">
        <f t="shared" si="80"/>
        <v>28</v>
      </c>
      <c r="J483" t="str">
        <f t="shared" si="83"/>
        <v>BS</v>
      </c>
      <c r="L483">
        <v>1.70235</v>
      </c>
      <c r="M483" t="e">
        <f t="shared" si="78"/>
        <v>#N/A</v>
      </c>
      <c r="N483">
        <v>2.5691099999999998</v>
      </c>
      <c r="O483">
        <v>0.92605999999999999</v>
      </c>
      <c r="S483">
        <v>30.532499999999999</v>
      </c>
      <c r="T483">
        <v>83.816299999999998</v>
      </c>
    </row>
    <row r="484" spans="1:20" x14ac:dyDescent="0.3">
      <c r="A484">
        <v>483</v>
      </c>
      <c r="B484">
        <v>10</v>
      </c>
      <c r="C484" s="1">
        <v>44750.528981481482</v>
      </c>
      <c r="D484" t="s">
        <v>15</v>
      </c>
      <c r="E484" s="7">
        <f t="shared" si="75"/>
        <v>2022</v>
      </c>
      <c r="F484" s="7">
        <f t="shared" si="76"/>
        <v>7</v>
      </c>
      <c r="G484" s="7">
        <f t="shared" si="77"/>
        <v>7</v>
      </c>
      <c r="H484" s="7" t="str">
        <f t="shared" si="79"/>
        <v>summer</v>
      </c>
      <c r="I484" s="7">
        <f t="shared" si="80"/>
        <v>28</v>
      </c>
      <c r="J484" t="str">
        <f t="shared" si="83"/>
        <v>BS</v>
      </c>
      <c r="L484">
        <v>2.1949399999999999</v>
      </c>
      <c r="M484">
        <f t="shared" si="78"/>
        <v>2.1949399999999999</v>
      </c>
      <c r="N484">
        <v>1.6023799999999999</v>
      </c>
      <c r="O484">
        <v>0.99094000000000004</v>
      </c>
      <c r="P484">
        <v>1E-3</v>
      </c>
      <c r="R484">
        <v>30.7</v>
      </c>
      <c r="S484">
        <v>29.164999999999999</v>
      </c>
      <c r="T484">
        <v>83.826599999999999</v>
      </c>
    </row>
    <row r="485" spans="1:20" x14ac:dyDescent="0.3">
      <c r="A485">
        <v>484</v>
      </c>
      <c r="B485">
        <v>11</v>
      </c>
      <c r="C485" s="1">
        <v>44750.531053240738</v>
      </c>
      <c r="D485" t="s">
        <v>15</v>
      </c>
      <c r="E485" s="7">
        <f t="shared" si="75"/>
        <v>2022</v>
      </c>
      <c r="F485" s="7">
        <f t="shared" si="76"/>
        <v>7</v>
      </c>
      <c r="G485" s="7">
        <f t="shared" si="77"/>
        <v>7</v>
      </c>
      <c r="H485" s="7" t="str">
        <f t="shared" si="79"/>
        <v>summer</v>
      </c>
      <c r="I485" s="7">
        <f t="shared" si="80"/>
        <v>28</v>
      </c>
      <c r="J485" t="str">
        <f t="shared" si="83"/>
        <v>BS</v>
      </c>
      <c r="L485">
        <v>1.43736</v>
      </c>
      <c r="M485">
        <f t="shared" si="78"/>
        <v>1.43736</v>
      </c>
      <c r="N485">
        <v>2.0325299999999999</v>
      </c>
      <c r="O485">
        <v>0.97892000000000001</v>
      </c>
      <c r="S485">
        <v>30.519400000000001</v>
      </c>
      <c r="T485">
        <v>83.816900000000004</v>
      </c>
    </row>
    <row r="486" spans="1:20" x14ac:dyDescent="0.3">
      <c r="A486">
        <v>485</v>
      </c>
      <c r="B486">
        <v>12</v>
      </c>
      <c r="C486" s="1">
        <v>44750.533125000002</v>
      </c>
      <c r="D486" t="s">
        <v>15</v>
      </c>
      <c r="E486" s="7">
        <f t="shared" si="75"/>
        <v>2022</v>
      </c>
      <c r="F486" s="7">
        <f t="shared" si="76"/>
        <v>7</v>
      </c>
      <c r="G486" s="7">
        <f t="shared" si="77"/>
        <v>7</v>
      </c>
      <c r="H486" s="7" t="str">
        <f t="shared" si="79"/>
        <v>summer</v>
      </c>
      <c r="I486" s="7">
        <f t="shared" si="80"/>
        <v>28</v>
      </c>
      <c r="J486" t="str">
        <f t="shared" si="83"/>
        <v>BS</v>
      </c>
      <c r="L486">
        <v>0.79735999999999996</v>
      </c>
      <c r="M486" t="e">
        <f t="shared" si="78"/>
        <v>#N/A</v>
      </c>
      <c r="N486">
        <v>3.3890899999999999</v>
      </c>
      <c r="O486">
        <v>0.91727999999999998</v>
      </c>
      <c r="S486">
        <v>31.8858</v>
      </c>
      <c r="T486">
        <v>83.831400000000002</v>
      </c>
    </row>
    <row r="487" spans="1:20" x14ac:dyDescent="0.3">
      <c r="A487">
        <v>486</v>
      </c>
      <c r="B487">
        <v>7</v>
      </c>
      <c r="C487" s="1">
        <v>44750.535914351851</v>
      </c>
      <c r="D487" t="s">
        <v>15</v>
      </c>
      <c r="E487" s="7">
        <f t="shared" si="75"/>
        <v>2022</v>
      </c>
      <c r="F487" s="7">
        <f t="shared" si="76"/>
        <v>7</v>
      </c>
      <c r="G487" s="7">
        <f t="shared" si="77"/>
        <v>7</v>
      </c>
      <c r="H487" s="7" t="str">
        <f t="shared" si="79"/>
        <v>summer</v>
      </c>
      <c r="I487" s="7">
        <f t="shared" si="80"/>
        <v>28</v>
      </c>
      <c r="J487" t="str">
        <f t="shared" si="83"/>
        <v>VP</v>
      </c>
      <c r="L487">
        <v>3.0286599999999999</v>
      </c>
      <c r="M487">
        <f t="shared" si="78"/>
        <v>3.0286599999999999</v>
      </c>
      <c r="N487">
        <v>1.4350000000000001</v>
      </c>
      <c r="O487">
        <v>0.99345000000000006</v>
      </c>
      <c r="S487">
        <v>30.732199999999999</v>
      </c>
      <c r="T487">
        <v>83.826700000000002</v>
      </c>
    </row>
    <row r="488" spans="1:20" x14ac:dyDescent="0.3">
      <c r="A488">
        <v>487</v>
      </c>
      <c r="B488">
        <v>8</v>
      </c>
      <c r="C488" s="1">
        <v>44750.538252314815</v>
      </c>
      <c r="D488" t="s">
        <v>15</v>
      </c>
      <c r="E488" s="7">
        <f t="shared" si="75"/>
        <v>2022</v>
      </c>
      <c r="F488" s="7">
        <f t="shared" si="76"/>
        <v>7</v>
      </c>
      <c r="G488" s="7">
        <f t="shared" si="77"/>
        <v>7</v>
      </c>
      <c r="H488" s="7" t="str">
        <f t="shared" si="79"/>
        <v>summer</v>
      </c>
      <c r="I488" s="7">
        <f t="shared" si="80"/>
        <v>28</v>
      </c>
      <c r="J488" t="str">
        <f t="shared" si="83"/>
        <v>VP</v>
      </c>
      <c r="L488">
        <v>3.7178599999999999</v>
      </c>
      <c r="M488">
        <f t="shared" si="78"/>
        <v>3.7178599999999999</v>
      </c>
      <c r="N488">
        <v>1.4173199999999999</v>
      </c>
      <c r="O488">
        <v>0.99419999999999997</v>
      </c>
      <c r="P488">
        <v>1E-3</v>
      </c>
      <c r="R488">
        <v>34.9</v>
      </c>
      <c r="S488">
        <v>29.6843</v>
      </c>
      <c r="T488">
        <v>83.837599999999995</v>
      </c>
    </row>
    <row r="489" spans="1:20" x14ac:dyDescent="0.3">
      <c r="A489">
        <v>488</v>
      </c>
      <c r="B489">
        <v>9</v>
      </c>
      <c r="C489" s="1">
        <v>44750.540393518517</v>
      </c>
      <c r="D489" t="s">
        <v>15</v>
      </c>
      <c r="E489" s="7">
        <f t="shared" si="75"/>
        <v>2022</v>
      </c>
      <c r="F489" s="7">
        <f t="shared" si="76"/>
        <v>7</v>
      </c>
      <c r="G489" s="7">
        <f t="shared" si="77"/>
        <v>7</v>
      </c>
      <c r="H489" s="7" t="str">
        <f t="shared" si="79"/>
        <v>summer</v>
      </c>
      <c r="I489" s="7">
        <f t="shared" si="80"/>
        <v>28</v>
      </c>
      <c r="J489" t="str">
        <f t="shared" si="83"/>
        <v>VP</v>
      </c>
      <c r="L489">
        <v>2.3543500000000002</v>
      </c>
      <c r="M489">
        <f t="shared" si="78"/>
        <v>2.3543500000000002</v>
      </c>
      <c r="N489">
        <v>1.75773</v>
      </c>
      <c r="O489">
        <v>0.98748000000000002</v>
      </c>
      <c r="P489">
        <v>3.0000000000000001E-3</v>
      </c>
      <c r="Q489">
        <v>0</v>
      </c>
      <c r="R489">
        <v>34.728200000000001</v>
      </c>
      <c r="S489">
        <v>28.2378</v>
      </c>
      <c r="T489">
        <v>83.832899999999995</v>
      </c>
    </row>
    <row r="490" spans="1:20" x14ac:dyDescent="0.3">
      <c r="A490">
        <v>489</v>
      </c>
      <c r="B490">
        <v>13</v>
      </c>
      <c r="C490" s="1">
        <v>44750.543078703704</v>
      </c>
      <c r="D490" t="s">
        <v>15</v>
      </c>
      <c r="E490" s="7">
        <f t="shared" si="75"/>
        <v>2022</v>
      </c>
      <c r="F490" s="7">
        <f t="shared" si="76"/>
        <v>7</v>
      </c>
      <c r="G490" s="7">
        <f t="shared" si="77"/>
        <v>7</v>
      </c>
      <c r="H490" s="7" t="str">
        <f t="shared" si="79"/>
        <v>summer</v>
      </c>
      <c r="I490" s="7">
        <f t="shared" si="80"/>
        <v>28</v>
      </c>
      <c r="J490" t="str">
        <f t="shared" si="83"/>
        <v>VP</v>
      </c>
      <c r="L490">
        <v>3.0851199999999999</v>
      </c>
      <c r="M490">
        <f t="shared" si="78"/>
        <v>3.0851199999999999</v>
      </c>
      <c r="N490">
        <v>1.54871</v>
      </c>
      <c r="O490">
        <v>0.99024000000000001</v>
      </c>
      <c r="R490">
        <v>33.799999999999997</v>
      </c>
      <c r="S490">
        <v>27.12</v>
      </c>
      <c r="T490">
        <v>83.805300000000003</v>
      </c>
    </row>
    <row r="491" spans="1:20" x14ac:dyDescent="0.3">
      <c r="A491">
        <v>490</v>
      </c>
      <c r="B491">
        <v>14</v>
      </c>
      <c r="C491" s="1">
        <v>44750.545185185183</v>
      </c>
      <c r="D491" t="s">
        <v>15</v>
      </c>
      <c r="E491" s="7">
        <f t="shared" si="75"/>
        <v>2022</v>
      </c>
      <c r="F491" s="7">
        <f t="shared" si="76"/>
        <v>7</v>
      </c>
      <c r="G491" s="7">
        <f t="shared" si="77"/>
        <v>7</v>
      </c>
      <c r="H491" s="7" t="str">
        <f t="shared" si="79"/>
        <v>summer</v>
      </c>
      <c r="I491" s="7">
        <f t="shared" si="80"/>
        <v>28</v>
      </c>
      <c r="J491" t="str">
        <f t="shared" si="83"/>
        <v>VP</v>
      </c>
      <c r="L491">
        <v>1.6703600000000001</v>
      </c>
      <c r="M491">
        <f t="shared" si="78"/>
        <v>1.6703600000000001</v>
      </c>
      <c r="N491">
        <v>1.8608100000000001</v>
      </c>
      <c r="O491">
        <v>0.98306000000000004</v>
      </c>
      <c r="S491">
        <v>32.169400000000003</v>
      </c>
      <c r="T491">
        <v>83.802999999999997</v>
      </c>
    </row>
    <row r="492" spans="1:20" x14ac:dyDescent="0.3">
      <c r="A492">
        <v>491</v>
      </c>
      <c r="B492">
        <v>15</v>
      </c>
      <c r="C492" s="1">
        <v>44750.547256944446</v>
      </c>
      <c r="D492" t="s">
        <v>15</v>
      </c>
      <c r="E492" s="7">
        <f t="shared" si="75"/>
        <v>2022</v>
      </c>
      <c r="F492" s="7">
        <f t="shared" si="76"/>
        <v>7</v>
      </c>
      <c r="G492" s="7">
        <f t="shared" si="77"/>
        <v>7</v>
      </c>
      <c r="H492" s="7" t="str">
        <f t="shared" si="79"/>
        <v>summer</v>
      </c>
      <c r="I492" s="7">
        <f t="shared" si="80"/>
        <v>28</v>
      </c>
      <c r="J492" t="str">
        <f t="shared" si="83"/>
        <v>VP</v>
      </c>
      <c r="L492">
        <v>2.22227</v>
      </c>
      <c r="M492">
        <f t="shared" si="78"/>
        <v>2.22227</v>
      </c>
      <c r="N492">
        <v>1.47085</v>
      </c>
      <c r="O492">
        <v>0.99495</v>
      </c>
      <c r="S492">
        <v>28.707899999999999</v>
      </c>
      <c r="T492">
        <v>83.807000000000002</v>
      </c>
    </row>
    <row r="493" spans="1:20" x14ac:dyDescent="0.3">
      <c r="A493">
        <v>492</v>
      </c>
      <c r="B493">
        <v>16</v>
      </c>
      <c r="C493" s="1">
        <v>44750.549409722225</v>
      </c>
      <c r="D493" t="s">
        <v>15</v>
      </c>
      <c r="E493" s="7">
        <f t="shared" si="75"/>
        <v>2022</v>
      </c>
      <c r="F493" s="7">
        <f t="shared" si="76"/>
        <v>7</v>
      </c>
      <c r="G493" s="7">
        <f t="shared" si="77"/>
        <v>7</v>
      </c>
      <c r="H493" s="7" t="str">
        <f t="shared" si="79"/>
        <v>summer</v>
      </c>
      <c r="I493" s="7">
        <f t="shared" si="80"/>
        <v>28</v>
      </c>
      <c r="J493" t="str">
        <f t="shared" si="83"/>
        <v>BS</v>
      </c>
      <c r="L493">
        <v>1.3548800000000001</v>
      </c>
      <c r="M493">
        <f t="shared" si="78"/>
        <v>1.3548800000000001</v>
      </c>
      <c r="N493">
        <v>1.92587</v>
      </c>
      <c r="O493">
        <v>0.98236000000000001</v>
      </c>
      <c r="P493">
        <v>2E-3</v>
      </c>
      <c r="Q493">
        <v>0</v>
      </c>
      <c r="R493">
        <v>33.4</v>
      </c>
      <c r="S493">
        <v>28.7529</v>
      </c>
      <c r="T493">
        <v>83.7624</v>
      </c>
    </row>
    <row r="494" spans="1:20" x14ac:dyDescent="0.3">
      <c r="A494">
        <v>493</v>
      </c>
      <c r="B494">
        <v>17</v>
      </c>
      <c r="C494" s="1">
        <v>44750.551458333335</v>
      </c>
      <c r="D494" t="s">
        <v>15</v>
      </c>
      <c r="E494" s="7">
        <f t="shared" si="75"/>
        <v>2022</v>
      </c>
      <c r="F494" s="7">
        <f t="shared" si="76"/>
        <v>7</v>
      </c>
      <c r="G494" s="7">
        <f t="shared" si="77"/>
        <v>7</v>
      </c>
      <c r="H494" s="7" t="str">
        <f t="shared" si="79"/>
        <v>summer</v>
      </c>
      <c r="I494" s="7">
        <f t="shared" si="80"/>
        <v>28</v>
      </c>
      <c r="J494" t="str">
        <f t="shared" si="83"/>
        <v>BS</v>
      </c>
      <c r="L494">
        <v>2.1089699999999998</v>
      </c>
      <c r="M494">
        <f t="shared" si="78"/>
        <v>2.1089699999999998</v>
      </c>
      <c r="N494">
        <v>1.41896</v>
      </c>
      <c r="O494">
        <v>0.99531999999999998</v>
      </c>
      <c r="R494">
        <v>33.4</v>
      </c>
      <c r="S494">
        <v>30.291899999999998</v>
      </c>
      <c r="T494">
        <v>83.772999999999996</v>
      </c>
    </row>
    <row r="495" spans="1:20" x14ac:dyDescent="0.3">
      <c r="A495">
        <v>494</v>
      </c>
      <c r="B495">
        <v>18</v>
      </c>
      <c r="C495" s="1">
        <v>44750.553587962961</v>
      </c>
      <c r="D495" t="s">
        <v>15</v>
      </c>
      <c r="E495" s="7">
        <f t="shared" si="75"/>
        <v>2022</v>
      </c>
      <c r="F495" s="7">
        <f t="shared" si="76"/>
        <v>7</v>
      </c>
      <c r="G495" s="7">
        <f t="shared" si="77"/>
        <v>7</v>
      </c>
      <c r="H495" s="7" t="str">
        <f t="shared" si="79"/>
        <v>summer</v>
      </c>
      <c r="I495" s="7">
        <f t="shared" si="80"/>
        <v>28</v>
      </c>
      <c r="J495" t="str">
        <f t="shared" si="83"/>
        <v>BS</v>
      </c>
      <c r="L495">
        <v>1.70072</v>
      </c>
      <c r="M495">
        <f t="shared" si="78"/>
        <v>1.70072</v>
      </c>
      <c r="N495">
        <v>1.57359</v>
      </c>
      <c r="O495">
        <v>0.99231999999999998</v>
      </c>
      <c r="S495">
        <v>31.726900000000001</v>
      </c>
      <c r="T495">
        <v>83.756600000000006</v>
      </c>
    </row>
    <row r="496" spans="1:20" x14ac:dyDescent="0.3">
      <c r="A496">
        <v>495</v>
      </c>
      <c r="B496">
        <v>1</v>
      </c>
      <c r="C496" s="1">
        <v>44757.393310185187</v>
      </c>
      <c r="D496" t="s">
        <v>30</v>
      </c>
      <c r="E496" s="7">
        <f t="shared" si="75"/>
        <v>2022</v>
      </c>
      <c r="F496" s="7">
        <f t="shared" si="76"/>
        <v>7</v>
      </c>
      <c r="G496" s="7">
        <f t="shared" si="77"/>
        <v>7</v>
      </c>
      <c r="H496" s="7" t="str">
        <f t="shared" si="79"/>
        <v>summer</v>
      </c>
      <c r="I496" s="7">
        <f t="shared" si="80"/>
        <v>29</v>
      </c>
      <c r="J496" t="str">
        <f t="shared" ref="J496:J519" si="84">IF(OR(B496=1,B496=2,B496=3,B496=4,B496=9,B496=10,B496=11,B496=12,B496=17,B496=18,B496=19,B496=20),"VP","BS")</f>
        <v>VP</v>
      </c>
      <c r="K496" t="str">
        <f t="shared" ref="K496:K519" si="85">IF(OR(B496=1,B496=7,B496=12,B496=16,B496=17,B496=24),"tree","soil")</f>
        <v>tree</v>
      </c>
      <c r="L496">
        <v>1.01417</v>
      </c>
      <c r="M496">
        <f t="shared" si="78"/>
        <v>1.01417</v>
      </c>
      <c r="N496">
        <v>2.3765200000000002</v>
      </c>
      <c r="O496">
        <v>0.96633999999999998</v>
      </c>
      <c r="P496">
        <v>2E-3</v>
      </c>
      <c r="Q496">
        <v>0</v>
      </c>
      <c r="R496">
        <v>23.9</v>
      </c>
      <c r="S496">
        <v>24.197700000000001</v>
      </c>
      <c r="T496">
        <v>88.507300000000001</v>
      </c>
    </row>
    <row r="497" spans="1:20" x14ac:dyDescent="0.3">
      <c r="A497">
        <v>496</v>
      </c>
      <c r="B497">
        <v>2</v>
      </c>
      <c r="C497" s="1">
        <v>44757.395497685182</v>
      </c>
      <c r="D497" t="s">
        <v>30</v>
      </c>
      <c r="E497" s="7">
        <f t="shared" si="75"/>
        <v>2022</v>
      </c>
      <c r="F497" s="7">
        <f t="shared" si="76"/>
        <v>7</v>
      </c>
      <c r="G497" s="7">
        <f t="shared" si="77"/>
        <v>7</v>
      </c>
      <c r="H497" s="7" t="str">
        <f t="shared" si="79"/>
        <v>summer</v>
      </c>
      <c r="I497" s="7">
        <f t="shared" si="80"/>
        <v>29</v>
      </c>
      <c r="J497" t="str">
        <f t="shared" si="84"/>
        <v>VP</v>
      </c>
      <c r="K497" t="str">
        <f t="shared" si="85"/>
        <v>soil</v>
      </c>
      <c r="L497">
        <v>3.2300399999999998</v>
      </c>
      <c r="M497">
        <f t="shared" si="78"/>
        <v>3.2300399999999998</v>
      </c>
      <c r="N497">
        <v>1.51193</v>
      </c>
      <c r="O497">
        <v>0.99007999999999996</v>
      </c>
      <c r="Q497">
        <v>0</v>
      </c>
      <c r="R497">
        <v>23.9</v>
      </c>
      <c r="S497">
        <v>24.489799999999999</v>
      </c>
      <c r="T497">
        <v>88.520799999999994</v>
      </c>
    </row>
    <row r="498" spans="1:20" x14ac:dyDescent="0.3">
      <c r="A498">
        <v>497</v>
      </c>
      <c r="B498">
        <v>3</v>
      </c>
      <c r="C498" s="1">
        <v>44757.397581018522</v>
      </c>
      <c r="D498" t="s">
        <v>30</v>
      </c>
      <c r="E498" s="7">
        <f t="shared" si="75"/>
        <v>2022</v>
      </c>
      <c r="F498" s="7">
        <f t="shared" si="76"/>
        <v>7</v>
      </c>
      <c r="G498" s="7">
        <f t="shared" si="77"/>
        <v>7</v>
      </c>
      <c r="H498" s="7" t="str">
        <f t="shared" si="79"/>
        <v>summer</v>
      </c>
      <c r="I498" s="7">
        <f t="shared" si="80"/>
        <v>29</v>
      </c>
      <c r="J498" t="str">
        <f t="shared" si="84"/>
        <v>VP</v>
      </c>
      <c r="K498" t="str">
        <f t="shared" si="85"/>
        <v>soil</v>
      </c>
      <c r="L498">
        <v>1.7267699999999999</v>
      </c>
      <c r="M498">
        <f t="shared" si="78"/>
        <v>1.7267699999999999</v>
      </c>
      <c r="N498">
        <v>1.8535200000000001</v>
      </c>
      <c r="O498">
        <v>0.98163999999999996</v>
      </c>
      <c r="P498">
        <v>2E-3</v>
      </c>
      <c r="Q498">
        <v>0</v>
      </c>
      <c r="R498">
        <v>24</v>
      </c>
      <c r="S498">
        <v>24.297000000000001</v>
      </c>
      <c r="T498">
        <v>88.528599999999997</v>
      </c>
    </row>
    <row r="499" spans="1:20" x14ac:dyDescent="0.3">
      <c r="A499">
        <v>498</v>
      </c>
      <c r="B499">
        <v>4</v>
      </c>
      <c r="C499" s="1">
        <v>44757.399652777778</v>
      </c>
      <c r="D499" t="s">
        <v>30</v>
      </c>
      <c r="E499" s="7">
        <f t="shared" si="75"/>
        <v>2022</v>
      </c>
      <c r="F499" s="7">
        <f t="shared" si="76"/>
        <v>7</v>
      </c>
      <c r="G499" s="7">
        <f t="shared" si="77"/>
        <v>7</v>
      </c>
      <c r="H499" s="7" t="str">
        <f t="shared" si="79"/>
        <v>summer</v>
      </c>
      <c r="I499" s="7">
        <f t="shared" si="80"/>
        <v>29</v>
      </c>
      <c r="J499" t="str">
        <f t="shared" si="84"/>
        <v>VP</v>
      </c>
      <c r="K499" t="str">
        <f t="shared" si="85"/>
        <v>soil</v>
      </c>
      <c r="L499">
        <v>2.5252599999999998</v>
      </c>
      <c r="M499">
        <f t="shared" si="78"/>
        <v>2.5252599999999998</v>
      </c>
      <c r="N499">
        <v>1.73793</v>
      </c>
      <c r="O499">
        <v>0.98687999999999998</v>
      </c>
      <c r="P499">
        <v>7.2999999999999996E-4</v>
      </c>
      <c r="Q499">
        <v>0</v>
      </c>
      <c r="R499">
        <v>24.2</v>
      </c>
      <c r="S499">
        <v>24.293700000000001</v>
      </c>
      <c r="T499">
        <v>88.535600000000002</v>
      </c>
    </row>
    <row r="500" spans="1:20" x14ac:dyDescent="0.3">
      <c r="A500">
        <v>499</v>
      </c>
      <c r="B500">
        <v>5</v>
      </c>
      <c r="C500" s="1">
        <v>44757.410462962966</v>
      </c>
      <c r="D500" t="s">
        <v>30</v>
      </c>
      <c r="E500" s="7">
        <f t="shared" si="75"/>
        <v>2022</v>
      </c>
      <c r="F500" s="7">
        <f t="shared" si="76"/>
        <v>7</v>
      </c>
      <c r="G500" s="7">
        <f t="shared" si="77"/>
        <v>7</v>
      </c>
      <c r="H500" s="7" t="str">
        <f t="shared" si="79"/>
        <v>summer</v>
      </c>
      <c r="I500" s="7">
        <f t="shared" si="80"/>
        <v>29</v>
      </c>
      <c r="J500" t="str">
        <f t="shared" si="84"/>
        <v>BS</v>
      </c>
      <c r="K500" t="str">
        <f t="shared" si="85"/>
        <v>soil</v>
      </c>
      <c r="L500">
        <v>1.3717999999999999</v>
      </c>
      <c r="M500">
        <f t="shared" si="78"/>
        <v>1.3717999999999999</v>
      </c>
      <c r="N500">
        <v>2.29969</v>
      </c>
      <c r="O500">
        <v>0.96606999999999998</v>
      </c>
      <c r="P500">
        <v>2E-3</v>
      </c>
      <c r="Q500">
        <v>0</v>
      </c>
      <c r="R500">
        <v>24.7</v>
      </c>
      <c r="S500">
        <v>25.259599999999999</v>
      </c>
      <c r="T500">
        <v>88.519400000000005</v>
      </c>
    </row>
    <row r="501" spans="1:20" x14ac:dyDescent="0.3">
      <c r="A501">
        <v>500</v>
      </c>
      <c r="B501">
        <v>6</v>
      </c>
      <c r="C501" s="1">
        <v>44757.412662037037</v>
      </c>
      <c r="D501" t="s">
        <v>30</v>
      </c>
      <c r="E501" s="7">
        <f t="shared" si="75"/>
        <v>2022</v>
      </c>
      <c r="F501" s="7">
        <f t="shared" si="76"/>
        <v>7</v>
      </c>
      <c r="G501" s="7">
        <f t="shared" si="77"/>
        <v>7</v>
      </c>
      <c r="H501" s="7" t="str">
        <f t="shared" si="79"/>
        <v>summer</v>
      </c>
      <c r="I501" s="7">
        <f t="shared" si="80"/>
        <v>29</v>
      </c>
      <c r="J501" t="str">
        <f t="shared" si="84"/>
        <v>BS</v>
      </c>
      <c r="K501" t="str">
        <f t="shared" si="85"/>
        <v>soil</v>
      </c>
      <c r="L501">
        <v>4.0727900000000004</v>
      </c>
      <c r="M501">
        <f t="shared" si="78"/>
        <v>4.0727900000000004</v>
      </c>
      <c r="N501">
        <v>1.44828</v>
      </c>
      <c r="O501">
        <v>0.99424000000000001</v>
      </c>
      <c r="S501">
        <v>25.329699999999999</v>
      </c>
      <c r="T501">
        <v>88.509699999999995</v>
      </c>
    </row>
    <row r="502" spans="1:20" x14ac:dyDescent="0.3">
      <c r="A502">
        <v>501</v>
      </c>
      <c r="B502">
        <v>7</v>
      </c>
      <c r="C502" s="1">
        <v>44757.414733796293</v>
      </c>
      <c r="D502" t="s">
        <v>30</v>
      </c>
      <c r="E502" s="7">
        <f t="shared" si="75"/>
        <v>2022</v>
      </c>
      <c r="F502" s="7">
        <f t="shared" si="76"/>
        <v>7</v>
      </c>
      <c r="G502" s="7">
        <f t="shared" si="77"/>
        <v>7</v>
      </c>
      <c r="H502" s="7" t="str">
        <f t="shared" si="79"/>
        <v>summer</v>
      </c>
      <c r="I502" s="7">
        <f t="shared" si="80"/>
        <v>29</v>
      </c>
      <c r="J502" t="str">
        <f t="shared" si="84"/>
        <v>BS</v>
      </c>
      <c r="K502" t="str">
        <f t="shared" si="85"/>
        <v>tree</v>
      </c>
      <c r="L502">
        <v>1.1698900000000001</v>
      </c>
      <c r="M502" t="e">
        <f t="shared" si="78"/>
        <v>#N/A</v>
      </c>
      <c r="N502">
        <v>2.91181</v>
      </c>
      <c r="O502">
        <v>0.91876999999999998</v>
      </c>
      <c r="P502">
        <v>2E-3</v>
      </c>
      <c r="Q502">
        <v>0</v>
      </c>
      <c r="R502">
        <v>25.1</v>
      </c>
      <c r="S502">
        <v>25.444800000000001</v>
      </c>
      <c r="T502">
        <v>88.528800000000004</v>
      </c>
    </row>
    <row r="503" spans="1:20" x14ac:dyDescent="0.3">
      <c r="A503">
        <v>502</v>
      </c>
      <c r="B503">
        <v>8</v>
      </c>
      <c r="C503" s="1">
        <v>44757.41678240741</v>
      </c>
      <c r="D503" t="s">
        <v>30</v>
      </c>
      <c r="E503" s="7">
        <f t="shared" si="75"/>
        <v>2022</v>
      </c>
      <c r="F503" s="7">
        <f t="shared" si="76"/>
        <v>7</v>
      </c>
      <c r="G503" s="7">
        <f t="shared" si="77"/>
        <v>7</v>
      </c>
      <c r="H503" s="7" t="str">
        <f t="shared" si="79"/>
        <v>summer</v>
      </c>
      <c r="I503" s="7">
        <f t="shared" si="80"/>
        <v>29</v>
      </c>
      <c r="J503" t="str">
        <f t="shared" si="84"/>
        <v>BS</v>
      </c>
      <c r="K503" t="str">
        <f t="shared" si="85"/>
        <v>soil</v>
      </c>
      <c r="L503">
        <v>3.8675899999999999</v>
      </c>
      <c r="M503">
        <f t="shared" si="78"/>
        <v>3.8675899999999999</v>
      </c>
      <c r="N503">
        <v>1.4416800000000001</v>
      </c>
      <c r="O503">
        <v>0.99353000000000002</v>
      </c>
      <c r="Q503">
        <v>0</v>
      </c>
      <c r="S503">
        <v>25.261099999999999</v>
      </c>
      <c r="T503">
        <v>88.540899999999993</v>
      </c>
    </row>
    <row r="504" spans="1:20" x14ac:dyDescent="0.3">
      <c r="A504">
        <v>503</v>
      </c>
      <c r="B504">
        <v>9</v>
      </c>
      <c r="C504" s="1">
        <v>44757.418854166666</v>
      </c>
      <c r="D504" t="s">
        <v>30</v>
      </c>
      <c r="E504" s="7">
        <f t="shared" si="75"/>
        <v>2022</v>
      </c>
      <c r="F504" s="7">
        <f t="shared" si="76"/>
        <v>7</v>
      </c>
      <c r="G504" s="7">
        <f t="shared" si="77"/>
        <v>7</v>
      </c>
      <c r="H504" s="7" t="str">
        <f t="shared" si="79"/>
        <v>summer</v>
      </c>
      <c r="I504" s="7">
        <f t="shared" si="80"/>
        <v>29</v>
      </c>
      <c r="J504" t="str">
        <f t="shared" si="84"/>
        <v>VP</v>
      </c>
      <c r="K504" t="str">
        <f t="shared" si="85"/>
        <v>soil</v>
      </c>
      <c r="L504">
        <v>4.3455300000000001</v>
      </c>
      <c r="M504">
        <f t="shared" si="78"/>
        <v>4.3455300000000001</v>
      </c>
      <c r="N504">
        <v>1.47725</v>
      </c>
      <c r="O504">
        <v>0.99261999999999995</v>
      </c>
      <c r="Q504">
        <v>0</v>
      </c>
      <c r="S504">
        <v>25.767600000000002</v>
      </c>
      <c r="T504">
        <v>88.538200000000003</v>
      </c>
    </row>
    <row r="505" spans="1:20" x14ac:dyDescent="0.3">
      <c r="A505">
        <v>504</v>
      </c>
      <c r="B505">
        <v>10</v>
      </c>
      <c r="C505" s="1">
        <v>44757.420972222222</v>
      </c>
      <c r="D505" t="s">
        <v>30</v>
      </c>
      <c r="E505" s="7">
        <f t="shared" si="75"/>
        <v>2022</v>
      </c>
      <c r="F505" s="7">
        <f t="shared" si="76"/>
        <v>7</v>
      </c>
      <c r="G505" s="7">
        <f t="shared" si="77"/>
        <v>7</v>
      </c>
      <c r="H505" s="7" t="str">
        <f t="shared" si="79"/>
        <v>summer</v>
      </c>
      <c r="I505" s="7">
        <f t="shared" si="80"/>
        <v>29</v>
      </c>
      <c r="J505" t="str">
        <f t="shared" si="84"/>
        <v>VP</v>
      </c>
      <c r="K505" t="str">
        <f t="shared" si="85"/>
        <v>soil</v>
      </c>
      <c r="L505">
        <v>2.6609799999999999</v>
      </c>
      <c r="M505">
        <f t="shared" si="78"/>
        <v>2.6609799999999999</v>
      </c>
      <c r="N505">
        <v>1.88948</v>
      </c>
      <c r="O505">
        <v>0.98116999999999999</v>
      </c>
      <c r="Q505">
        <v>0</v>
      </c>
      <c r="R505">
        <v>25.6</v>
      </c>
      <c r="S505">
        <v>26.488700000000001</v>
      </c>
      <c r="T505">
        <v>88.531000000000006</v>
      </c>
    </row>
    <row r="506" spans="1:20" x14ac:dyDescent="0.3">
      <c r="A506">
        <v>505</v>
      </c>
      <c r="B506">
        <v>11</v>
      </c>
      <c r="C506" s="1">
        <v>44757.423020833332</v>
      </c>
      <c r="D506" t="s">
        <v>30</v>
      </c>
      <c r="E506" s="7">
        <f t="shared" si="75"/>
        <v>2022</v>
      </c>
      <c r="F506" s="7">
        <f t="shared" si="76"/>
        <v>7</v>
      </c>
      <c r="G506" s="7">
        <f t="shared" si="77"/>
        <v>7</v>
      </c>
      <c r="H506" s="7" t="str">
        <f t="shared" si="79"/>
        <v>summer</v>
      </c>
      <c r="I506" s="7">
        <f t="shared" si="80"/>
        <v>29</v>
      </c>
      <c r="J506" t="str">
        <f t="shared" si="84"/>
        <v>VP</v>
      </c>
      <c r="K506" t="str">
        <f t="shared" si="85"/>
        <v>soil</v>
      </c>
      <c r="L506">
        <v>2.1205599999999998</v>
      </c>
      <c r="M506">
        <f t="shared" si="78"/>
        <v>2.1205599999999998</v>
      </c>
      <c r="N506">
        <v>1.8480300000000001</v>
      </c>
      <c r="O506">
        <v>0.98353000000000002</v>
      </c>
      <c r="P506">
        <v>1E-3</v>
      </c>
      <c r="Q506">
        <v>0</v>
      </c>
      <c r="R506">
        <v>25.6</v>
      </c>
      <c r="S506">
        <v>26.3977</v>
      </c>
      <c r="T506">
        <v>88.525499999999994</v>
      </c>
    </row>
    <row r="507" spans="1:20" x14ac:dyDescent="0.3">
      <c r="A507">
        <v>506</v>
      </c>
      <c r="B507">
        <v>12</v>
      </c>
      <c r="C507" s="1">
        <v>44757.425092592595</v>
      </c>
      <c r="D507" t="s">
        <v>30</v>
      </c>
      <c r="E507" s="7">
        <f t="shared" si="75"/>
        <v>2022</v>
      </c>
      <c r="F507" s="7">
        <f t="shared" si="76"/>
        <v>7</v>
      </c>
      <c r="G507" s="7">
        <f t="shared" si="77"/>
        <v>7</v>
      </c>
      <c r="H507" s="7" t="str">
        <f t="shared" si="79"/>
        <v>summer</v>
      </c>
      <c r="I507" s="7">
        <f t="shared" si="80"/>
        <v>29</v>
      </c>
      <c r="J507" t="str">
        <f t="shared" si="84"/>
        <v>VP</v>
      </c>
      <c r="K507" t="str">
        <f t="shared" si="85"/>
        <v>tree</v>
      </c>
      <c r="L507">
        <v>1.5228299999999999</v>
      </c>
      <c r="M507" t="e">
        <f t="shared" si="78"/>
        <v>#N/A</v>
      </c>
      <c r="N507">
        <v>2.8331300000000001</v>
      </c>
      <c r="O507">
        <v>0.94784999999999997</v>
      </c>
      <c r="Q507">
        <v>0</v>
      </c>
      <c r="R507">
        <v>26.3</v>
      </c>
      <c r="S507">
        <v>26.410799999999998</v>
      </c>
      <c r="T507">
        <v>88.512500000000003</v>
      </c>
    </row>
    <row r="508" spans="1:20" x14ac:dyDescent="0.3">
      <c r="A508">
        <v>507</v>
      </c>
      <c r="B508">
        <v>13</v>
      </c>
      <c r="C508" s="1">
        <v>44757.427407407406</v>
      </c>
      <c r="D508" t="s">
        <v>30</v>
      </c>
      <c r="E508" s="7">
        <f t="shared" si="75"/>
        <v>2022</v>
      </c>
      <c r="F508" s="7">
        <f t="shared" si="76"/>
        <v>7</v>
      </c>
      <c r="G508" s="7">
        <f t="shared" si="77"/>
        <v>7</v>
      </c>
      <c r="H508" s="7" t="str">
        <f t="shared" si="79"/>
        <v>summer</v>
      </c>
      <c r="I508" s="7">
        <f t="shared" si="80"/>
        <v>29</v>
      </c>
      <c r="J508" t="str">
        <f t="shared" si="84"/>
        <v>BS</v>
      </c>
      <c r="K508" t="str">
        <f t="shared" si="85"/>
        <v>soil</v>
      </c>
      <c r="L508">
        <v>1.7316800000000001</v>
      </c>
      <c r="M508">
        <f t="shared" si="78"/>
        <v>1.7316800000000001</v>
      </c>
      <c r="N508">
        <v>1.76942</v>
      </c>
      <c r="O508">
        <v>0.98580999999999996</v>
      </c>
      <c r="P508">
        <v>1E-3</v>
      </c>
      <c r="Q508">
        <v>0</v>
      </c>
      <c r="R508">
        <v>26.5</v>
      </c>
      <c r="S508">
        <v>26.7925</v>
      </c>
      <c r="T508">
        <v>88.553399999999996</v>
      </c>
    </row>
    <row r="509" spans="1:20" x14ac:dyDescent="0.3">
      <c r="A509">
        <v>508</v>
      </c>
      <c r="B509">
        <v>14</v>
      </c>
      <c r="C509" s="1">
        <v>44757.429525462961</v>
      </c>
      <c r="D509" t="s">
        <v>30</v>
      </c>
      <c r="E509" s="7">
        <f t="shared" si="75"/>
        <v>2022</v>
      </c>
      <c r="F509" s="7">
        <f t="shared" si="76"/>
        <v>7</v>
      </c>
      <c r="G509" s="7">
        <f t="shared" si="77"/>
        <v>7</v>
      </c>
      <c r="H509" s="7" t="str">
        <f t="shared" si="79"/>
        <v>summer</v>
      </c>
      <c r="I509" s="7">
        <f t="shared" si="80"/>
        <v>29</v>
      </c>
      <c r="J509" t="str">
        <f t="shared" si="84"/>
        <v>BS</v>
      </c>
      <c r="K509" t="str">
        <f t="shared" si="85"/>
        <v>soil</v>
      </c>
      <c r="L509">
        <v>1.50203</v>
      </c>
      <c r="M509">
        <f t="shared" si="78"/>
        <v>1.50203</v>
      </c>
      <c r="N509">
        <v>1.93262</v>
      </c>
      <c r="O509">
        <v>0.98096000000000005</v>
      </c>
      <c r="P509">
        <v>2E-3</v>
      </c>
      <c r="Q509">
        <v>0</v>
      </c>
      <c r="R509">
        <v>26.8764</v>
      </c>
      <c r="S509">
        <v>27.3248</v>
      </c>
      <c r="T509">
        <v>88.552599999999998</v>
      </c>
    </row>
    <row r="510" spans="1:20" x14ac:dyDescent="0.3">
      <c r="A510">
        <v>509</v>
      </c>
      <c r="B510">
        <v>15</v>
      </c>
      <c r="C510" s="1">
        <v>44757.431666666664</v>
      </c>
      <c r="D510" t="s">
        <v>30</v>
      </c>
      <c r="E510" s="7">
        <f t="shared" si="75"/>
        <v>2022</v>
      </c>
      <c r="F510" s="7">
        <f t="shared" si="76"/>
        <v>7</v>
      </c>
      <c r="G510" s="7">
        <f t="shared" si="77"/>
        <v>7</v>
      </c>
      <c r="H510" s="7" t="str">
        <f t="shared" si="79"/>
        <v>summer</v>
      </c>
      <c r="I510" s="7">
        <f t="shared" si="80"/>
        <v>29</v>
      </c>
      <c r="J510" t="str">
        <f t="shared" si="84"/>
        <v>BS</v>
      </c>
      <c r="K510" t="str">
        <f t="shared" si="85"/>
        <v>soil</v>
      </c>
      <c r="L510">
        <v>1.92056</v>
      </c>
      <c r="M510">
        <f t="shared" si="78"/>
        <v>1.92056</v>
      </c>
      <c r="N510">
        <v>2.1868099999999999</v>
      </c>
      <c r="O510">
        <v>0.97299000000000002</v>
      </c>
      <c r="P510">
        <v>1E-3</v>
      </c>
      <c r="Q510">
        <v>0</v>
      </c>
      <c r="R510">
        <v>26.9</v>
      </c>
      <c r="S510">
        <v>26.740100000000002</v>
      </c>
      <c r="T510">
        <v>88.553700000000006</v>
      </c>
    </row>
    <row r="511" spans="1:20" x14ac:dyDescent="0.3">
      <c r="A511">
        <v>510</v>
      </c>
      <c r="B511">
        <v>16</v>
      </c>
      <c r="C511" s="1">
        <v>44757.433912037035</v>
      </c>
      <c r="D511" t="s">
        <v>30</v>
      </c>
      <c r="E511" s="7">
        <f t="shared" si="75"/>
        <v>2022</v>
      </c>
      <c r="F511" s="7">
        <f t="shared" si="76"/>
        <v>7</v>
      </c>
      <c r="G511" s="7">
        <f t="shared" si="77"/>
        <v>7</v>
      </c>
      <c r="H511" s="7" t="str">
        <f t="shared" si="79"/>
        <v>summer</v>
      </c>
      <c r="I511" s="7">
        <f t="shared" si="80"/>
        <v>29</v>
      </c>
      <c r="J511" t="str">
        <f t="shared" si="84"/>
        <v>BS</v>
      </c>
      <c r="K511" t="str">
        <f t="shared" si="85"/>
        <v>tree</v>
      </c>
      <c r="L511">
        <v>10.896000000000001</v>
      </c>
      <c r="M511">
        <f t="shared" si="78"/>
        <v>10.896000000000001</v>
      </c>
      <c r="N511">
        <v>1.22228</v>
      </c>
      <c r="O511">
        <v>0.99892999999999998</v>
      </c>
      <c r="P511">
        <v>2E-3</v>
      </c>
      <c r="Q511">
        <v>0</v>
      </c>
      <c r="R511">
        <v>27.052700000000002</v>
      </c>
      <c r="S511">
        <v>27.108000000000001</v>
      </c>
      <c r="T511">
        <v>88.535899999999998</v>
      </c>
    </row>
    <row r="512" spans="1:20" x14ac:dyDescent="0.3">
      <c r="A512">
        <v>511</v>
      </c>
      <c r="B512">
        <v>17</v>
      </c>
      <c r="C512" s="1">
        <v>44757.43613425926</v>
      </c>
      <c r="D512" t="s">
        <v>30</v>
      </c>
      <c r="E512" s="7">
        <f t="shared" si="75"/>
        <v>2022</v>
      </c>
      <c r="F512" s="7">
        <f t="shared" si="76"/>
        <v>7</v>
      </c>
      <c r="G512" s="7">
        <f t="shared" si="77"/>
        <v>7</v>
      </c>
      <c r="H512" s="7" t="str">
        <f t="shared" si="79"/>
        <v>summer</v>
      </c>
      <c r="I512" s="7">
        <f t="shared" si="80"/>
        <v>29</v>
      </c>
      <c r="J512" t="str">
        <f t="shared" si="84"/>
        <v>VP</v>
      </c>
      <c r="K512" t="str">
        <f t="shared" si="85"/>
        <v>tree</v>
      </c>
      <c r="L512">
        <v>5.6756399999999996</v>
      </c>
      <c r="M512">
        <f t="shared" si="78"/>
        <v>5.6756399999999996</v>
      </c>
      <c r="N512">
        <v>1.2279100000000001</v>
      </c>
      <c r="O512">
        <v>0.99907999999999997</v>
      </c>
      <c r="P512">
        <v>2E-3</v>
      </c>
      <c r="Q512">
        <v>0</v>
      </c>
      <c r="R512">
        <v>27.407299999999999</v>
      </c>
      <c r="S512">
        <v>28.515899999999998</v>
      </c>
      <c r="T512">
        <v>88.501199999999997</v>
      </c>
    </row>
    <row r="513" spans="1:20" x14ac:dyDescent="0.3">
      <c r="A513">
        <v>512</v>
      </c>
      <c r="B513">
        <v>18</v>
      </c>
      <c r="C513" s="1">
        <v>44757.438252314816</v>
      </c>
      <c r="D513" t="s">
        <v>30</v>
      </c>
      <c r="E513" s="7">
        <f t="shared" si="75"/>
        <v>2022</v>
      </c>
      <c r="F513" s="7">
        <f t="shared" si="76"/>
        <v>7</v>
      </c>
      <c r="G513" s="7">
        <f t="shared" si="77"/>
        <v>7</v>
      </c>
      <c r="H513" s="7" t="str">
        <f t="shared" si="79"/>
        <v>summer</v>
      </c>
      <c r="I513" s="7">
        <f t="shared" si="80"/>
        <v>29</v>
      </c>
      <c r="J513" t="str">
        <f t="shared" si="84"/>
        <v>VP</v>
      </c>
      <c r="K513" t="str">
        <f t="shared" si="85"/>
        <v>soil</v>
      </c>
      <c r="L513">
        <v>3.9509099999999999</v>
      </c>
      <c r="M513">
        <f t="shared" si="78"/>
        <v>3.9509099999999999</v>
      </c>
      <c r="N513">
        <v>1.50085</v>
      </c>
      <c r="O513">
        <v>0.99295</v>
      </c>
      <c r="S513">
        <v>29.049099999999999</v>
      </c>
      <c r="T513">
        <v>88.485399999999998</v>
      </c>
    </row>
    <row r="514" spans="1:20" x14ac:dyDescent="0.3">
      <c r="A514">
        <v>513</v>
      </c>
      <c r="B514">
        <v>19</v>
      </c>
      <c r="C514" s="1">
        <v>44757.440312500003</v>
      </c>
      <c r="D514" t="s">
        <v>30</v>
      </c>
      <c r="E514" s="7">
        <f t="shared" ref="E514:E577" si="86">YEAR(C514)</f>
        <v>2022</v>
      </c>
      <c r="F514" s="7">
        <f t="shared" ref="F514:F577" si="87">MONTH(C514)</f>
        <v>7</v>
      </c>
      <c r="G514" s="7">
        <f t="shared" ref="G514:G577" si="88">F514</f>
        <v>7</v>
      </c>
      <c r="H514" s="7" t="str">
        <f t="shared" si="79"/>
        <v>summer</v>
      </c>
      <c r="I514" s="7">
        <f t="shared" si="80"/>
        <v>29</v>
      </c>
      <c r="J514" t="str">
        <f t="shared" si="84"/>
        <v>VP</v>
      </c>
      <c r="K514" t="str">
        <f t="shared" si="85"/>
        <v>soil</v>
      </c>
      <c r="L514">
        <v>1.4431099999999999</v>
      </c>
      <c r="M514">
        <f t="shared" ref="M514:M577" si="89">IF(O514&gt;0.95,L514,NA())</f>
        <v>1.4431099999999999</v>
      </c>
      <c r="N514">
        <v>2.1386500000000002</v>
      </c>
      <c r="O514">
        <v>0.97431000000000001</v>
      </c>
      <c r="S514">
        <v>29.6675</v>
      </c>
      <c r="T514">
        <v>88.486400000000003</v>
      </c>
    </row>
    <row r="515" spans="1:20" x14ac:dyDescent="0.3">
      <c r="A515">
        <v>514</v>
      </c>
      <c r="B515">
        <v>20</v>
      </c>
      <c r="C515" s="1">
        <v>44757.442627314813</v>
      </c>
      <c r="D515" t="s">
        <v>30</v>
      </c>
      <c r="E515" s="7">
        <f t="shared" si="86"/>
        <v>2022</v>
      </c>
      <c r="F515" s="7">
        <f t="shared" si="87"/>
        <v>7</v>
      </c>
      <c r="G515" s="7">
        <f t="shared" si="88"/>
        <v>7</v>
      </c>
      <c r="H515" s="7" t="str">
        <f t="shared" ref="H515:H578" si="90">IF(OR(F515=1,F515=2,F515=3),"winter",IF(OR(F515=4,F515=5,F515=6),"spring",IF(OR(F515=7,F515=8,F515=9),"summer","autumn")))</f>
        <v>summer</v>
      </c>
      <c r="I515" s="7">
        <f t="shared" ref="I515:I578" si="91">WEEKNUM(C515)</f>
        <v>29</v>
      </c>
      <c r="J515" t="str">
        <f t="shared" si="84"/>
        <v>VP</v>
      </c>
      <c r="K515" t="str">
        <f t="shared" si="85"/>
        <v>soil</v>
      </c>
      <c r="L515">
        <v>1.4385600000000001</v>
      </c>
      <c r="M515">
        <f t="shared" si="89"/>
        <v>1.4385600000000001</v>
      </c>
      <c r="N515">
        <v>2.1305399999999999</v>
      </c>
      <c r="O515">
        <v>0.96643000000000001</v>
      </c>
      <c r="Q515">
        <v>0</v>
      </c>
      <c r="R515">
        <v>29.5</v>
      </c>
      <c r="S515">
        <v>28.568300000000001</v>
      </c>
      <c r="T515">
        <v>88.520200000000003</v>
      </c>
    </row>
    <row r="516" spans="1:20" x14ac:dyDescent="0.3">
      <c r="A516">
        <v>515</v>
      </c>
      <c r="B516">
        <v>21</v>
      </c>
      <c r="C516" s="1">
        <v>44757.444699074076</v>
      </c>
      <c r="D516" t="s">
        <v>30</v>
      </c>
      <c r="E516" s="7">
        <f t="shared" si="86"/>
        <v>2022</v>
      </c>
      <c r="F516" s="7">
        <f t="shared" si="87"/>
        <v>7</v>
      </c>
      <c r="G516" s="7">
        <f t="shared" si="88"/>
        <v>7</v>
      </c>
      <c r="H516" s="7" t="str">
        <f t="shared" si="90"/>
        <v>summer</v>
      </c>
      <c r="I516" s="7">
        <f t="shared" si="91"/>
        <v>29</v>
      </c>
      <c r="J516" t="str">
        <f t="shared" si="84"/>
        <v>BS</v>
      </c>
      <c r="K516" t="str">
        <f t="shared" si="85"/>
        <v>soil</v>
      </c>
      <c r="L516">
        <v>1.3295999999999999</v>
      </c>
      <c r="M516">
        <f t="shared" si="89"/>
        <v>1.3295999999999999</v>
      </c>
      <c r="N516">
        <v>2.5881799999999999</v>
      </c>
      <c r="O516">
        <v>0.95784999999999998</v>
      </c>
      <c r="S516">
        <v>27.993500000000001</v>
      </c>
      <c r="T516">
        <v>88.523700000000005</v>
      </c>
    </row>
    <row r="517" spans="1:20" x14ac:dyDescent="0.3">
      <c r="A517">
        <v>516</v>
      </c>
      <c r="B517">
        <v>22</v>
      </c>
      <c r="C517" s="1">
        <v>44757.446759259263</v>
      </c>
      <c r="D517" t="s">
        <v>30</v>
      </c>
      <c r="E517" s="7">
        <f t="shared" si="86"/>
        <v>2022</v>
      </c>
      <c r="F517" s="7">
        <f t="shared" si="87"/>
        <v>7</v>
      </c>
      <c r="G517" s="7">
        <f t="shared" si="88"/>
        <v>7</v>
      </c>
      <c r="H517" s="7" t="str">
        <f t="shared" si="90"/>
        <v>summer</v>
      </c>
      <c r="I517" s="7">
        <f t="shared" si="91"/>
        <v>29</v>
      </c>
      <c r="J517" t="str">
        <f t="shared" si="84"/>
        <v>BS</v>
      </c>
      <c r="K517" t="str">
        <f t="shared" si="85"/>
        <v>soil</v>
      </c>
      <c r="L517">
        <v>2.66276</v>
      </c>
      <c r="M517">
        <f t="shared" si="89"/>
        <v>2.66276</v>
      </c>
      <c r="N517">
        <v>1.6410400000000001</v>
      </c>
      <c r="O517">
        <v>0.98936000000000002</v>
      </c>
      <c r="P517">
        <v>1E-3</v>
      </c>
      <c r="Q517">
        <v>0</v>
      </c>
      <c r="R517">
        <v>28.5</v>
      </c>
      <c r="S517">
        <v>27.537800000000001</v>
      </c>
      <c r="T517">
        <v>88.531899999999993</v>
      </c>
    </row>
    <row r="518" spans="1:20" x14ac:dyDescent="0.3">
      <c r="A518">
        <v>517</v>
      </c>
      <c r="B518">
        <v>23</v>
      </c>
      <c r="C518" s="1">
        <v>44757.448819444442</v>
      </c>
      <c r="D518" t="s">
        <v>30</v>
      </c>
      <c r="E518" s="7">
        <f t="shared" si="86"/>
        <v>2022</v>
      </c>
      <c r="F518" s="7">
        <f t="shared" si="87"/>
        <v>7</v>
      </c>
      <c r="G518" s="7">
        <f t="shared" si="88"/>
        <v>7</v>
      </c>
      <c r="H518" s="7" t="str">
        <f t="shared" si="90"/>
        <v>summer</v>
      </c>
      <c r="I518" s="7">
        <f t="shared" si="91"/>
        <v>29</v>
      </c>
      <c r="J518" t="str">
        <f t="shared" si="84"/>
        <v>BS</v>
      </c>
      <c r="K518" t="str">
        <f t="shared" si="85"/>
        <v>soil</v>
      </c>
      <c r="L518">
        <v>1.3571899999999999</v>
      </c>
      <c r="M518">
        <f t="shared" si="89"/>
        <v>1.3571899999999999</v>
      </c>
      <c r="N518">
        <v>1.8145899999999999</v>
      </c>
      <c r="O518">
        <v>0.98353999999999997</v>
      </c>
      <c r="S518">
        <v>27.383900000000001</v>
      </c>
      <c r="T518">
        <v>88.533100000000005</v>
      </c>
    </row>
    <row r="519" spans="1:20" x14ac:dyDescent="0.3">
      <c r="A519">
        <v>518</v>
      </c>
      <c r="B519">
        <v>24</v>
      </c>
      <c r="C519" s="1">
        <v>44757.450879629629</v>
      </c>
      <c r="D519" t="s">
        <v>30</v>
      </c>
      <c r="E519" s="7">
        <f t="shared" si="86"/>
        <v>2022</v>
      </c>
      <c r="F519" s="7">
        <f t="shared" si="87"/>
        <v>7</v>
      </c>
      <c r="G519" s="7">
        <f t="shared" si="88"/>
        <v>7</v>
      </c>
      <c r="H519" s="7" t="str">
        <f t="shared" si="90"/>
        <v>summer</v>
      </c>
      <c r="I519" s="7">
        <f t="shared" si="91"/>
        <v>29</v>
      </c>
      <c r="J519" t="str">
        <f t="shared" si="84"/>
        <v>BS</v>
      </c>
      <c r="K519" t="str">
        <f t="shared" si="85"/>
        <v>tree</v>
      </c>
      <c r="L519">
        <v>1.7056100000000001</v>
      </c>
      <c r="M519">
        <f t="shared" si="89"/>
        <v>1.7056100000000001</v>
      </c>
      <c r="N519">
        <v>2.03348</v>
      </c>
      <c r="O519">
        <v>0.97804000000000002</v>
      </c>
      <c r="Q519">
        <v>0</v>
      </c>
      <c r="R519">
        <v>28.6</v>
      </c>
      <c r="S519">
        <v>27.509699999999999</v>
      </c>
      <c r="T519">
        <v>88.523399999999995</v>
      </c>
    </row>
    <row r="520" spans="1:20" x14ac:dyDescent="0.3">
      <c r="A520">
        <v>519</v>
      </c>
      <c r="B520">
        <v>1</v>
      </c>
      <c r="C520" s="1">
        <v>44757.490428240744</v>
      </c>
      <c r="D520" t="s">
        <v>29</v>
      </c>
      <c r="E520" s="7">
        <f t="shared" si="86"/>
        <v>2022</v>
      </c>
      <c r="F520" s="7">
        <f t="shared" si="87"/>
        <v>7</v>
      </c>
      <c r="G520" s="7">
        <f t="shared" si="88"/>
        <v>7</v>
      </c>
      <c r="H520" s="7" t="str">
        <f t="shared" si="90"/>
        <v>summer</v>
      </c>
      <c r="I520" s="7">
        <f t="shared" si="91"/>
        <v>29</v>
      </c>
      <c r="J520" t="str">
        <f t="shared" ref="J520:J537" si="92">IF(OR(B520=1,B520=2,B520=3,B520=7,B520=8,B520=9,B520=13,B520=14,B520=15),"BS","VP")</f>
        <v>BS</v>
      </c>
      <c r="L520">
        <v>1.2283299999999999</v>
      </c>
      <c r="M520">
        <f t="shared" si="89"/>
        <v>1.2283299999999999</v>
      </c>
      <c r="N520">
        <v>2.5173700000000001</v>
      </c>
      <c r="O520">
        <v>0.95526999999999995</v>
      </c>
      <c r="P520">
        <v>2E-3</v>
      </c>
      <c r="Q520">
        <v>0</v>
      </c>
      <c r="R520">
        <v>30.1</v>
      </c>
      <c r="S520">
        <v>31.2271</v>
      </c>
      <c r="T520">
        <v>85.7624</v>
      </c>
    </row>
    <row r="521" spans="1:20" x14ac:dyDescent="0.3">
      <c r="A521">
        <v>520</v>
      </c>
      <c r="B521">
        <v>2</v>
      </c>
      <c r="C521" s="1">
        <v>44757.4925</v>
      </c>
      <c r="D521" t="s">
        <v>29</v>
      </c>
      <c r="E521" s="7">
        <f t="shared" si="86"/>
        <v>2022</v>
      </c>
      <c r="F521" s="7">
        <f t="shared" si="87"/>
        <v>7</v>
      </c>
      <c r="G521" s="7">
        <f t="shared" si="88"/>
        <v>7</v>
      </c>
      <c r="H521" s="7" t="str">
        <f t="shared" si="90"/>
        <v>summer</v>
      </c>
      <c r="I521" s="7">
        <f t="shared" si="91"/>
        <v>29</v>
      </c>
      <c r="J521" t="str">
        <f t="shared" si="92"/>
        <v>BS</v>
      </c>
      <c r="L521">
        <v>1.17479</v>
      </c>
      <c r="M521">
        <f t="shared" si="89"/>
        <v>1.17479</v>
      </c>
      <c r="N521">
        <v>2.2694200000000002</v>
      </c>
      <c r="O521">
        <v>0.9698</v>
      </c>
      <c r="S521">
        <v>32.965899999999998</v>
      </c>
      <c r="T521">
        <v>85.785799999999995</v>
      </c>
    </row>
    <row r="522" spans="1:20" x14ac:dyDescent="0.3">
      <c r="A522">
        <v>521</v>
      </c>
      <c r="B522">
        <v>3</v>
      </c>
      <c r="C522" s="1">
        <v>44757.494571759256</v>
      </c>
      <c r="D522" t="s">
        <v>29</v>
      </c>
      <c r="E522" s="7">
        <f t="shared" si="86"/>
        <v>2022</v>
      </c>
      <c r="F522" s="7">
        <f t="shared" si="87"/>
        <v>7</v>
      </c>
      <c r="G522" s="7">
        <f t="shared" si="88"/>
        <v>7</v>
      </c>
      <c r="H522" s="7" t="str">
        <f t="shared" si="90"/>
        <v>summer</v>
      </c>
      <c r="I522" s="7">
        <f t="shared" si="91"/>
        <v>29</v>
      </c>
      <c r="J522" t="str">
        <f t="shared" si="92"/>
        <v>BS</v>
      </c>
      <c r="L522">
        <v>1.4196299999999999</v>
      </c>
      <c r="M522">
        <f t="shared" si="89"/>
        <v>1.4196299999999999</v>
      </c>
      <c r="N522">
        <v>2.0383900000000001</v>
      </c>
      <c r="O522">
        <v>0.97824999999999995</v>
      </c>
      <c r="P522">
        <v>2E-3</v>
      </c>
      <c r="Q522">
        <v>0</v>
      </c>
      <c r="R522">
        <v>34.6</v>
      </c>
      <c r="S522">
        <v>32.579300000000003</v>
      </c>
      <c r="T522">
        <v>85.774900000000002</v>
      </c>
    </row>
    <row r="523" spans="1:20" x14ac:dyDescent="0.3">
      <c r="A523">
        <v>522</v>
      </c>
      <c r="B523">
        <v>4</v>
      </c>
      <c r="C523" s="1">
        <v>44757.496655092589</v>
      </c>
      <c r="D523" t="s">
        <v>29</v>
      </c>
      <c r="E523" s="7">
        <f t="shared" si="86"/>
        <v>2022</v>
      </c>
      <c r="F523" s="7">
        <f t="shared" si="87"/>
        <v>7</v>
      </c>
      <c r="G523" s="7">
        <f t="shared" si="88"/>
        <v>7</v>
      </c>
      <c r="H523" s="7" t="str">
        <f t="shared" si="90"/>
        <v>summer</v>
      </c>
      <c r="I523" s="7">
        <f t="shared" si="91"/>
        <v>29</v>
      </c>
      <c r="J523" t="str">
        <f t="shared" si="92"/>
        <v>VP</v>
      </c>
      <c r="L523">
        <v>2.0213399999999999</v>
      </c>
      <c r="M523">
        <f t="shared" si="89"/>
        <v>2.0213399999999999</v>
      </c>
      <c r="N523">
        <v>1.49081</v>
      </c>
      <c r="O523">
        <v>0.99385000000000001</v>
      </c>
      <c r="P523">
        <v>1E-3</v>
      </c>
      <c r="Q523">
        <v>0</v>
      </c>
      <c r="R523">
        <v>34.9</v>
      </c>
      <c r="S523">
        <v>32.746600000000001</v>
      </c>
      <c r="T523">
        <v>85.768699999999995</v>
      </c>
    </row>
    <row r="524" spans="1:20" x14ac:dyDescent="0.3">
      <c r="A524">
        <v>523</v>
      </c>
      <c r="B524">
        <v>5</v>
      </c>
      <c r="C524" s="1">
        <v>44757.498726851853</v>
      </c>
      <c r="D524" t="s">
        <v>29</v>
      </c>
      <c r="E524" s="7">
        <f t="shared" si="86"/>
        <v>2022</v>
      </c>
      <c r="F524" s="7">
        <f t="shared" si="87"/>
        <v>7</v>
      </c>
      <c r="G524" s="7">
        <f t="shared" si="88"/>
        <v>7</v>
      </c>
      <c r="H524" s="7" t="str">
        <f t="shared" si="90"/>
        <v>summer</v>
      </c>
      <c r="I524" s="7">
        <f t="shared" si="91"/>
        <v>29</v>
      </c>
      <c r="J524" t="str">
        <f t="shared" si="92"/>
        <v>VP</v>
      </c>
      <c r="L524">
        <v>0.96392</v>
      </c>
      <c r="M524">
        <f t="shared" si="89"/>
        <v>0.96392</v>
      </c>
      <c r="N524">
        <v>2.1371799999999999</v>
      </c>
      <c r="O524">
        <v>0.96784000000000003</v>
      </c>
      <c r="P524">
        <v>2E-3</v>
      </c>
      <c r="Q524">
        <v>0</v>
      </c>
      <c r="R524">
        <v>34.9</v>
      </c>
      <c r="S524">
        <v>31.8794</v>
      </c>
      <c r="T524">
        <v>85.790099999999995</v>
      </c>
    </row>
    <row r="525" spans="1:20" x14ac:dyDescent="0.3">
      <c r="A525">
        <v>524</v>
      </c>
      <c r="B525">
        <v>6</v>
      </c>
      <c r="C525" s="1">
        <v>44757.500775462962</v>
      </c>
      <c r="D525" t="s">
        <v>29</v>
      </c>
      <c r="E525" s="7">
        <f t="shared" si="86"/>
        <v>2022</v>
      </c>
      <c r="F525" s="7">
        <f t="shared" si="87"/>
        <v>7</v>
      </c>
      <c r="G525" s="7">
        <f t="shared" si="88"/>
        <v>7</v>
      </c>
      <c r="H525" s="7" t="str">
        <f t="shared" si="90"/>
        <v>summer</v>
      </c>
      <c r="I525" s="7">
        <f t="shared" si="91"/>
        <v>29</v>
      </c>
      <c r="J525" t="str">
        <f t="shared" si="92"/>
        <v>VP</v>
      </c>
      <c r="L525">
        <v>3.3593500000000001</v>
      </c>
      <c r="M525">
        <f t="shared" si="89"/>
        <v>3.3593500000000001</v>
      </c>
      <c r="N525">
        <v>1.3605700000000001</v>
      </c>
      <c r="O525">
        <v>0.99643999999999999</v>
      </c>
      <c r="P525">
        <v>2E-3</v>
      </c>
      <c r="Q525">
        <v>0</v>
      </c>
      <c r="R525">
        <v>33.4</v>
      </c>
      <c r="S525">
        <v>32.375</v>
      </c>
      <c r="T525">
        <v>85.784000000000006</v>
      </c>
    </row>
    <row r="526" spans="1:20" x14ac:dyDescent="0.3">
      <c r="A526">
        <v>525</v>
      </c>
      <c r="B526">
        <v>7</v>
      </c>
      <c r="C526" s="1">
        <v>44757.502881944441</v>
      </c>
      <c r="D526" t="s">
        <v>29</v>
      </c>
      <c r="E526" s="7">
        <f t="shared" si="86"/>
        <v>2022</v>
      </c>
      <c r="F526" s="7">
        <f t="shared" si="87"/>
        <v>7</v>
      </c>
      <c r="G526" s="7">
        <f t="shared" si="88"/>
        <v>7</v>
      </c>
      <c r="H526" s="7" t="str">
        <f t="shared" si="90"/>
        <v>summer</v>
      </c>
      <c r="I526" s="7">
        <f t="shared" si="91"/>
        <v>29</v>
      </c>
      <c r="J526" t="str">
        <f t="shared" si="92"/>
        <v>BS</v>
      </c>
      <c r="L526">
        <v>0.42287000000000002</v>
      </c>
      <c r="M526" t="e">
        <f t="shared" si="89"/>
        <v>#N/A</v>
      </c>
      <c r="N526">
        <v>4.0478500000000004</v>
      </c>
      <c r="O526">
        <v>0.84384999999999999</v>
      </c>
      <c r="S526">
        <v>32.435499999999998</v>
      </c>
      <c r="T526">
        <v>85.765299999999996</v>
      </c>
    </row>
    <row r="527" spans="1:20" x14ac:dyDescent="0.3">
      <c r="A527">
        <v>526</v>
      </c>
      <c r="B527">
        <v>8</v>
      </c>
      <c r="C527" s="1">
        <v>44757.504965277774</v>
      </c>
      <c r="D527" t="s">
        <v>29</v>
      </c>
      <c r="E527" s="7">
        <f t="shared" si="86"/>
        <v>2022</v>
      </c>
      <c r="F527" s="7">
        <f t="shared" si="87"/>
        <v>7</v>
      </c>
      <c r="G527" s="7">
        <f t="shared" si="88"/>
        <v>7</v>
      </c>
      <c r="H527" s="7" t="str">
        <f t="shared" si="90"/>
        <v>summer</v>
      </c>
      <c r="I527" s="7">
        <f t="shared" si="91"/>
        <v>29</v>
      </c>
      <c r="J527" t="str">
        <f t="shared" si="92"/>
        <v>BS</v>
      </c>
      <c r="L527">
        <v>1.3829499999999999</v>
      </c>
      <c r="M527">
        <f t="shared" si="89"/>
        <v>1.3829499999999999</v>
      </c>
      <c r="N527">
        <v>1.63611</v>
      </c>
      <c r="O527">
        <v>0.98997000000000002</v>
      </c>
      <c r="P527">
        <v>2E-3</v>
      </c>
      <c r="Q527">
        <v>0</v>
      </c>
      <c r="R527">
        <v>35.700000000000003</v>
      </c>
      <c r="S527">
        <v>34.560400000000001</v>
      </c>
      <c r="T527">
        <v>85.77</v>
      </c>
    </row>
    <row r="528" spans="1:20" x14ac:dyDescent="0.3">
      <c r="A528">
        <v>527</v>
      </c>
      <c r="B528">
        <v>9</v>
      </c>
      <c r="C528" s="1">
        <v>44757.507060185184</v>
      </c>
      <c r="D528" t="s">
        <v>29</v>
      </c>
      <c r="E528" s="7">
        <f t="shared" si="86"/>
        <v>2022</v>
      </c>
      <c r="F528" s="7">
        <f t="shared" si="87"/>
        <v>7</v>
      </c>
      <c r="G528" s="7">
        <f t="shared" si="88"/>
        <v>7</v>
      </c>
      <c r="H528" s="7" t="str">
        <f t="shared" si="90"/>
        <v>summer</v>
      </c>
      <c r="I528" s="7">
        <f t="shared" si="91"/>
        <v>29</v>
      </c>
      <c r="J528" t="str">
        <f t="shared" si="92"/>
        <v>BS</v>
      </c>
      <c r="L528">
        <v>1.1177900000000001</v>
      </c>
      <c r="M528">
        <f t="shared" si="89"/>
        <v>1.1177900000000001</v>
      </c>
      <c r="N528">
        <v>1.91408</v>
      </c>
      <c r="O528">
        <v>0.98238000000000003</v>
      </c>
      <c r="P528">
        <v>4.0000000000000001E-3</v>
      </c>
      <c r="Q528">
        <v>0</v>
      </c>
      <c r="R528">
        <v>35.700000000000003</v>
      </c>
      <c r="S528">
        <v>33.588000000000001</v>
      </c>
      <c r="T528">
        <v>85.757999999999996</v>
      </c>
    </row>
    <row r="529" spans="1:20" x14ac:dyDescent="0.3">
      <c r="A529">
        <v>528</v>
      </c>
      <c r="B529">
        <v>10</v>
      </c>
      <c r="C529" s="1">
        <v>44757.509166666663</v>
      </c>
      <c r="D529" t="s">
        <v>29</v>
      </c>
      <c r="E529" s="7">
        <f t="shared" si="86"/>
        <v>2022</v>
      </c>
      <c r="F529" s="7">
        <f t="shared" si="87"/>
        <v>7</v>
      </c>
      <c r="G529" s="7">
        <f t="shared" si="88"/>
        <v>7</v>
      </c>
      <c r="H529" s="7" t="str">
        <f t="shared" si="90"/>
        <v>summer</v>
      </c>
      <c r="I529" s="7">
        <f t="shared" si="91"/>
        <v>29</v>
      </c>
      <c r="J529" t="str">
        <f t="shared" si="92"/>
        <v>VP</v>
      </c>
      <c r="L529">
        <v>0.46146999999999999</v>
      </c>
      <c r="M529" t="e">
        <f t="shared" si="89"/>
        <v>#N/A</v>
      </c>
      <c r="N529">
        <v>3.5792199999999998</v>
      </c>
      <c r="O529">
        <v>0.90581999999999996</v>
      </c>
      <c r="P529">
        <v>1E-3</v>
      </c>
      <c r="Q529">
        <v>0</v>
      </c>
      <c r="R529">
        <v>35.700000000000003</v>
      </c>
      <c r="S529">
        <v>30.599499999999999</v>
      </c>
      <c r="T529">
        <v>85.771100000000004</v>
      </c>
    </row>
    <row r="530" spans="1:20" x14ac:dyDescent="0.3">
      <c r="A530">
        <v>529</v>
      </c>
      <c r="B530">
        <v>11</v>
      </c>
      <c r="C530" s="1">
        <v>44757.511319444442</v>
      </c>
      <c r="D530" t="s">
        <v>29</v>
      </c>
      <c r="E530" s="7">
        <f t="shared" si="86"/>
        <v>2022</v>
      </c>
      <c r="F530" s="7">
        <f t="shared" si="87"/>
        <v>7</v>
      </c>
      <c r="G530" s="7">
        <f t="shared" si="88"/>
        <v>7</v>
      </c>
      <c r="H530" s="7" t="str">
        <f t="shared" si="90"/>
        <v>summer</v>
      </c>
      <c r="I530" s="7">
        <f t="shared" si="91"/>
        <v>29</v>
      </c>
      <c r="J530" t="str">
        <f t="shared" si="92"/>
        <v>VP</v>
      </c>
      <c r="L530">
        <v>0.37407000000000001</v>
      </c>
      <c r="M530" t="e">
        <f t="shared" si="89"/>
        <v>#N/A</v>
      </c>
      <c r="N530">
        <v>4.5641299999999996</v>
      </c>
      <c r="O530">
        <v>0.79110999999999998</v>
      </c>
      <c r="P530">
        <v>1E-3</v>
      </c>
      <c r="Q530">
        <v>0</v>
      </c>
      <c r="R530">
        <v>35.299999999999997</v>
      </c>
      <c r="S530">
        <v>31.830300000000001</v>
      </c>
      <c r="T530">
        <v>85.774900000000002</v>
      </c>
    </row>
    <row r="531" spans="1:20" x14ac:dyDescent="0.3">
      <c r="A531">
        <v>530</v>
      </c>
      <c r="B531">
        <v>12</v>
      </c>
      <c r="C531" s="1">
        <v>44757.513379629629</v>
      </c>
      <c r="D531" t="s">
        <v>29</v>
      </c>
      <c r="E531" s="7">
        <f t="shared" si="86"/>
        <v>2022</v>
      </c>
      <c r="F531" s="7">
        <f t="shared" si="87"/>
        <v>7</v>
      </c>
      <c r="G531" s="7">
        <f t="shared" si="88"/>
        <v>7</v>
      </c>
      <c r="H531" s="7" t="str">
        <f t="shared" si="90"/>
        <v>summer</v>
      </c>
      <c r="I531" s="7">
        <f t="shared" si="91"/>
        <v>29</v>
      </c>
      <c r="J531" t="str">
        <f t="shared" si="92"/>
        <v>VP</v>
      </c>
      <c r="L531">
        <v>1.3599600000000001</v>
      </c>
      <c r="M531">
        <f t="shared" si="89"/>
        <v>1.3599600000000001</v>
      </c>
      <c r="N531">
        <v>1.7304200000000001</v>
      </c>
      <c r="O531">
        <v>0.98682000000000003</v>
      </c>
      <c r="P531">
        <v>2E-3</v>
      </c>
      <c r="Q531">
        <v>0</v>
      </c>
      <c r="R531">
        <v>34.9</v>
      </c>
      <c r="S531">
        <v>30.058199999999999</v>
      </c>
      <c r="T531">
        <v>85.813199999999995</v>
      </c>
    </row>
    <row r="532" spans="1:20" x14ac:dyDescent="0.3">
      <c r="A532">
        <v>531</v>
      </c>
      <c r="B532">
        <v>13</v>
      </c>
      <c r="C532" s="1">
        <v>44757.515879629631</v>
      </c>
      <c r="D532" t="s">
        <v>29</v>
      </c>
      <c r="E532" s="7">
        <f t="shared" si="86"/>
        <v>2022</v>
      </c>
      <c r="F532" s="7">
        <f t="shared" si="87"/>
        <v>7</v>
      </c>
      <c r="G532" s="7">
        <f t="shared" si="88"/>
        <v>7</v>
      </c>
      <c r="H532" s="7" t="str">
        <f t="shared" si="90"/>
        <v>summer</v>
      </c>
      <c r="I532" s="7">
        <f t="shared" si="91"/>
        <v>29</v>
      </c>
      <c r="J532" t="str">
        <f t="shared" si="92"/>
        <v>BS</v>
      </c>
      <c r="L532">
        <v>0.78686999999999996</v>
      </c>
      <c r="M532">
        <f t="shared" si="89"/>
        <v>0.78686999999999996</v>
      </c>
      <c r="N532">
        <v>2.3016899999999998</v>
      </c>
      <c r="O532">
        <v>0.96926999999999996</v>
      </c>
      <c r="S532">
        <v>32.663499999999999</v>
      </c>
      <c r="T532">
        <v>85.738299999999995</v>
      </c>
    </row>
    <row r="533" spans="1:20" x14ac:dyDescent="0.3">
      <c r="A533">
        <v>532</v>
      </c>
      <c r="B533">
        <v>14</v>
      </c>
      <c r="C533" s="1">
        <v>44757.518055555556</v>
      </c>
      <c r="D533" t="s">
        <v>29</v>
      </c>
      <c r="E533" s="7">
        <f t="shared" si="86"/>
        <v>2022</v>
      </c>
      <c r="F533" s="7">
        <f t="shared" si="87"/>
        <v>7</v>
      </c>
      <c r="G533" s="7">
        <f t="shared" si="88"/>
        <v>7</v>
      </c>
      <c r="H533" s="7" t="str">
        <f t="shared" si="90"/>
        <v>summer</v>
      </c>
      <c r="I533" s="7">
        <f t="shared" si="91"/>
        <v>29</v>
      </c>
      <c r="J533" t="str">
        <f t="shared" si="92"/>
        <v>BS</v>
      </c>
      <c r="L533">
        <v>0.76102999999999998</v>
      </c>
      <c r="M533">
        <f t="shared" si="89"/>
        <v>0.76102999999999998</v>
      </c>
      <c r="N533">
        <v>2.48969</v>
      </c>
      <c r="O533">
        <v>0.95918999999999999</v>
      </c>
      <c r="P533">
        <v>2E-3</v>
      </c>
      <c r="Q533">
        <v>0</v>
      </c>
      <c r="R533">
        <v>35.299999999999997</v>
      </c>
      <c r="S533">
        <v>34.452599999999997</v>
      </c>
      <c r="T533">
        <v>85.7196</v>
      </c>
    </row>
    <row r="534" spans="1:20" x14ac:dyDescent="0.3">
      <c r="A534">
        <v>533</v>
      </c>
      <c r="B534">
        <v>15</v>
      </c>
      <c r="C534" s="1">
        <v>44757.520138888889</v>
      </c>
      <c r="D534" t="s">
        <v>29</v>
      </c>
      <c r="E534" s="7">
        <f t="shared" si="86"/>
        <v>2022</v>
      </c>
      <c r="F534" s="7">
        <f t="shared" si="87"/>
        <v>7</v>
      </c>
      <c r="G534" s="7">
        <f t="shared" si="88"/>
        <v>7</v>
      </c>
      <c r="H534" s="7" t="str">
        <f t="shared" si="90"/>
        <v>summer</v>
      </c>
      <c r="I534" s="7">
        <f t="shared" si="91"/>
        <v>29</v>
      </c>
      <c r="J534" t="str">
        <f t="shared" si="92"/>
        <v>BS</v>
      </c>
      <c r="L534">
        <v>0.90952999999999995</v>
      </c>
      <c r="M534">
        <f t="shared" si="89"/>
        <v>0.90952999999999995</v>
      </c>
      <c r="N534">
        <v>1.9325699999999999</v>
      </c>
      <c r="O534">
        <v>0.98160999999999998</v>
      </c>
      <c r="S534">
        <v>33.949199999999998</v>
      </c>
      <c r="T534">
        <v>85.726699999999994</v>
      </c>
    </row>
    <row r="535" spans="1:20" x14ac:dyDescent="0.3">
      <c r="A535">
        <v>534</v>
      </c>
      <c r="B535">
        <v>16</v>
      </c>
      <c r="C535" s="1">
        <v>44757.522187499999</v>
      </c>
      <c r="D535" t="s">
        <v>29</v>
      </c>
      <c r="E535" s="7">
        <f t="shared" si="86"/>
        <v>2022</v>
      </c>
      <c r="F535" s="7">
        <f t="shared" si="87"/>
        <v>7</v>
      </c>
      <c r="G535" s="7">
        <f t="shared" si="88"/>
        <v>7</v>
      </c>
      <c r="H535" s="7" t="str">
        <f t="shared" si="90"/>
        <v>summer</v>
      </c>
      <c r="I535" s="7">
        <f t="shared" si="91"/>
        <v>29</v>
      </c>
      <c r="J535" t="str">
        <f t="shared" si="92"/>
        <v>VP</v>
      </c>
      <c r="L535">
        <v>0.94294999999999995</v>
      </c>
      <c r="M535">
        <f t="shared" si="89"/>
        <v>0.94294999999999995</v>
      </c>
      <c r="N535">
        <v>2.0911499999999998</v>
      </c>
      <c r="O535">
        <v>0.97653000000000001</v>
      </c>
      <c r="P535">
        <v>2E-3</v>
      </c>
      <c r="Q535">
        <v>0</v>
      </c>
      <c r="R535">
        <v>36.9</v>
      </c>
      <c r="S535">
        <v>31.589300000000001</v>
      </c>
      <c r="T535">
        <v>85.771699999999996</v>
      </c>
    </row>
    <row r="536" spans="1:20" x14ac:dyDescent="0.3">
      <c r="A536">
        <v>535</v>
      </c>
      <c r="B536">
        <v>17</v>
      </c>
      <c r="C536" s="1">
        <v>44757.524293981478</v>
      </c>
      <c r="D536" t="s">
        <v>29</v>
      </c>
      <c r="E536" s="7">
        <f t="shared" si="86"/>
        <v>2022</v>
      </c>
      <c r="F536" s="7">
        <f t="shared" si="87"/>
        <v>7</v>
      </c>
      <c r="G536" s="7">
        <f t="shared" si="88"/>
        <v>7</v>
      </c>
      <c r="H536" s="7" t="str">
        <f t="shared" si="90"/>
        <v>summer</v>
      </c>
      <c r="I536" s="7">
        <f t="shared" si="91"/>
        <v>29</v>
      </c>
      <c r="J536" t="str">
        <f t="shared" si="92"/>
        <v>VP</v>
      </c>
      <c r="L536">
        <v>3.5047299999999999</v>
      </c>
      <c r="M536">
        <f t="shared" si="89"/>
        <v>3.5047299999999999</v>
      </c>
      <c r="N536">
        <v>1.30948</v>
      </c>
      <c r="O536">
        <v>0.99804999999999999</v>
      </c>
      <c r="S536">
        <v>30.9543</v>
      </c>
      <c r="T536">
        <v>85.725700000000003</v>
      </c>
    </row>
    <row r="537" spans="1:20" x14ac:dyDescent="0.3">
      <c r="A537">
        <v>536</v>
      </c>
      <c r="B537">
        <v>18</v>
      </c>
      <c r="C537" s="1">
        <v>44757.526435185187</v>
      </c>
      <c r="D537" t="s">
        <v>29</v>
      </c>
      <c r="E537" s="7">
        <f t="shared" si="86"/>
        <v>2022</v>
      </c>
      <c r="F537" s="7">
        <f t="shared" si="87"/>
        <v>7</v>
      </c>
      <c r="G537" s="7">
        <f t="shared" si="88"/>
        <v>7</v>
      </c>
      <c r="H537" s="7" t="str">
        <f t="shared" si="90"/>
        <v>summer</v>
      </c>
      <c r="I537" s="7">
        <f t="shared" si="91"/>
        <v>29</v>
      </c>
      <c r="J537" t="str">
        <f t="shared" si="92"/>
        <v>VP</v>
      </c>
      <c r="L537">
        <v>5.2641</v>
      </c>
      <c r="M537">
        <f t="shared" si="89"/>
        <v>5.2641</v>
      </c>
      <c r="N537">
        <v>1.2564299999999999</v>
      </c>
      <c r="O537">
        <v>0.99877000000000005</v>
      </c>
      <c r="S537">
        <v>31.241299999999999</v>
      </c>
      <c r="T537">
        <v>85.729500000000002</v>
      </c>
    </row>
    <row r="538" spans="1:20" x14ac:dyDescent="0.3">
      <c r="A538">
        <v>537</v>
      </c>
      <c r="B538">
        <v>1</v>
      </c>
      <c r="C538" s="1">
        <v>44781.369016203702</v>
      </c>
      <c r="D538" t="s">
        <v>13</v>
      </c>
      <c r="E538" s="7">
        <f t="shared" si="86"/>
        <v>2022</v>
      </c>
      <c r="F538" s="7">
        <f t="shared" si="87"/>
        <v>8</v>
      </c>
      <c r="G538" s="7">
        <f t="shared" si="88"/>
        <v>8</v>
      </c>
      <c r="H538" s="7" t="str">
        <f t="shared" si="90"/>
        <v>summer</v>
      </c>
      <c r="I538" s="7">
        <f t="shared" si="91"/>
        <v>33</v>
      </c>
      <c r="J538" t="str">
        <f t="shared" ref="J538:J561" si="93">IF(OR(B538=1,B538=2,B538=3,B538=4,B538=9,B538=10,B538=11,B538=12,B538=17,B538=18,B538=19,B538=20),"VP","BS")</f>
        <v>VP</v>
      </c>
      <c r="K538" t="str">
        <f t="shared" ref="K538:K561" si="94">IF(OR(B538=4,B538=7,B538=10,B538=14,B538=18,B538=21),"tree","soil")</f>
        <v>soil</v>
      </c>
      <c r="L538">
        <v>0.73058000000000001</v>
      </c>
      <c r="M538" t="e">
        <f t="shared" si="89"/>
        <v>#N/A</v>
      </c>
      <c r="N538">
        <v>3.6774900000000001</v>
      </c>
      <c r="O538">
        <v>0.84543000000000001</v>
      </c>
      <c r="P538">
        <v>1E-3</v>
      </c>
      <c r="Q538">
        <v>0</v>
      </c>
      <c r="R538">
        <v>21.494499999999999</v>
      </c>
      <c r="S538">
        <v>20.3416</v>
      </c>
      <c r="T538">
        <v>84.196399999999997</v>
      </c>
    </row>
    <row r="539" spans="1:20" x14ac:dyDescent="0.3">
      <c r="A539">
        <v>538</v>
      </c>
      <c r="B539">
        <v>2</v>
      </c>
      <c r="C539" s="1">
        <v>44781.371064814812</v>
      </c>
      <c r="D539" t="s">
        <v>13</v>
      </c>
      <c r="E539" s="7">
        <f t="shared" si="86"/>
        <v>2022</v>
      </c>
      <c r="F539" s="7">
        <f t="shared" si="87"/>
        <v>8</v>
      </c>
      <c r="G539" s="7">
        <f t="shared" si="88"/>
        <v>8</v>
      </c>
      <c r="H539" s="7" t="str">
        <f t="shared" si="90"/>
        <v>summer</v>
      </c>
      <c r="I539" s="7">
        <f t="shared" si="91"/>
        <v>33</v>
      </c>
      <c r="J539" t="str">
        <f t="shared" si="93"/>
        <v>VP</v>
      </c>
      <c r="K539" t="str">
        <f t="shared" si="94"/>
        <v>soil</v>
      </c>
      <c r="L539">
        <v>1.1783399999999999</v>
      </c>
      <c r="M539" t="e">
        <f t="shared" si="89"/>
        <v>#N/A</v>
      </c>
      <c r="N539">
        <v>4.4339399999999998</v>
      </c>
      <c r="O539">
        <v>0.82699</v>
      </c>
      <c r="P539">
        <v>1E-3</v>
      </c>
      <c r="Q539">
        <v>0</v>
      </c>
      <c r="R539">
        <v>21.190899999999999</v>
      </c>
      <c r="S539">
        <v>20.205300000000001</v>
      </c>
      <c r="T539">
        <v>84.208799999999997</v>
      </c>
    </row>
    <row r="540" spans="1:20" x14ac:dyDescent="0.3">
      <c r="A540">
        <v>539</v>
      </c>
      <c r="B540">
        <v>3</v>
      </c>
      <c r="C540" s="1">
        <v>44781.373414351852</v>
      </c>
      <c r="D540" t="s">
        <v>13</v>
      </c>
      <c r="E540" s="7">
        <f t="shared" si="86"/>
        <v>2022</v>
      </c>
      <c r="F540" s="7">
        <f t="shared" si="87"/>
        <v>8</v>
      </c>
      <c r="G540" s="7">
        <f t="shared" si="88"/>
        <v>8</v>
      </c>
      <c r="H540" s="7" t="str">
        <f t="shared" si="90"/>
        <v>summer</v>
      </c>
      <c r="I540" s="7">
        <f t="shared" si="91"/>
        <v>33</v>
      </c>
      <c r="J540" t="str">
        <f t="shared" si="93"/>
        <v>VP</v>
      </c>
      <c r="K540" t="str">
        <f t="shared" si="94"/>
        <v>soil</v>
      </c>
      <c r="L540">
        <v>2.27895</v>
      </c>
      <c r="M540">
        <f t="shared" si="89"/>
        <v>2.27895</v>
      </c>
      <c r="N540">
        <v>1.6805600000000001</v>
      </c>
      <c r="O540">
        <v>0.98436999999999997</v>
      </c>
      <c r="P540">
        <v>1E-3</v>
      </c>
      <c r="Q540">
        <v>0</v>
      </c>
      <c r="R540">
        <v>21.0091</v>
      </c>
      <c r="S540">
        <v>20.166</v>
      </c>
      <c r="T540">
        <v>84.188500000000005</v>
      </c>
    </row>
    <row r="541" spans="1:20" x14ac:dyDescent="0.3">
      <c r="A541">
        <v>540</v>
      </c>
      <c r="B541">
        <v>4</v>
      </c>
      <c r="C541" s="1">
        <v>44781.375486111108</v>
      </c>
      <c r="D541" t="s">
        <v>13</v>
      </c>
      <c r="E541" s="7">
        <f t="shared" si="86"/>
        <v>2022</v>
      </c>
      <c r="F541" s="7">
        <f t="shared" si="87"/>
        <v>8</v>
      </c>
      <c r="G541" s="7">
        <f t="shared" si="88"/>
        <v>8</v>
      </c>
      <c r="H541" s="7" t="str">
        <f t="shared" si="90"/>
        <v>summer</v>
      </c>
      <c r="I541" s="7">
        <f t="shared" si="91"/>
        <v>33</v>
      </c>
      <c r="J541" t="str">
        <f t="shared" si="93"/>
        <v>VP</v>
      </c>
      <c r="K541" t="str">
        <f t="shared" si="94"/>
        <v>tree</v>
      </c>
      <c r="L541">
        <v>3.1183399999999999</v>
      </c>
      <c r="M541">
        <f t="shared" si="89"/>
        <v>3.1183399999999999</v>
      </c>
      <c r="N541">
        <v>1.31392</v>
      </c>
      <c r="O541">
        <v>0.99812999999999996</v>
      </c>
      <c r="P541">
        <v>2E-3</v>
      </c>
      <c r="Q541">
        <v>0</v>
      </c>
      <c r="R541">
        <v>20.86</v>
      </c>
      <c r="S541">
        <v>20.091200000000001</v>
      </c>
      <c r="T541">
        <v>84.185599999999994</v>
      </c>
    </row>
    <row r="542" spans="1:20" x14ac:dyDescent="0.3">
      <c r="A542">
        <v>541</v>
      </c>
      <c r="B542">
        <v>5</v>
      </c>
      <c r="C542" s="1">
        <v>44781.377557870372</v>
      </c>
      <c r="D542" t="s">
        <v>13</v>
      </c>
      <c r="E542" s="7">
        <f t="shared" si="86"/>
        <v>2022</v>
      </c>
      <c r="F542" s="7">
        <f t="shared" si="87"/>
        <v>8</v>
      </c>
      <c r="G542" s="7">
        <f t="shared" si="88"/>
        <v>8</v>
      </c>
      <c r="H542" s="7" t="str">
        <f t="shared" si="90"/>
        <v>summer</v>
      </c>
      <c r="I542" s="7">
        <f t="shared" si="91"/>
        <v>33</v>
      </c>
      <c r="J542" t="str">
        <f t="shared" si="93"/>
        <v>BS</v>
      </c>
      <c r="K542" t="str">
        <f t="shared" si="94"/>
        <v>soil</v>
      </c>
      <c r="L542">
        <v>3.0984400000000001</v>
      </c>
      <c r="M542">
        <f t="shared" si="89"/>
        <v>3.0984400000000001</v>
      </c>
      <c r="N542">
        <v>1.3246</v>
      </c>
      <c r="O542">
        <v>0.99763000000000002</v>
      </c>
      <c r="P542">
        <v>1E-3</v>
      </c>
      <c r="R542">
        <v>20.8</v>
      </c>
      <c r="S542">
        <v>20.457000000000001</v>
      </c>
      <c r="T542">
        <v>84.191599999999994</v>
      </c>
    </row>
    <row r="543" spans="1:20" x14ac:dyDescent="0.3">
      <c r="A543">
        <v>542</v>
      </c>
      <c r="B543">
        <v>6</v>
      </c>
      <c r="C543" s="1">
        <v>44781.379618055558</v>
      </c>
      <c r="D543" t="s">
        <v>13</v>
      </c>
      <c r="E543" s="7">
        <f t="shared" si="86"/>
        <v>2022</v>
      </c>
      <c r="F543" s="7">
        <f t="shared" si="87"/>
        <v>8</v>
      </c>
      <c r="G543" s="7">
        <f t="shared" si="88"/>
        <v>8</v>
      </c>
      <c r="H543" s="7" t="str">
        <f t="shared" si="90"/>
        <v>summer</v>
      </c>
      <c r="I543" s="7">
        <f t="shared" si="91"/>
        <v>33</v>
      </c>
      <c r="J543" t="str">
        <f t="shared" si="93"/>
        <v>BS</v>
      </c>
      <c r="K543" t="str">
        <f t="shared" si="94"/>
        <v>soil</v>
      </c>
      <c r="L543">
        <v>3.39541</v>
      </c>
      <c r="M543">
        <f t="shared" si="89"/>
        <v>3.39541</v>
      </c>
      <c r="N543">
        <v>1.4484600000000001</v>
      </c>
      <c r="O543">
        <v>0.98289000000000004</v>
      </c>
      <c r="R543">
        <v>20.9</v>
      </c>
      <c r="S543">
        <v>20.608799999999999</v>
      </c>
      <c r="T543">
        <v>84.1768</v>
      </c>
    </row>
    <row r="544" spans="1:20" x14ac:dyDescent="0.3">
      <c r="A544">
        <v>543</v>
      </c>
      <c r="B544">
        <v>7</v>
      </c>
      <c r="C544" s="1">
        <v>44781.381712962961</v>
      </c>
      <c r="D544" t="s">
        <v>13</v>
      </c>
      <c r="E544" s="7">
        <f t="shared" si="86"/>
        <v>2022</v>
      </c>
      <c r="F544" s="7">
        <f t="shared" si="87"/>
        <v>8</v>
      </c>
      <c r="G544" s="7">
        <f t="shared" si="88"/>
        <v>8</v>
      </c>
      <c r="H544" s="7" t="str">
        <f t="shared" si="90"/>
        <v>summer</v>
      </c>
      <c r="I544" s="7">
        <f t="shared" si="91"/>
        <v>33</v>
      </c>
      <c r="J544" t="str">
        <f t="shared" si="93"/>
        <v>BS</v>
      </c>
      <c r="K544" t="str">
        <f t="shared" si="94"/>
        <v>tree</v>
      </c>
      <c r="L544">
        <v>2.0952700000000002</v>
      </c>
      <c r="M544">
        <f t="shared" si="89"/>
        <v>2.0952700000000002</v>
      </c>
      <c r="N544">
        <v>1.93123</v>
      </c>
      <c r="O544">
        <v>0.96880999999999995</v>
      </c>
      <c r="P544">
        <v>1E-3</v>
      </c>
      <c r="R544">
        <v>20.9</v>
      </c>
      <c r="S544">
        <v>21.035799999999998</v>
      </c>
      <c r="T544">
        <v>84.182699999999997</v>
      </c>
    </row>
    <row r="545" spans="1:20" x14ac:dyDescent="0.3">
      <c r="A545">
        <v>544</v>
      </c>
      <c r="B545">
        <v>8</v>
      </c>
      <c r="C545" s="1">
        <v>44781.38380787037</v>
      </c>
      <c r="D545" t="s">
        <v>13</v>
      </c>
      <c r="E545" s="7">
        <f t="shared" si="86"/>
        <v>2022</v>
      </c>
      <c r="F545" s="7">
        <f t="shared" si="87"/>
        <v>8</v>
      </c>
      <c r="G545" s="7">
        <f t="shared" si="88"/>
        <v>8</v>
      </c>
      <c r="H545" s="7" t="str">
        <f t="shared" si="90"/>
        <v>summer</v>
      </c>
      <c r="I545" s="7">
        <f t="shared" si="91"/>
        <v>33</v>
      </c>
      <c r="J545" t="str">
        <f t="shared" si="93"/>
        <v>BS</v>
      </c>
      <c r="K545" t="str">
        <f t="shared" si="94"/>
        <v>soil</v>
      </c>
      <c r="L545">
        <v>0.98448000000000002</v>
      </c>
      <c r="M545" t="e">
        <f t="shared" si="89"/>
        <v>#N/A</v>
      </c>
      <c r="N545">
        <v>3.2999399999999999</v>
      </c>
      <c r="O545">
        <v>0.92796000000000001</v>
      </c>
      <c r="P545">
        <v>1E-3</v>
      </c>
      <c r="Q545">
        <v>0</v>
      </c>
      <c r="R545">
        <v>20.938199999999998</v>
      </c>
      <c r="S545">
        <v>21.3035</v>
      </c>
      <c r="T545">
        <v>84.19</v>
      </c>
    </row>
    <row r="546" spans="1:20" x14ac:dyDescent="0.3">
      <c r="A546">
        <v>545</v>
      </c>
      <c r="B546">
        <v>9</v>
      </c>
      <c r="C546" s="1">
        <v>44781.38590277778</v>
      </c>
      <c r="D546" t="s">
        <v>13</v>
      </c>
      <c r="E546" s="7">
        <f t="shared" si="86"/>
        <v>2022</v>
      </c>
      <c r="F546" s="7">
        <f t="shared" si="87"/>
        <v>8</v>
      </c>
      <c r="G546" s="7">
        <f t="shared" si="88"/>
        <v>8</v>
      </c>
      <c r="H546" s="7" t="str">
        <f t="shared" si="90"/>
        <v>summer</v>
      </c>
      <c r="I546" s="7">
        <f t="shared" si="91"/>
        <v>33</v>
      </c>
      <c r="J546" t="str">
        <f t="shared" si="93"/>
        <v>VP</v>
      </c>
      <c r="K546" t="str">
        <f t="shared" si="94"/>
        <v>soil</v>
      </c>
      <c r="L546">
        <v>1.5457099999999999</v>
      </c>
      <c r="M546" t="e">
        <f t="shared" si="89"/>
        <v>#N/A</v>
      </c>
      <c r="N546">
        <v>2.3881199999999998</v>
      </c>
      <c r="O546">
        <v>0.94957000000000003</v>
      </c>
      <c r="P546">
        <v>2E-3</v>
      </c>
      <c r="R546">
        <v>21.1</v>
      </c>
      <c r="S546">
        <v>21.1023</v>
      </c>
      <c r="T546">
        <v>84.228800000000007</v>
      </c>
    </row>
    <row r="547" spans="1:20" x14ac:dyDescent="0.3">
      <c r="A547">
        <v>546</v>
      </c>
      <c r="B547">
        <v>10</v>
      </c>
      <c r="C547" s="1">
        <v>44781.387986111113</v>
      </c>
      <c r="D547" t="s">
        <v>13</v>
      </c>
      <c r="E547" s="7">
        <f t="shared" si="86"/>
        <v>2022</v>
      </c>
      <c r="F547" s="7">
        <f t="shared" si="87"/>
        <v>8</v>
      </c>
      <c r="G547" s="7">
        <f t="shared" si="88"/>
        <v>8</v>
      </c>
      <c r="H547" s="7" t="str">
        <f t="shared" si="90"/>
        <v>summer</v>
      </c>
      <c r="I547" s="7">
        <f t="shared" si="91"/>
        <v>33</v>
      </c>
      <c r="J547" t="str">
        <f t="shared" si="93"/>
        <v>VP</v>
      </c>
      <c r="K547" t="str">
        <f t="shared" si="94"/>
        <v>tree</v>
      </c>
      <c r="L547">
        <v>2.54393</v>
      </c>
      <c r="M547">
        <f t="shared" si="89"/>
        <v>2.54393</v>
      </c>
      <c r="N547">
        <v>2.0472700000000001</v>
      </c>
      <c r="O547">
        <v>0.97097999999999995</v>
      </c>
      <c r="P547">
        <v>2E-3</v>
      </c>
      <c r="Q547">
        <v>0</v>
      </c>
      <c r="R547">
        <v>21.06</v>
      </c>
      <c r="S547">
        <v>21.099599999999999</v>
      </c>
      <c r="T547">
        <v>84.233199999999997</v>
      </c>
    </row>
    <row r="548" spans="1:20" x14ac:dyDescent="0.3">
      <c r="A548">
        <v>547</v>
      </c>
      <c r="B548">
        <v>11</v>
      </c>
      <c r="C548" s="1">
        <v>44781.390474537038</v>
      </c>
      <c r="D548" t="s">
        <v>13</v>
      </c>
      <c r="E548" s="7">
        <f t="shared" si="86"/>
        <v>2022</v>
      </c>
      <c r="F548" s="7">
        <f t="shared" si="87"/>
        <v>8</v>
      </c>
      <c r="G548" s="7">
        <f t="shared" si="88"/>
        <v>8</v>
      </c>
      <c r="H548" s="7" t="str">
        <f t="shared" si="90"/>
        <v>summer</v>
      </c>
      <c r="I548" s="7">
        <f t="shared" si="91"/>
        <v>33</v>
      </c>
      <c r="J548" t="str">
        <f t="shared" si="93"/>
        <v>VP</v>
      </c>
      <c r="K548" t="str">
        <f t="shared" si="94"/>
        <v>soil</v>
      </c>
      <c r="L548">
        <v>1.4046700000000001</v>
      </c>
      <c r="M548" t="e">
        <f t="shared" si="89"/>
        <v>#N/A</v>
      </c>
      <c r="N548">
        <v>2.8714599999999999</v>
      </c>
      <c r="O548">
        <v>0.91147</v>
      </c>
      <c r="P548">
        <v>1E-3</v>
      </c>
      <c r="R548">
        <v>20.9</v>
      </c>
      <c r="S548">
        <v>21.043299999999999</v>
      </c>
      <c r="T548">
        <v>84.246499999999997</v>
      </c>
    </row>
    <row r="549" spans="1:20" x14ac:dyDescent="0.3">
      <c r="A549">
        <v>548</v>
      </c>
      <c r="B549">
        <v>12</v>
      </c>
      <c r="C549" s="1">
        <v>44781.392523148148</v>
      </c>
      <c r="D549" t="s">
        <v>13</v>
      </c>
      <c r="E549" s="7">
        <f t="shared" si="86"/>
        <v>2022</v>
      </c>
      <c r="F549" s="7">
        <f t="shared" si="87"/>
        <v>8</v>
      </c>
      <c r="G549" s="7">
        <f t="shared" si="88"/>
        <v>8</v>
      </c>
      <c r="H549" s="7" t="str">
        <f t="shared" si="90"/>
        <v>summer</v>
      </c>
      <c r="I549" s="7">
        <f t="shared" si="91"/>
        <v>33</v>
      </c>
      <c r="J549" t="str">
        <f t="shared" si="93"/>
        <v>VP</v>
      </c>
      <c r="K549" t="str">
        <f t="shared" si="94"/>
        <v>soil</v>
      </c>
      <c r="L549">
        <v>1.17903</v>
      </c>
      <c r="M549">
        <f t="shared" si="89"/>
        <v>1.17903</v>
      </c>
      <c r="N549">
        <v>2.5143800000000001</v>
      </c>
      <c r="O549">
        <v>0.96145000000000003</v>
      </c>
      <c r="P549">
        <v>1E-3</v>
      </c>
      <c r="Q549">
        <v>0</v>
      </c>
      <c r="R549">
        <v>20.9</v>
      </c>
      <c r="S549">
        <v>21.447099999999999</v>
      </c>
      <c r="T549">
        <v>84.241399999999999</v>
      </c>
    </row>
    <row r="550" spans="1:20" x14ac:dyDescent="0.3">
      <c r="A550">
        <v>549</v>
      </c>
      <c r="B550">
        <v>13</v>
      </c>
      <c r="C550" s="1">
        <v>44781.394641203704</v>
      </c>
      <c r="D550" t="s">
        <v>13</v>
      </c>
      <c r="E550" s="7">
        <f t="shared" si="86"/>
        <v>2022</v>
      </c>
      <c r="F550" s="7">
        <f t="shared" si="87"/>
        <v>8</v>
      </c>
      <c r="G550" s="7">
        <f t="shared" si="88"/>
        <v>8</v>
      </c>
      <c r="H550" s="7" t="str">
        <f t="shared" si="90"/>
        <v>summer</v>
      </c>
      <c r="I550" s="7">
        <f t="shared" si="91"/>
        <v>33</v>
      </c>
      <c r="J550" t="str">
        <f t="shared" si="93"/>
        <v>BS</v>
      </c>
      <c r="K550" t="str">
        <f t="shared" si="94"/>
        <v>soil</v>
      </c>
      <c r="L550">
        <v>0.70921999999999996</v>
      </c>
      <c r="M550" t="e">
        <f t="shared" si="89"/>
        <v>#N/A</v>
      </c>
      <c r="N550">
        <v>3.5619000000000001</v>
      </c>
      <c r="O550">
        <v>0.91269</v>
      </c>
      <c r="R550">
        <v>20.9</v>
      </c>
      <c r="S550">
        <v>21.616299999999999</v>
      </c>
      <c r="T550">
        <v>84.25</v>
      </c>
    </row>
    <row r="551" spans="1:20" x14ac:dyDescent="0.3">
      <c r="A551">
        <v>550</v>
      </c>
      <c r="B551">
        <v>14</v>
      </c>
      <c r="C551" s="1">
        <v>44781.396701388891</v>
      </c>
      <c r="D551" t="s">
        <v>13</v>
      </c>
      <c r="E551" s="7">
        <f t="shared" si="86"/>
        <v>2022</v>
      </c>
      <c r="F551" s="7">
        <f t="shared" si="87"/>
        <v>8</v>
      </c>
      <c r="G551" s="7">
        <f t="shared" si="88"/>
        <v>8</v>
      </c>
      <c r="H551" s="7" t="str">
        <f t="shared" si="90"/>
        <v>summer</v>
      </c>
      <c r="I551" s="7">
        <f t="shared" si="91"/>
        <v>33</v>
      </c>
      <c r="J551" t="str">
        <f t="shared" si="93"/>
        <v>BS</v>
      </c>
      <c r="K551" t="str">
        <f t="shared" si="94"/>
        <v>tree</v>
      </c>
      <c r="L551">
        <v>0.64087000000000005</v>
      </c>
      <c r="M551" t="e">
        <f t="shared" si="89"/>
        <v>#N/A</v>
      </c>
      <c r="N551">
        <v>3.65754</v>
      </c>
      <c r="O551">
        <v>0.90344000000000002</v>
      </c>
      <c r="P551">
        <v>1E-3</v>
      </c>
      <c r="Q551">
        <v>0</v>
      </c>
      <c r="R551">
        <v>21.3</v>
      </c>
      <c r="S551">
        <v>22.1434</v>
      </c>
      <c r="T551">
        <v>84.257000000000005</v>
      </c>
    </row>
    <row r="552" spans="1:20" x14ac:dyDescent="0.3">
      <c r="A552">
        <v>551</v>
      </c>
      <c r="B552">
        <v>15</v>
      </c>
      <c r="C552" s="1">
        <v>44781.398773148147</v>
      </c>
      <c r="D552" t="s">
        <v>13</v>
      </c>
      <c r="E552" s="7">
        <f t="shared" si="86"/>
        <v>2022</v>
      </c>
      <c r="F552" s="7">
        <f t="shared" si="87"/>
        <v>8</v>
      </c>
      <c r="G552" s="7">
        <f t="shared" si="88"/>
        <v>8</v>
      </c>
      <c r="H552" s="7" t="str">
        <f t="shared" si="90"/>
        <v>summer</v>
      </c>
      <c r="I552" s="7">
        <f t="shared" si="91"/>
        <v>33</v>
      </c>
      <c r="J552" t="str">
        <f t="shared" si="93"/>
        <v>BS</v>
      </c>
      <c r="K552" t="str">
        <f t="shared" si="94"/>
        <v>soil</v>
      </c>
      <c r="L552">
        <v>1.0058800000000001</v>
      </c>
      <c r="M552">
        <f t="shared" si="89"/>
        <v>1.0058800000000001</v>
      </c>
      <c r="N552">
        <v>2.3898899999999998</v>
      </c>
      <c r="O552">
        <v>0.96687999999999996</v>
      </c>
      <c r="P552">
        <v>1E-3</v>
      </c>
      <c r="Q552">
        <v>0</v>
      </c>
      <c r="R552">
        <v>21.598199999999999</v>
      </c>
      <c r="S552">
        <v>22.193200000000001</v>
      </c>
      <c r="T552">
        <v>84.258600000000001</v>
      </c>
    </row>
    <row r="553" spans="1:20" x14ac:dyDescent="0.3">
      <c r="A553">
        <v>552</v>
      </c>
      <c r="B553">
        <v>16</v>
      </c>
      <c r="C553" s="1">
        <v>44781.40084490741</v>
      </c>
      <c r="D553" t="s">
        <v>13</v>
      </c>
      <c r="E553" s="7">
        <f t="shared" si="86"/>
        <v>2022</v>
      </c>
      <c r="F553" s="7">
        <f t="shared" si="87"/>
        <v>8</v>
      </c>
      <c r="G553" s="7">
        <f t="shared" si="88"/>
        <v>8</v>
      </c>
      <c r="H553" s="7" t="str">
        <f t="shared" si="90"/>
        <v>summer</v>
      </c>
      <c r="I553" s="7">
        <f t="shared" si="91"/>
        <v>33</v>
      </c>
      <c r="J553" t="str">
        <f t="shared" si="93"/>
        <v>BS</v>
      </c>
      <c r="K553" t="str">
        <f t="shared" si="94"/>
        <v>soil</v>
      </c>
      <c r="L553">
        <v>0.73065999999999998</v>
      </c>
      <c r="M553" t="e">
        <f t="shared" si="89"/>
        <v>#N/A</v>
      </c>
      <c r="N553">
        <v>4.1805899999999996</v>
      </c>
      <c r="O553">
        <v>0.81899999999999995</v>
      </c>
      <c r="P553">
        <v>2E-3</v>
      </c>
      <c r="Q553">
        <v>0</v>
      </c>
      <c r="R553">
        <v>21.7</v>
      </c>
      <c r="S553">
        <v>22.3201</v>
      </c>
      <c r="T553">
        <v>84.263499999999993</v>
      </c>
    </row>
    <row r="554" spans="1:20" x14ac:dyDescent="0.3">
      <c r="A554">
        <v>553</v>
      </c>
      <c r="B554">
        <v>17</v>
      </c>
      <c r="C554" s="1">
        <v>44781.402916666666</v>
      </c>
      <c r="D554" t="s">
        <v>13</v>
      </c>
      <c r="E554" s="7">
        <f t="shared" si="86"/>
        <v>2022</v>
      </c>
      <c r="F554" s="7">
        <f t="shared" si="87"/>
        <v>8</v>
      </c>
      <c r="G554" s="7">
        <f t="shared" si="88"/>
        <v>8</v>
      </c>
      <c r="H554" s="7" t="str">
        <f t="shared" si="90"/>
        <v>summer</v>
      </c>
      <c r="I554" s="7">
        <f t="shared" si="91"/>
        <v>33</v>
      </c>
      <c r="J554" t="str">
        <f t="shared" si="93"/>
        <v>VP</v>
      </c>
      <c r="K554" t="str">
        <f t="shared" si="94"/>
        <v>soil</v>
      </c>
      <c r="L554">
        <v>1.1071899999999999</v>
      </c>
      <c r="M554" t="e">
        <f t="shared" si="89"/>
        <v>#N/A</v>
      </c>
      <c r="N554">
        <v>3.52047</v>
      </c>
      <c r="O554">
        <v>0.87890000000000001</v>
      </c>
      <c r="P554">
        <v>1E-3</v>
      </c>
      <c r="Q554">
        <v>0</v>
      </c>
      <c r="R554">
        <v>21.9</v>
      </c>
      <c r="S554">
        <v>22.436</v>
      </c>
      <c r="T554">
        <v>84.271199999999993</v>
      </c>
    </row>
    <row r="555" spans="1:20" x14ac:dyDescent="0.3">
      <c r="A555">
        <v>554</v>
      </c>
      <c r="B555">
        <v>18</v>
      </c>
      <c r="C555" s="1">
        <v>44781.404988425929</v>
      </c>
      <c r="D555" t="s">
        <v>13</v>
      </c>
      <c r="E555" s="7">
        <f t="shared" si="86"/>
        <v>2022</v>
      </c>
      <c r="F555" s="7">
        <f t="shared" si="87"/>
        <v>8</v>
      </c>
      <c r="G555" s="7">
        <f t="shared" si="88"/>
        <v>8</v>
      </c>
      <c r="H555" s="7" t="str">
        <f t="shared" si="90"/>
        <v>summer</v>
      </c>
      <c r="I555" s="7">
        <f t="shared" si="91"/>
        <v>33</v>
      </c>
      <c r="J555" t="str">
        <f t="shared" si="93"/>
        <v>VP</v>
      </c>
      <c r="K555" t="str">
        <f t="shared" si="94"/>
        <v>tree</v>
      </c>
      <c r="L555">
        <v>1.31833</v>
      </c>
      <c r="M555" t="e">
        <f t="shared" si="89"/>
        <v>#N/A</v>
      </c>
      <c r="N555">
        <v>2.9341300000000001</v>
      </c>
      <c r="O555">
        <v>0.94501000000000002</v>
      </c>
      <c r="P555">
        <v>1E-3</v>
      </c>
      <c r="Q555">
        <v>0</v>
      </c>
      <c r="R555">
        <v>22.1</v>
      </c>
      <c r="S555">
        <v>22.379799999999999</v>
      </c>
      <c r="T555">
        <v>84.278499999999994</v>
      </c>
    </row>
    <row r="556" spans="1:20" x14ac:dyDescent="0.3">
      <c r="A556">
        <v>555</v>
      </c>
      <c r="B556">
        <v>19</v>
      </c>
      <c r="C556" s="1">
        <v>44781.407071759262</v>
      </c>
      <c r="D556" t="s">
        <v>13</v>
      </c>
      <c r="E556" s="7">
        <f t="shared" si="86"/>
        <v>2022</v>
      </c>
      <c r="F556" s="7">
        <f t="shared" si="87"/>
        <v>8</v>
      </c>
      <c r="G556" s="7">
        <f t="shared" si="88"/>
        <v>8</v>
      </c>
      <c r="H556" s="7" t="str">
        <f t="shared" si="90"/>
        <v>summer</v>
      </c>
      <c r="I556" s="7">
        <f t="shared" si="91"/>
        <v>33</v>
      </c>
      <c r="J556" t="str">
        <f t="shared" si="93"/>
        <v>VP</v>
      </c>
      <c r="K556" t="str">
        <f t="shared" si="94"/>
        <v>soil</v>
      </c>
      <c r="L556">
        <v>0.79601</v>
      </c>
      <c r="M556">
        <f t="shared" si="89"/>
        <v>0.79601</v>
      </c>
      <c r="N556">
        <v>2.6222500000000002</v>
      </c>
      <c r="O556">
        <v>0.95752999999999999</v>
      </c>
      <c r="R556">
        <v>22.1</v>
      </c>
      <c r="S556">
        <v>22.208500000000001</v>
      </c>
      <c r="T556">
        <v>84.284499999999994</v>
      </c>
    </row>
    <row r="557" spans="1:20" x14ac:dyDescent="0.3">
      <c r="A557">
        <v>556</v>
      </c>
      <c r="B557">
        <v>20</v>
      </c>
      <c r="C557" s="1">
        <v>44781.409131944441</v>
      </c>
      <c r="D557" t="s">
        <v>13</v>
      </c>
      <c r="E557" s="7">
        <f t="shared" si="86"/>
        <v>2022</v>
      </c>
      <c r="F557" s="7">
        <f t="shared" si="87"/>
        <v>8</v>
      </c>
      <c r="G557" s="7">
        <f t="shared" si="88"/>
        <v>8</v>
      </c>
      <c r="H557" s="7" t="str">
        <f t="shared" si="90"/>
        <v>summer</v>
      </c>
      <c r="I557" s="7">
        <f t="shared" si="91"/>
        <v>33</v>
      </c>
      <c r="J557" t="str">
        <f t="shared" si="93"/>
        <v>VP</v>
      </c>
      <c r="K557" t="str">
        <f t="shared" si="94"/>
        <v>soil</v>
      </c>
      <c r="L557">
        <v>1.58518</v>
      </c>
      <c r="M557">
        <f t="shared" si="89"/>
        <v>1.58518</v>
      </c>
      <c r="N557">
        <v>2.1550799999999999</v>
      </c>
      <c r="O557">
        <v>0.96650999999999998</v>
      </c>
      <c r="P557">
        <v>1E-3</v>
      </c>
      <c r="R557">
        <v>22.2</v>
      </c>
      <c r="S557">
        <v>22.152999999999999</v>
      </c>
      <c r="T557">
        <v>84.276200000000003</v>
      </c>
    </row>
    <row r="558" spans="1:20" x14ac:dyDescent="0.3">
      <c r="A558">
        <v>557</v>
      </c>
      <c r="B558">
        <v>21</v>
      </c>
      <c r="C558" s="1">
        <v>44781.411203703705</v>
      </c>
      <c r="D558" t="s">
        <v>13</v>
      </c>
      <c r="E558" s="7">
        <f t="shared" si="86"/>
        <v>2022</v>
      </c>
      <c r="F558" s="7">
        <f t="shared" si="87"/>
        <v>8</v>
      </c>
      <c r="G558" s="7">
        <f t="shared" si="88"/>
        <v>8</v>
      </c>
      <c r="H558" s="7" t="str">
        <f t="shared" si="90"/>
        <v>summer</v>
      </c>
      <c r="I558" s="7">
        <f t="shared" si="91"/>
        <v>33</v>
      </c>
      <c r="J558" t="str">
        <f t="shared" si="93"/>
        <v>BS</v>
      </c>
      <c r="K558" t="str">
        <f t="shared" si="94"/>
        <v>tree</v>
      </c>
      <c r="L558">
        <v>1.32619</v>
      </c>
      <c r="M558">
        <f t="shared" si="89"/>
        <v>1.32619</v>
      </c>
      <c r="N558">
        <v>2.26139</v>
      </c>
      <c r="O558">
        <v>0.96494000000000002</v>
      </c>
      <c r="P558">
        <v>1.5900000000000001E-3</v>
      </c>
      <c r="Q558">
        <v>0</v>
      </c>
      <c r="R558">
        <v>22.1</v>
      </c>
      <c r="S558">
        <v>22.151</v>
      </c>
      <c r="T558">
        <v>84.284700000000001</v>
      </c>
    </row>
    <row r="559" spans="1:20" x14ac:dyDescent="0.3">
      <c r="A559">
        <v>558</v>
      </c>
      <c r="B559">
        <v>22</v>
      </c>
      <c r="C559" s="1">
        <v>44781.413449074076</v>
      </c>
      <c r="D559" t="s">
        <v>13</v>
      </c>
      <c r="E559" s="7">
        <f t="shared" si="86"/>
        <v>2022</v>
      </c>
      <c r="F559" s="7">
        <f t="shared" si="87"/>
        <v>8</v>
      </c>
      <c r="G559" s="7">
        <f t="shared" si="88"/>
        <v>8</v>
      </c>
      <c r="H559" s="7" t="str">
        <f t="shared" si="90"/>
        <v>summer</v>
      </c>
      <c r="I559" s="7">
        <f t="shared" si="91"/>
        <v>33</v>
      </c>
      <c r="J559" t="str">
        <f t="shared" si="93"/>
        <v>BS</v>
      </c>
      <c r="K559" t="str">
        <f t="shared" si="94"/>
        <v>soil</v>
      </c>
      <c r="L559">
        <v>0.71597</v>
      </c>
      <c r="M559" t="e">
        <f t="shared" si="89"/>
        <v>#N/A</v>
      </c>
      <c r="N559">
        <v>4.7671400000000004</v>
      </c>
      <c r="O559">
        <v>0.75895999999999997</v>
      </c>
      <c r="P559">
        <v>2E-3</v>
      </c>
      <c r="Q559">
        <v>0</v>
      </c>
      <c r="R559">
        <v>22.4</v>
      </c>
      <c r="S559">
        <v>22.314</v>
      </c>
      <c r="T559">
        <v>84.295299999999997</v>
      </c>
    </row>
    <row r="560" spans="1:20" x14ac:dyDescent="0.3">
      <c r="A560">
        <v>559</v>
      </c>
      <c r="B560">
        <v>23</v>
      </c>
      <c r="C560" s="1">
        <v>44781.415497685186</v>
      </c>
      <c r="D560" t="s">
        <v>13</v>
      </c>
      <c r="E560" s="7">
        <f t="shared" si="86"/>
        <v>2022</v>
      </c>
      <c r="F560" s="7">
        <f t="shared" si="87"/>
        <v>8</v>
      </c>
      <c r="G560" s="7">
        <f t="shared" si="88"/>
        <v>8</v>
      </c>
      <c r="H560" s="7" t="str">
        <f t="shared" si="90"/>
        <v>summer</v>
      </c>
      <c r="I560" s="7">
        <f t="shared" si="91"/>
        <v>33</v>
      </c>
      <c r="J560" t="str">
        <f t="shared" si="93"/>
        <v>BS</v>
      </c>
      <c r="K560" t="str">
        <f t="shared" si="94"/>
        <v>soil</v>
      </c>
      <c r="L560">
        <v>0.95101000000000002</v>
      </c>
      <c r="M560" t="e">
        <f t="shared" si="89"/>
        <v>#N/A</v>
      </c>
      <c r="N560">
        <v>4.5247200000000003</v>
      </c>
      <c r="O560">
        <v>0.84057000000000004</v>
      </c>
      <c r="P560">
        <v>2E-3</v>
      </c>
      <c r="R560">
        <v>22.4</v>
      </c>
      <c r="S560">
        <v>22.8811</v>
      </c>
      <c r="T560">
        <v>84.282899999999998</v>
      </c>
    </row>
    <row r="561" spans="1:20" x14ac:dyDescent="0.3">
      <c r="A561">
        <v>560</v>
      </c>
      <c r="B561">
        <v>24</v>
      </c>
      <c r="C561" s="1">
        <v>44781.417581018519</v>
      </c>
      <c r="D561" t="s">
        <v>13</v>
      </c>
      <c r="E561" s="7">
        <f t="shared" si="86"/>
        <v>2022</v>
      </c>
      <c r="F561" s="7">
        <f t="shared" si="87"/>
        <v>8</v>
      </c>
      <c r="G561" s="7">
        <f t="shared" si="88"/>
        <v>8</v>
      </c>
      <c r="H561" s="7" t="str">
        <f t="shared" si="90"/>
        <v>summer</v>
      </c>
      <c r="I561" s="7">
        <f t="shared" si="91"/>
        <v>33</v>
      </c>
      <c r="J561" t="str">
        <f t="shared" si="93"/>
        <v>BS</v>
      </c>
      <c r="K561" t="str">
        <f t="shared" si="94"/>
        <v>soil</v>
      </c>
      <c r="L561">
        <v>0.91915999999999998</v>
      </c>
      <c r="M561" t="e">
        <f t="shared" si="89"/>
        <v>#N/A</v>
      </c>
      <c r="N561">
        <v>3.65659</v>
      </c>
      <c r="O561">
        <v>0.89675000000000005</v>
      </c>
      <c r="P561">
        <v>2E-3</v>
      </c>
      <c r="Q561">
        <v>0</v>
      </c>
      <c r="R561">
        <v>22.6</v>
      </c>
      <c r="S561">
        <v>23.2881</v>
      </c>
      <c r="T561">
        <v>84.287599999999998</v>
      </c>
    </row>
    <row r="562" spans="1:20" x14ac:dyDescent="0.3">
      <c r="A562">
        <v>561</v>
      </c>
      <c r="B562">
        <v>1</v>
      </c>
      <c r="C562" s="1">
        <v>44781.465092592596</v>
      </c>
      <c r="D562" t="s">
        <v>15</v>
      </c>
      <c r="E562" s="7">
        <f t="shared" si="86"/>
        <v>2022</v>
      </c>
      <c r="F562" s="7">
        <f t="shared" si="87"/>
        <v>8</v>
      </c>
      <c r="G562" s="7">
        <f t="shared" si="88"/>
        <v>8</v>
      </c>
      <c r="H562" s="7" t="str">
        <f t="shared" si="90"/>
        <v>summer</v>
      </c>
      <c r="I562" s="7">
        <f t="shared" si="91"/>
        <v>33</v>
      </c>
      <c r="J562" t="str">
        <f t="shared" ref="J562:J579" si="95">IF(OR(B562=1,B562=2,B562=3,B562=7,B562=8,B562=9,B562=13,B562=14,B562=15),"VP","BS")</f>
        <v>VP</v>
      </c>
      <c r="L562">
        <v>2.8776999999999999</v>
      </c>
      <c r="M562">
        <f t="shared" si="89"/>
        <v>2.8776999999999999</v>
      </c>
      <c r="N562">
        <v>1.88957</v>
      </c>
      <c r="O562">
        <v>0.97130000000000005</v>
      </c>
      <c r="R562">
        <v>27.8</v>
      </c>
      <c r="S562">
        <v>27.505199999999999</v>
      </c>
      <c r="T562">
        <v>83.326700000000002</v>
      </c>
    </row>
    <row r="563" spans="1:20" x14ac:dyDescent="0.3">
      <c r="A563">
        <v>562</v>
      </c>
      <c r="B563">
        <v>2</v>
      </c>
      <c r="C563" s="1">
        <v>44781.467199074075</v>
      </c>
      <c r="D563" t="s">
        <v>15</v>
      </c>
      <c r="E563" s="7">
        <f t="shared" si="86"/>
        <v>2022</v>
      </c>
      <c r="F563" s="7">
        <f t="shared" si="87"/>
        <v>8</v>
      </c>
      <c r="G563" s="7">
        <f t="shared" si="88"/>
        <v>8</v>
      </c>
      <c r="H563" s="7" t="str">
        <f t="shared" si="90"/>
        <v>summer</v>
      </c>
      <c r="I563" s="7">
        <f t="shared" si="91"/>
        <v>33</v>
      </c>
      <c r="J563" t="str">
        <f t="shared" si="95"/>
        <v>VP</v>
      </c>
      <c r="L563">
        <v>3.0587599999999999</v>
      </c>
      <c r="M563">
        <f t="shared" si="89"/>
        <v>3.0587599999999999</v>
      </c>
      <c r="N563">
        <v>1.6158699999999999</v>
      </c>
      <c r="O563">
        <v>0.98782000000000003</v>
      </c>
      <c r="R563">
        <v>27.8</v>
      </c>
      <c r="S563">
        <v>27.434999999999999</v>
      </c>
      <c r="T563">
        <v>83.312100000000001</v>
      </c>
    </row>
    <row r="564" spans="1:20" x14ac:dyDescent="0.3">
      <c r="A564">
        <v>563</v>
      </c>
      <c r="B564">
        <v>3</v>
      </c>
      <c r="C564" s="1">
        <v>44781.469270833331</v>
      </c>
      <c r="D564" t="s">
        <v>15</v>
      </c>
      <c r="E564" s="7">
        <f t="shared" si="86"/>
        <v>2022</v>
      </c>
      <c r="F564" s="7">
        <f t="shared" si="87"/>
        <v>8</v>
      </c>
      <c r="G564" s="7">
        <f t="shared" si="88"/>
        <v>8</v>
      </c>
      <c r="H564" s="7" t="str">
        <f t="shared" si="90"/>
        <v>summer</v>
      </c>
      <c r="I564" s="7">
        <f t="shared" si="91"/>
        <v>33</v>
      </c>
      <c r="J564" t="str">
        <f t="shared" si="95"/>
        <v>VP</v>
      </c>
      <c r="L564">
        <v>1.78627</v>
      </c>
      <c r="M564">
        <f t="shared" si="89"/>
        <v>1.78627</v>
      </c>
      <c r="N564">
        <v>1.5649299999999999</v>
      </c>
      <c r="O564">
        <v>0.99067000000000005</v>
      </c>
      <c r="S564">
        <v>28.484300000000001</v>
      </c>
      <c r="T564">
        <v>83.319900000000004</v>
      </c>
    </row>
    <row r="565" spans="1:20" x14ac:dyDescent="0.3">
      <c r="A565">
        <v>564</v>
      </c>
      <c r="B565">
        <v>4</v>
      </c>
      <c r="C565" s="1">
        <v>44781.471562500003</v>
      </c>
      <c r="D565" t="s">
        <v>15</v>
      </c>
      <c r="E565" s="7">
        <f t="shared" si="86"/>
        <v>2022</v>
      </c>
      <c r="F565" s="7">
        <f t="shared" si="87"/>
        <v>8</v>
      </c>
      <c r="G565" s="7">
        <f t="shared" si="88"/>
        <v>8</v>
      </c>
      <c r="H565" s="7" t="str">
        <f t="shared" si="90"/>
        <v>summer</v>
      </c>
      <c r="I565" s="7">
        <f t="shared" si="91"/>
        <v>33</v>
      </c>
      <c r="J565" t="str">
        <f t="shared" si="95"/>
        <v>BS</v>
      </c>
      <c r="L565">
        <v>1.44696</v>
      </c>
      <c r="M565" t="e">
        <f t="shared" si="89"/>
        <v>#N/A</v>
      </c>
      <c r="N565">
        <v>2.8900999999999999</v>
      </c>
      <c r="O565">
        <v>0.92939000000000005</v>
      </c>
      <c r="R565">
        <v>28.3</v>
      </c>
      <c r="S565">
        <v>29.857199999999999</v>
      </c>
      <c r="T565">
        <v>83.325500000000005</v>
      </c>
    </row>
    <row r="566" spans="1:20" x14ac:dyDescent="0.3">
      <c r="A566">
        <v>565</v>
      </c>
      <c r="B566">
        <v>5</v>
      </c>
      <c r="C566" s="1">
        <v>44781.473611111112</v>
      </c>
      <c r="D566" t="s">
        <v>15</v>
      </c>
      <c r="E566" s="7">
        <f t="shared" si="86"/>
        <v>2022</v>
      </c>
      <c r="F566" s="7">
        <f t="shared" si="87"/>
        <v>8</v>
      </c>
      <c r="G566" s="7">
        <f t="shared" si="88"/>
        <v>8</v>
      </c>
      <c r="H566" s="7" t="str">
        <f t="shared" si="90"/>
        <v>summer</v>
      </c>
      <c r="I566" s="7">
        <f t="shared" si="91"/>
        <v>33</v>
      </c>
      <c r="J566" t="str">
        <f t="shared" si="95"/>
        <v>BS</v>
      </c>
      <c r="L566">
        <v>1.35893</v>
      </c>
      <c r="M566">
        <f t="shared" si="89"/>
        <v>1.35893</v>
      </c>
      <c r="N566">
        <v>2.48264</v>
      </c>
      <c r="O566">
        <v>0.96250999999999998</v>
      </c>
      <c r="P566">
        <v>2E-3</v>
      </c>
      <c r="Q566">
        <v>0</v>
      </c>
      <c r="R566">
        <v>29.276399999999999</v>
      </c>
      <c r="S566">
        <v>31.8506</v>
      </c>
      <c r="T566">
        <v>83.335499999999996</v>
      </c>
    </row>
    <row r="567" spans="1:20" x14ac:dyDescent="0.3">
      <c r="A567">
        <v>566</v>
      </c>
      <c r="B567">
        <v>6</v>
      </c>
      <c r="C567" s="1">
        <v>44781.475717592592</v>
      </c>
      <c r="D567" t="s">
        <v>15</v>
      </c>
      <c r="E567" s="7">
        <f t="shared" si="86"/>
        <v>2022</v>
      </c>
      <c r="F567" s="7">
        <f t="shared" si="87"/>
        <v>8</v>
      </c>
      <c r="G567" s="7">
        <f t="shared" si="88"/>
        <v>8</v>
      </c>
      <c r="H567" s="7" t="str">
        <f t="shared" si="90"/>
        <v>summer</v>
      </c>
      <c r="I567" s="7">
        <f t="shared" si="91"/>
        <v>33</v>
      </c>
      <c r="J567" t="str">
        <f t="shared" si="95"/>
        <v>BS</v>
      </c>
      <c r="L567">
        <v>0.94401999999999997</v>
      </c>
      <c r="M567" t="e">
        <f t="shared" si="89"/>
        <v>#N/A</v>
      </c>
      <c r="N567">
        <v>2.7983699999999998</v>
      </c>
      <c r="O567">
        <v>0.94433</v>
      </c>
      <c r="S567">
        <v>31.335899999999999</v>
      </c>
      <c r="T567">
        <v>83.338800000000006</v>
      </c>
    </row>
    <row r="568" spans="1:20" x14ac:dyDescent="0.3">
      <c r="A568">
        <v>567</v>
      </c>
      <c r="B568">
        <v>10</v>
      </c>
      <c r="C568" s="1">
        <v>44781.479201388887</v>
      </c>
      <c r="D568" t="s">
        <v>15</v>
      </c>
      <c r="E568" s="7">
        <f t="shared" si="86"/>
        <v>2022</v>
      </c>
      <c r="F568" s="7">
        <f t="shared" si="87"/>
        <v>8</v>
      </c>
      <c r="G568" s="7">
        <f t="shared" si="88"/>
        <v>8</v>
      </c>
      <c r="H568" s="7" t="str">
        <f t="shared" si="90"/>
        <v>summer</v>
      </c>
      <c r="I568" s="7">
        <f t="shared" si="91"/>
        <v>33</v>
      </c>
      <c r="J568" t="str">
        <f t="shared" si="95"/>
        <v>BS</v>
      </c>
      <c r="L568">
        <v>1.5208999999999999</v>
      </c>
      <c r="M568">
        <f t="shared" si="89"/>
        <v>1.5208999999999999</v>
      </c>
      <c r="N568">
        <v>1.84276</v>
      </c>
      <c r="O568">
        <v>0.98370999999999997</v>
      </c>
      <c r="R568">
        <v>31.4</v>
      </c>
      <c r="S568">
        <v>32.048099999999998</v>
      </c>
      <c r="T568">
        <v>83.363299999999995</v>
      </c>
    </row>
    <row r="569" spans="1:20" x14ac:dyDescent="0.3">
      <c r="A569">
        <v>568</v>
      </c>
      <c r="B569">
        <v>11</v>
      </c>
      <c r="C569" s="1">
        <v>44781.481249999997</v>
      </c>
      <c r="D569" t="s">
        <v>15</v>
      </c>
      <c r="E569" s="7">
        <f t="shared" si="86"/>
        <v>2022</v>
      </c>
      <c r="F569" s="7">
        <f t="shared" si="87"/>
        <v>8</v>
      </c>
      <c r="G569" s="7">
        <f t="shared" si="88"/>
        <v>8</v>
      </c>
      <c r="H569" s="7" t="str">
        <f t="shared" si="90"/>
        <v>summer</v>
      </c>
      <c r="I569" s="7">
        <f t="shared" si="91"/>
        <v>33</v>
      </c>
      <c r="J569" t="str">
        <f t="shared" si="95"/>
        <v>BS</v>
      </c>
      <c r="L569">
        <v>1.0664499999999999</v>
      </c>
      <c r="M569">
        <f t="shared" si="89"/>
        <v>1.0664499999999999</v>
      </c>
      <c r="N569">
        <v>2.3027500000000001</v>
      </c>
      <c r="O569">
        <v>0.97019999999999995</v>
      </c>
      <c r="P569">
        <v>1E-3</v>
      </c>
      <c r="R569">
        <v>31.6</v>
      </c>
      <c r="S569">
        <v>33.1629</v>
      </c>
      <c r="T569">
        <v>83.354399999999998</v>
      </c>
    </row>
    <row r="570" spans="1:20" x14ac:dyDescent="0.3">
      <c r="A570">
        <v>569</v>
      </c>
      <c r="B570">
        <v>12</v>
      </c>
      <c r="C570" s="1">
        <v>44781.483310185184</v>
      </c>
      <c r="D570" t="s">
        <v>15</v>
      </c>
      <c r="E570" s="7">
        <f t="shared" si="86"/>
        <v>2022</v>
      </c>
      <c r="F570" s="7">
        <f t="shared" si="87"/>
        <v>8</v>
      </c>
      <c r="G570" s="7">
        <f t="shared" si="88"/>
        <v>8</v>
      </c>
      <c r="H570" s="7" t="str">
        <f t="shared" si="90"/>
        <v>summer</v>
      </c>
      <c r="I570" s="7">
        <f t="shared" si="91"/>
        <v>33</v>
      </c>
      <c r="J570" t="str">
        <f t="shared" si="95"/>
        <v>BS</v>
      </c>
      <c r="L570">
        <v>0.43175999999999998</v>
      </c>
      <c r="M570" t="e">
        <f t="shared" si="89"/>
        <v>#N/A</v>
      </c>
      <c r="N570">
        <v>5.22898</v>
      </c>
      <c r="O570">
        <v>0.80450999999999995</v>
      </c>
      <c r="R570">
        <v>33.200000000000003</v>
      </c>
      <c r="S570">
        <v>35.643799999999999</v>
      </c>
      <c r="T570">
        <v>83.366600000000005</v>
      </c>
    </row>
    <row r="571" spans="1:20" x14ac:dyDescent="0.3">
      <c r="A571">
        <v>570</v>
      </c>
      <c r="B571">
        <v>7</v>
      </c>
      <c r="C571" s="1">
        <v>44781.485590277778</v>
      </c>
      <c r="D571" t="s">
        <v>15</v>
      </c>
      <c r="E571" s="7">
        <f t="shared" si="86"/>
        <v>2022</v>
      </c>
      <c r="F571" s="7">
        <f t="shared" si="87"/>
        <v>8</v>
      </c>
      <c r="G571" s="7">
        <f t="shared" si="88"/>
        <v>8</v>
      </c>
      <c r="H571" s="7" t="str">
        <f t="shared" si="90"/>
        <v>summer</v>
      </c>
      <c r="I571" s="7">
        <f t="shared" si="91"/>
        <v>33</v>
      </c>
      <c r="J571" t="str">
        <f t="shared" si="95"/>
        <v>VP</v>
      </c>
      <c r="L571">
        <v>1.8779399999999999</v>
      </c>
      <c r="M571">
        <f t="shared" si="89"/>
        <v>1.8779399999999999</v>
      </c>
      <c r="N571">
        <v>1.5981099999999999</v>
      </c>
      <c r="O571">
        <v>0.98938999999999999</v>
      </c>
      <c r="P571">
        <v>1E-3</v>
      </c>
      <c r="R571">
        <v>33.799999999999997</v>
      </c>
      <c r="S571">
        <v>32.341999999999999</v>
      </c>
      <c r="T571">
        <v>83.399600000000007</v>
      </c>
    </row>
    <row r="572" spans="1:20" x14ac:dyDescent="0.3">
      <c r="A572">
        <v>571</v>
      </c>
      <c r="B572">
        <v>8</v>
      </c>
      <c r="C572" s="1">
        <v>44781.487824074073</v>
      </c>
      <c r="D572" t="s">
        <v>15</v>
      </c>
      <c r="E572" s="7">
        <f t="shared" si="86"/>
        <v>2022</v>
      </c>
      <c r="F572" s="7">
        <f t="shared" si="87"/>
        <v>8</v>
      </c>
      <c r="G572" s="7">
        <f t="shared" si="88"/>
        <v>8</v>
      </c>
      <c r="H572" s="7" t="str">
        <f t="shared" si="90"/>
        <v>summer</v>
      </c>
      <c r="I572" s="7">
        <f t="shared" si="91"/>
        <v>33</v>
      </c>
      <c r="J572" t="str">
        <f t="shared" si="95"/>
        <v>VP</v>
      </c>
      <c r="L572">
        <v>1.8773299999999999</v>
      </c>
      <c r="M572">
        <f t="shared" si="89"/>
        <v>1.8773299999999999</v>
      </c>
      <c r="N572">
        <v>1.7546600000000001</v>
      </c>
      <c r="O572">
        <v>0.98333000000000004</v>
      </c>
      <c r="S572">
        <v>30.6313</v>
      </c>
      <c r="T572">
        <v>83.389099999999999</v>
      </c>
    </row>
    <row r="573" spans="1:20" x14ac:dyDescent="0.3">
      <c r="A573">
        <v>572</v>
      </c>
      <c r="B573">
        <v>9</v>
      </c>
      <c r="C573" s="1">
        <v>44781.49013888889</v>
      </c>
      <c r="D573" t="s">
        <v>15</v>
      </c>
      <c r="E573" s="7">
        <f t="shared" si="86"/>
        <v>2022</v>
      </c>
      <c r="F573" s="7">
        <f t="shared" si="87"/>
        <v>8</v>
      </c>
      <c r="G573" s="7">
        <f t="shared" si="88"/>
        <v>8</v>
      </c>
      <c r="H573" s="7" t="str">
        <f t="shared" si="90"/>
        <v>summer</v>
      </c>
      <c r="I573" s="7">
        <f t="shared" si="91"/>
        <v>33</v>
      </c>
      <c r="J573" t="str">
        <f t="shared" si="95"/>
        <v>VP</v>
      </c>
      <c r="L573">
        <v>1.44977</v>
      </c>
      <c r="M573">
        <f t="shared" si="89"/>
        <v>1.44977</v>
      </c>
      <c r="N573">
        <v>1.84076</v>
      </c>
      <c r="O573">
        <v>0.98026000000000002</v>
      </c>
      <c r="P573">
        <v>1E-3</v>
      </c>
      <c r="R573">
        <v>32.700000000000003</v>
      </c>
      <c r="S573">
        <v>29.876999999999999</v>
      </c>
      <c r="T573">
        <v>83.367699999999999</v>
      </c>
    </row>
    <row r="574" spans="1:20" x14ac:dyDescent="0.3">
      <c r="A574">
        <v>573</v>
      </c>
      <c r="B574">
        <v>13</v>
      </c>
      <c r="C574" s="1">
        <v>44781.4924537037</v>
      </c>
      <c r="D574" t="s">
        <v>15</v>
      </c>
      <c r="E574" s="7">
        <f t="shared" si="86"/>
        <v>2022</v>
      </c>
      <c r="F574" s="7">
        <f t="shared" si="87"/>
        <v>8</v>
      </c>
      <c r="G574" s="7">
        <f t="shared" si="88"/>
        <v>8</v>
      </c>
      <c r="H574" s="7" t="str">
        <f t="shared" si="90"/>
        <v>summer</v>
      </c>
      <c r="I574" s="7">
        <f t="shared" si="91"/>
        <v>33</v>
      </c>
      <c r="J574" t="str">
        <f t="shared" si="95"/>
        <v>VP</v>
      </c>
      <c r="L574">
        <v>2.1313599999999999</v>
      </c>
      <c r="M574">
        <f t="shared" si="89"/>
        <v>2.1313599999999999</v>
      </c>
      <c r="N574">
        <v>1.6634100000000001</v>
      </c>
      <c r="O574">
        <v>0.98558999999999997</v>
      </c>
      <c r="R574">
        <v>32.4</v>
      </c>
      <c r="S574">
        <v>30.965599999999998</v>
      </c>
      <c r="T574">
        <v>83.347499999999997</v>
      </c>
    </row>
    <row r="575" spans="1:20" x14ac:dyDescent="0.3">
      <c r="A575">
        <v>574</v>
      </c>
      <c r="B575">
        <v>14</v>
      </c>
      <c r="C575" s="1">
        <v>44781.494606481479</v>
      </c>
      <c r="D575" t="s">
        <v>15</v>
      </c>
      <c r="E575" s="7">
        <f t="shared" si="86"/>
        <v>2022</v>
      </c>
      <c r="F575" s="7">
        <f t="shared" si="87"/>
        <v>8</v>
      </c>
      <c r="G575" s="7">
        <f t="shared" si="88"/>
        <v>8</v>
      </c>
      <c r="H575" s="7" t="str">
        <f t="shared" si="90"/>
        <v>summer</v>
      </c>
      <c r="I575" s="7">
        <f t="shared" si="91"/>
        <v>33</v>
      </c>
      <c r="J575" t="str">
        <f t="shared" si="95"/>
        <v>VP</v>
      </c>
      <c r="L575">
        <v>1.15937</v>
      </c>
      <c r="M575">
        <f t="shared" si="89"/>
        <v>1.15937</v>
      </c>
      <c r="N575">
        <v>1.85541</v>
      </c>
      <c r="O575">
        <v>0.98458999999999997</v>
      </c>
      <c r="R575">
        <v>32.1</v>
      </c>
      <c r="S575">
        <v>31.5427</v>
      </c>
      <c r="T575">
        <v>83.355099999999993</v>
      </c>
    </row>
    <row r="576" spans="1:20" x14ac:dyDescent="0.3">
      <c r="A576">
        <v>575</v>
      </c>
      <c r="B576">
        <v>15</v>
      </c>
      <c r="C576" s="1">
        <v>44781.496770833335</v>
      </c>
      <c r="D576" t="s">
        <v>15</v>
      </c>
      <c r="E576" s="7">
        <f t="shared" si="86"/>
        <v>2022</v>
      </c>
      <c r="F576" s="7">
        <f t="shared" si="87"/>
        <v>8</v>
      </c>
      <c r="G576" s="7">
        <f t="shared" si="88"/>
        <v>8</v>
      </c>
      <c r="H576" s="7" t="str">
        <f t="shared" si="90"/>
        <v>summer</v>
      </c>
      <c r="I576" s="7">
        <f t="shared" si="91"/>
        <v>33</v>
      </c>
      <c r="J576" t="str">
        <f t="shared" si="95"/>
        <v>VP</v>
      </c>
      <c r="L576">
        <v>1.3983399999999999</v>
      </c>
      <c r="M576">
        <f t="shared" si="89"/>
        <v>1.3983399999999999</v>
      </c>
      <c r="N576">
        <v>1.9552799999999999</v>
      </c>
      <c r="O576">
        <v>0.97735000000000005</v>
      </c>
      <c r="S576">
        <v>31.131900000000002</v>
      </c>
      <c r="T576">
        <v>83.344999999999999</v>
      </c>
    </row>
    <row r="577" spans="1:20" x14ac:dyDescent="0.3">
      <c r="A577">
        <v>576</v>
      </c>
      <c r="B577">
        <v>16</v>
      </c>
      <c r="C577" s="1">
        <v>44781.499027777776</v>
      </c>
      <c r="D577" t="s">
        <v>15</v>
      </c>
      <c r="E577" s="7">
        <f t="shared" si="86"/>
        <v>2022</v>
      </c>
      <c r="F577" s="7">
        <f t="shared" si="87"/>
        <v>8</v>
      </c>
      <c r="G577" s="7">
        <f t="shared" si="88"/>
        <v>8</v>
      </c>
      <c r="H577" s="7" t="str">
        <f t="shared" si="90"/>
        <v>summer</v>
      </c>
      <c r="I577" s="7">
        <f t="shared" si="91"/>
        <v>33</v>
      </c>
      <c r="J577" t="str">
        <f t="shared" si="95"/>
        <v>BS</v>
      </c>
      <c r="L577">
        <v>1.3146899999999999</v>
      </c>
      <c r="M577">
        <f t="shared" si="89"/>
        <v>1.3146899999999999</v>
      </c>
      <c r="N577">
        <v>1.86974</v>
      </c>
      <c r="O577">
        <v>0.97618000000000005</v>
      </c>
      <c r="R577">
        <v>31.8</v>
      </c>
      <c r="S577">
        <v>31.0046</v>
      </c>
      <c r="T577">
        <v>83.343299999999999</v>
      </c>
    </row>
    <row r="578" spans="1:20" x14ac:dyDescent="0.3">
      <c r="A578">
        <v>577</v>
      </c>
      <c r="B578">
        <v>17</v>
      </c>
      <c r="C578" s="1">
        <v>44781.501250000001</v>
      </c>
      <c r="D578" t="s">
        <v>15</v>
      </c>
      <c r="E578" s="7">
        <f t="shared" ref="E578:E641" si="96">YEAR(C578)</f>
        <v>2022</v>
      </c>
      <c r="F578" s="7">
        <f t="shared" ref="F578:F641" si="97">MONTH(C578)</f>
        <v>8</v>
      </c>
      <c r="G578" s="7">
        <f t="shared" ref="G578:G641" si="98">F578</f>
        <v>8</v>
      </c>
      <c r="H578" s="7" t="str">
        <f t="shared" si="90"/>
        <v>summer</v>
      </c>
      <c r="I578" s="7">
        <f t="shared" si="91"/>
        <v>33</v>
      </c>
      <c r="J578" t="str">
        <f t="shared" si="95"/>
        <v>BS</v>
      </c>
      <c r="L578">
        <v>1.5651999999999999</v>
      </c>
      <c r="M578">
        <f t="shared" ref="M578:M641" si="99">IF(O578&gt;0.95,L578,NA())</f>
        <v>1.5651999999999999</v>
      </c>
      <c r="N578">
        <v>1.55535</v>
      </c>
      <c r="O578">
        <v>0.99056</v>
      </c>
      <c r="R578">
        <v>33.1</v>
      </c>
      <c r="S578">
        <v>34.599600000000002</v>
      </c>
      <c r="T578">
        <v>83.354699999999994</v>
      </c>
    </row>
    <row r="579" spans="1:20" x14ac:dyDescent="0.3">
      <c r="A579">
        <v>578</v>
      </c>
      <c r="B579">
        <v>18</v>
      </c>
      <c r="C579" s="1">
        <v>44781.503321759257</v>
      </c>
      <c r="D579" t="s">
        <v>15</v>
      </c>
      <c r="E579" s="7">
        <f t="shared" si="96"/>
        <v>2022</v>
      </c>
      <c r="F579" s="7">
        <f t="shared" si="97"/>
        <v>8</v>
      </c>
      <c r="G579" s="7">
        <f t="shared" si="98"/>
        <v>8</v>
      </c>
      <c r="H579" s="7" t="str">
        <f t="shared" ref="H579:H642" si="100">IF(OR(F579=1,F579=2,F579=3),"winter",IF(OR(F579=4,F579=5,F579=6),"spring",IF(OR(F579=7,F579=8,F579=9),"summer","autumn")))</f>
        <v>summer</v>
      </c>
      <c r="I579" s="7">
        <f t="shared" ref="I579:I642" si="101">WEEKNUM(C579)</f>
        <v>33</v>
      </c>
      <c r="J579" t="str">
        <f t="shared" si="95"/>
        <v>BS</v>
      </c>
      <c r="L579">
        <v>0.84160000000000001</v>
      </c>
      <c r="M579">
        <f t="shared" si="99"/>
        <v>0.84160000000000001</v>
      </c>
      <c r="N579">
        <v>2.2747999999999999</v>
      </c>
      <c r="O579">
        <v>0.97082999999999997</v>
      </c>
      <c r="P579">
        <v>2E-3</v>
      </c>
      <c r="R579">
        <v>33.4</v>
      </c>
      <c r="S579">
        <v>34.397300000000001</v>
      </c>
      <c r="T579">
        <v>83.359499999999997</v>
      </c>
    </row>
    <row r="580" spans="1:20" x14ac:dyDescent="0.3">
      <c r="A580">
        <v>579</v>
      </c>
      <c r="B580">
        <v>1</v>
      </c>
      <c r="C580" s="1">
        <v>44782.374560185184</v>
      </c>
      <c r="D580" t="s">
        <v>30</v>
      </c>
      <c r="E580" s="7">
        <f t="shared" si="96"/>
        <v>2022</v>
      </c>
      <c r="F580" s="7">
        <f t="shared" si="97"/>
        <v>8</v>
      </c>
      <c r="G580" s="7">
        <f t="shared" si="98"/>
        <v>8</v>
      </c>
      <c r="H580" s="7" t="str">
        <f t="shared" si="100"/>
        <v>summer</v>
      </c>
      <c r="I580" s="7">
        <f t="shared" si="101"/>
        <v>33</v>
      </c>
      <c r="J580" t="str">
        <f t="shared" ref="J580:J603" si="102">IF(OR(B580=1,B580=2,B580=3,B580=4,B580=9,B580=10,B580=11,B580=12,B580=17,B580=18,B580=19,B580=20),"VP","BS")</f>
        <v>VP</v>
      </c>
      <c r="K580" t="str">
        <f t="shared" ref="K580:K603" si="103">IF(OR(B580=1,B580=7,B580=12,B580=16,B580=17,B580=24),"tree","soil")</f>
        <v>tree</v>
      </c>
      <c r="L580">
        <v>1.1038300000000001</v>
      </c>
      <c r="M580" t="e">
        <f t="shared" si="99"/>
        <v>#N/A</v>
      </c>
      <c r="N580">
        <v>2.6454800000000001</v>
      </c>
      <c r="O580">
        <v>0.92862</v>
      </c>
      <c r="P580">
        <v>3.0000000000000001E-3</v>
      </c>
      <c r="Q580">
        <v>0</v>
      </c>
      <c r="R580">
        <v>23</v>
      </c>
      <c r="S580">
        <v>23.8278</v>
      </c>
      <c r="T580">
        <v>88.455299999999994</v>
      </c>
    </row>
    <row r="581" spans="1:20" x14ac:dyDescent="0.3">
      <c r="A581">
        <v>580</v>
      </c>
      <c r="B581">
        <v>2</v>
      </c>
      <c r="C581" s="1">
        <v>44782.376631944448</v>
      </c>
      <c r="D581" t="s">
        <v>30</v>
      </c>
      <c r="E581" s="7">
        <f t="shared" si="96"/>
        <v>2022</v>
      </c>
      <c r="F581" s="7">
        <f t="shared" si="97"/>
        <v>8</v>
      </c>
      <c r="G581" s="7">
        <f t="shared" si="98"/>
        <v>8</v>
      </c>
      <c r="H581" s="7" t="str">
        <f t="shared" si="100"/>
        <v>summer</v>
      </c>
      <c r="I581" s="7">
        <f t="shared" si="101"/>
        <v>33</v>
      </c>
      <c r="J581" t="str">
        <f t="shared" si="102"/>
        <v>VP</v>
      </c>
      <c r="K581" t="str">
        <f t="shared" si="103"/>
        <v>soil</v>
      </c>
      <c r="L581">
        <v>2.2557299999999998</v>
      </c>
      <c r="M581">
        <f t="shared" si="99"/>
        <v>2.2557299999999998</v>
      </c>
      <c r="N581">
        <v>1.7011099999999999</v>
      </c>
      <c r="O581">
        <v>0.98775999999999997</v>
      </c>
      <c r="P581">
        <v>2.7299999999999998E-3</v>
      </c>
      <c r="Q581">
        <v>0</v>
      </c>
      <c r="R581">
        <v>23.294499999999999</v>
      </c>
      <c r="S581">
        <v>23.98</v>
      </c>
      <c r="T581">
        <v>88.4679</v>
      </c>
    </row>
    <row r="582" spans="1:20" x14ac:dyDescent="0.3">
      <c r="A582">
        <v>581</v>
      </c>
      <c r="B582">
        <v>3</v>
      </c>
      <c r="C582" s="1">
        <v>44782.378865740742</v>
      </c>
      <c r="D582" t="s">
        <v>30</v>
      </c>
      <c r="E582" s="7">
        <f t="shared" si="96"/>
        <v>2022</v>
      </c>
      <c r="F582" s="7">
        <f t="shared" si="97"/>
        <v>8</v>
      </c>
      <c r="G582" s="7">
        <f t="shared" si="98"/>
        <v>8</v>
      </c>
      <c r="H582" s="7" t="str">
        <f t="shared" si="100"/>
        <v>summer</v>
      </c>
      <c r="I582" s="7">
        <f t="shared" si="101"/>
        <v>33</v>
      </c>
      <c r="J582" t="str">
        <f t="shared" si="102"/>
        <v>VP</v>
      </c>
      <c r="K582" t="str">
        <f t="shared" si="103"/>
        <v>soil</v>
      </c>
      <c r="L582">
        <v>1.5024900000000001</v>
      </c>
      <c r="M582">
        <f t="shared" si="99"/>
        <v>1.5024900000000001</v>
      </c>
      <c r="N582">
        <v>2.7501000000000002</v>
      </c>
      <c r="O582">
        <v>0.95135000000000003</v>
      </c>
      <c r="P582">
        <v>2E-3</v>
      </c>
      <c r="Q582">
        <v>0</v>
      </c>
      <c r="R582">
        <v>23.610900000000001</v>
      </c>
      <c r="S582">
        <v>24.230599999999999</v>
      </c>
      <c r="T582">
        <v>88.462400000000002</v>
      </c>
    </row>
    <row r="583" spans="1:20" x14ac:dyDescent="0.3">
      <c r="A583">
        <v>582</v>
      </c>
      <c r="B583">
        <v>4</v>
      </c>
      <c r="C583" s="1">
        <v>44782.380937499998</v>
      </c>
      <c r="D583" t="s">
        <v>30</v>
      </c>
      <c r="E583" s="7">
        <f t="shared" si="96"/>
        <v>2022</v>
      </c>
      <c r="F583" s="7">
        <f t="shared" si="97"/>
        <v>8</v>
      </c>
      <c r="G583" s="7">
        <f t="shared" si="98"/>
        <v>8</v>
      </c>
      <c r="H583" s="7" t="str">
        <f t="shared" si="100"/>
        <v>summer</v>
      </c>
      <c r="I583" s="7">
        <f t="shared" si="101"/>
        <v>33</v>
      </c>
      <c r="J583" t="str">
        <f t="shared" si="102"/>
        <v>VP</v>
      </c>
      <c r="K583" t="str">
        <f t="shared" si="103"/>
        <v>soil</v>
      </c>
      <c r="L583">
        <v>2.7151900000000002</v>
      </c>
      <c r="M583">
        <f t="shared" si="99"/>
        <v>2.7151900000000002</v>
      </c>
      <c r="N583">
        <v>1.8613900000000001</v>
      </c>
      <c r="O583">
        <v>0.97823000000000004</v>
      </c>
      <c r="P583">
        <v>2E-3</v>
      </c>
      <c r="Q583">
        <v>0</v>
      </c>
      <c r="R583">
        <v>24.063600000000001</v>
      </c>
      <c r="S583">
        <v>24.3552</v>
      </c>
      <c r="T583">
        <v>88.488100000000003</v>
      </c>
    </row>
    <row r="584" spans="1:20" x14ac:dyDescent="0.3">
      <c r="A584">
        <v>583</v>
      </c>
      <c r="B584">
        <v>5</v>
      </c>
      <c r="C584" s="1">
        <v>44782.382997685185</v>
      </c>
      <c r="D584" t="s">
        <v>30</v>
      </c>
      <c r="E584" s="7">
        <f t="shared" si="96"/>
        <v>2022</v>
      </c>
      <c r="F584" s="7">
        <f t="shared" si="97"/>
        <v>8</v>
      </c>
      <c r="G584" s="7">
        <f t="shared" si="98"/>
        <v>8</v>
      </c>
      <c r="H584" s="7" t="str">
        <f t="shared" si="100"/>
        <v>summer</v>
      </c>
      <c r="I584" s="7">
        <f t="shared" si="101"/>
        <v>33</v>
      </c>
      <c r="J584" t="str">
        <f t="shared" si="102"/>
        <v>BS</v>
      </c>
      <c r="K584" t="str">
        <f t="shared" si="103"/>
        <v>soil</v>
      </c>
      <c r="L584">
        <v>1.3393900000000001</v>
      </c>
      <c r="M584" t="e">
        <f t="shared" si="99"/>
        <v>#N/A</v>
      </c>
      <c r="N584">
        <v>3.1294200000000001</v>
      </c>
      <c r="O584">
        <v>0.89009000000000005</v>
      </c>
      <c r="P584">
        <v>2E-3</v>
      </c>
      <c r="Q584">
        <v>0</v>
      </c>
      <c r="R584">
        <v>24.558199999999999</v>
      </c>
      <c r="S584">
        <v>24.7639</v>
      </c>
      <c r="T584">
        <v>88.478999999999999</v>
      </c>
    </row>
    <row r="585" spans="1:20" x14ac:dyDescent="0.3">
      <c r="A585">
        <v>584</v>
      </c>
      <c r="B585">
        <v>6</v>
      </c>
      <c r="C585" s="1">
        <v>44782.385057870371</v>
      </c>
      <c r="D585" t="s">
        <v>30</v>
      </c>
      <c r="E585" s="7">
        <f t="shared" si="96"/>
        <v>2022</v>
      </c>
      <c r="F585" s="7">
        <f t="shared" si="97"/>
        <v>8</v>
      </c>
      <c r="G585" s="7">
        <f t="shared" si="98"/>
        <v>8</v>
      </c>
      <c r="H585" s="7" t="str">
        <f t="shared" si="100"/>
        <v>summer</v>
      </c>
      <c r="I585" s="7">
        <f t="shared" si="101"/>
        <v>33</v>
      </c>
      <c r="J585" t="str">
        <f t="shared" si="102"/>
        <v>BS</v>
      </c>
      <c r="K585" t="str">
        <f t="shared" si="103"/>
        <v>soil</v>
      </c>
      <c r="L585">
        <v>4.3662200000000002</v>
      </c>
      <c r="M585">
        <f t="shared" si="99"/>
        <v>4.3662200000000002</v>
      </c>
      <c r="N585">
        <v>1.33717</v>
      </c>
      <c r="O585">
        <v>0.99682999999999999</v>
      </c>
      <c r="P585">
        <v>3.0000000000000001E-3</v>
      </c>
      <c r="Q585">
        <v>0</v>
      </c>
      <c r="R585">
        <v>24.8018</v>
      </c>
      <c r="S585">
        <v>24.5395</v>
      </c>
      <c r="T585">
        <v>88.497600000000006</v>
      </c>
    </row>
    <row r="586" spans="1:20" x14ac:dyDescent="0.3">
      <c r="A586">
        <v>585</v>
      </c>
      <c r="B586">
        <v>7</v>
      </c>
      <c r="C586" s="1">
        <v>44782.387141203704</v>
      </c>
      <c r="D586" t="s">
        <v>30</v>
      </c>
      <c r="E586" s="7">
        <f t="shared" si="96"/>
        <v>2022</v>
      </c>
      <c r="F586" s="7">
        <f t="shared" si="97"/>
        <v>8</v>
      </c>
      <c r="G586" s="7">
        <f t="shared" si="98"/>
        <v>8</v>
      </c>
      <c r="H586" s="7" t="str">
        <f t="shared" si="100"/>
        <v>summer</v>
      </c>
      <c r="I586" s="7">
        <f t="shared" si="101"/>
        <v>33</v>
      </c>
      <c r="J586" t="str">
        <f t="shared" si="102"/>
        <v>BS</v>
      </c>
      <c r="K586" t="str">
        <f t="shared" si="103"/>
        <v>tree</v>
      </c>
      <c r="L586">
        <v>0.99885999999999997</v>
      </c>
      <c r="M586">
        <f t="shared" si="99"/>
        <v>0.99885999999999997</v>
      </c>
      <c r="N586">
        <v>2.0116900000000002</v>
      </c>
      <c r="O586">
        <v>0.97850000000000004</v>
      </c>
      <c r="P586">
        <v>1E-3</v>
      </c>
      <c r="Q586">
        <v>0</v>
      </c>
      <c r="R586">
        <v>24.9</v>
      </c>
      <c r="S586">
        <v>24.534099999999999</v>
      </c>
      <c r="T586">
        <v>88.499099999999999</v>
      </c>
    </row>
    <row r="587" spans="1:20" x14ac:dyDescent="0.3">
      <c r="A587">
        <v>586</v>
      </c>
      <c r="B587">
        <v>8</v>
      </c>
      <c r="C587" s="1">
        <v>44782.389189814814</v>
      </c>
      <c r="D587" t="s">
        <v>30</v>
      </c>
      <c r="E587" s="7">
        <f t="shared" si="96"/>
        <v>2022</v>
      </c>
      <c r="F587" s="7">
        <f t="shared" si="97"/>
        <v>8</v>
      </c>
      <c r="G587" s="7">
        <f t="shared" si="98"/>
        <v>8</v>
      </c>
      <c r="H587" s="7" t="str">
        <f t="shared" si="100"/>
        <v>summer</v>
      </c>
      <c r="I587" s="7">
        <f t="shared" si="101"/>
        <v>33</v>
      </c>
      <c r="J587" t="str">
        <f t="shared" si="102"/>
        <v>BS</v>
      </c>
      <c r="K587" t="str">
        <f t="shared" si="103"/>
        <v>soil</v>
      </c>
      <c r="L587">
        <v>4.0970700000000004</v>
      </c>
      <c r="M587">
        <f t="shared" si="99"/>
        <v>4.0970700000000004</v>
      </c>
      <c r="N587">
        <v>1.4272800000000001</v>
      </c>
      <c r="O587">
        <v>0.99480000000000002</v>
      </c>
      <c r="P587">
        <v>4.0000000000000001E-3</v>
      </c>
      <c r="Q587">
        <v>0</v>
      </c>
      <c r="R587">
        <v>24.996400000000001</v>
      </c>
      <c r="S587">
        <v>24.5913</v>
      </c>
      <c r="T587">
        <v>88.504099999999994</v>
      </c>
    </row>
    <row r="588" spans="1:20" x14ac:dyDescent="0.3">
      <c r="A588">
        <v>587</v>
      </c>
      <c r="B588">
        <v>9</v>
      </c>
      <c r="C588" s="1">
        <v>44782.391342592593</v>
      </c>
      <c r="D588" t="s">
        <v>30</v>
      </c>
      <c r="E588" s="7">
        <f t="shared" si="96"/>
        <v>2022</v>
      </c>
      <c r="F588" s="7">
        <f t="shared" si="97"/>
        <v>8</v>
      </c>
      <c r="G588" s="7">
        <f t="shared" si="98"/>
        <v>8</v>
      </c>
      <c r="H588" s="7" t="str">
        <f t="shared" si="100"/>
        <v>summer</v>
      </c>
      <c r="I588" s="7">
        <f t="shared" si="101"/>
        <v>33</v>
      </c>
      <c r="J588" t="str">
        <f t="shared" si="102"/>
        <v>VP</v>
      </c>
      <c r="K588" t="str">
        <f t="shared" si="103"/>
        <v>soil</v>
      </c>
      <c r="L588">
        <v>4.0341699999999996</v>
      </c>
      <c r="M588">
        <f t="shared" si="99"/>
        <v>4.0341699999999996</v>
      </c>
      <c r="N588">
        <v>1.3914</v>
      </c>
      <c r="O588">
        <v>0.99556</v>
      </c>
      <c r="P588">
        <v>2E-3</v>
      </c>
      <c r="Q588">
        <v>0</v>
      </c>
      <c r="R588">
        <v>25.1</v>
      </c>
      <c r="S588">
        <v>25.0627</v>
      </c>
      <c r="T588">
        <v>88.51</v>
      </c>
    </row>
    <row r="589" spans="1:20" x14ac:dyDescent="0.3">
      <c r="A589">
        <v>588</v>
      </c>
      <c r="B589">
        <v>10</v>
      </c>
      <c r="C589" s="1">
        <v>44782.393773148149</v>
      </c>
      <c r="D589" t="s">
        <v>30</v>
      </c>
      <c r="E589" s="7">
        <f t="shared" si="96"/>
        <v>2022</v>
      </c>
      <c r="F589" s="7">
        <f t="shared" si="97"/>
        <v>8</v>
      </c>
      <c r="G589" s="7">
        <f t="shared" si="98"/>
        <v>8</v>
      </c>
      <c r="H589" s="7" t="str">
        <f t="shared" si="100"/>
        <v>summer</v>
      </c>
      <c r="I589" s="7">
        <f t="shared" si="101"/>
        <v>33</v>
      </c>
      <c r="J589" t="str">
        <f t="shared" si="102"/>
        <v>VP</v>
      </c>
      <c r="K589" t="str">
        <f t="shared" si="103"/>
        <v>soil</v>
      </c>
      <c r="L589">
        <v>2.5594899999999998</v>
      </c>
      <c r="M589">
        <f t="shared" si="99"/>
        <v>2.5594899999999998</v>
      </c>
      <c r="N589">
        <v>1.7290300000000001</v>
      </c>
      <c r="O589">
        <v>0.98446999999999996</v>
      </c>
      <c r="P589">
        <v>1E-3</v>
      </c>
      <c r="Q589">
        <v>0</v>
      </c>
      <c r="R589">
        <v>25.2</v>
      </c>
      <c r="S589">
        <v>25.313199999999998</v>
      </c>
      <c r="T589">
        <v>88.543300000000002</v>
      </c>
    </row>
    <row r="590" spans="1:20" x14ac:dyDescent="0.3">
      <c r="A590">
        <v>589</v>
      </c>
      <c r="B590">
        <v>11</v>
      </c>
      <c r="C590" s="1">
        <v>44782.395833333336</v>
      </c>
      <c r="D590" t="s">
        <v>30</v>
      </c>
      <c r="E590" s="7">
        <f t="shared" si="96"/>
        <v>2022</v>
      </c>
      <c r="F590" s="7">
        <f t="shared" si="97"/>
        <v>8</v>
      </c>
      <c r="G590" s="7">
        <f t="shared" si="98"/>
        <v>8</v>
      </c>
      <c r="H590" s="7" t="str">
        <f t="shared" si="100"/>
        <v>summer</v>
      </c>
      <c r="I590" s="7">
        <f t="shared" si="101"/>
        <v>33</v>
      </c>
      <c r="J590" t="str">
        <f t="shared" si="102"/>
        <v>VP</v>
      </c>
      <c r="K590" t="str">
        <f t="shared" si="103"/>
        <v>soil</v>
      </c>
      <c r="L590">
        <v>2.2612999999999999</v>
      </c>
      <c r="M590">
        <f t="shared" si="99"/>
        <v>2.2612999999999999</v>
      </c>
      <c r="N590">
        <v>2.13523</v>
      </c>
      <c r="O590">
        <v>0.97443000000000002</v>
      </c>
      <c r="P590">
        <v>1E-3</v>
      </c>
      <c r="Q590">
        <v>0</v>
      </c>
      <c r="R590">
        <v>25.4</v>
      </c>
      <c r="S590">
        <v>25.2011</v>
      </c>
      <c r="T590">
        <v>88.544600000000003</v>
      </c>
    </row>
    <row r="591" spans="1:20" x14ac:dyDescent="0.3">
      <c r="A591">
        <v>590</v>
      </c>
      <c r="B591">
        <v>12</v>
      </c>
      <c r="C591" s="1">
        <v>44782.397893518515</v>
      </c>
      <c r="D591" t="s">
        <v>30</v>
      </c>
      <c r="E591" s="7">
        <f t="shared" si="96"/>
        <v>2022</v>
      </c>
      <c r="F591" s="7">
        <f t="shared" si="97"/>
        <v>8</v>
      </c>
      <c r="G591" s="7">
        <f t="shared" si="98"/>
        <v>8</v>
      </c>
      <c r="H591" s="7" t="str">
        <f t="shared" si="100"/>
        <v>summer</v>
      </c>
      <c r="I591" s="7">
        <f t="shared" si="101"/>
        <v>33</v>
      </c>
      <c r="J591" t="str">
        <f t="shared" si="102"/>
        <v>VP</v>
      </c>
      <c r="K591" t="str">
        <f t="shared" si="103"/>
        <v>tree</v>
      </c>
      <c r="L591">
        <v>1.28461</v>
      </c>
      <c r="M591" t="e">
        <f t="shared" si="99"/>
        <v>#N/A</v>
      </c>
      <c r="N591">
        <v>2.6635499999999999</v>
      </c>
      <c r="O591">
        <v>0.92940999999999996</v>
      </c>
      <c r="Q591">
        <v>0</v>
      </c>
      <c r="R591">
        <v>25.2</v>
      </c>
      <c r="S591">
        <v>24.771100000000001</v>
      </c>
      <c r="T591">
        <v>88.548400000000001</v>
      </c>
    </row>
    <row r="592" spans="1:20" x14ac:dyDescent="0.3">
      <c r="A592">
        <v>591</v>
      </c>
      <c r="B592">
        <v>13</v>
      </c>
      <c r="C592" s="1">
        <v>44782.399953703702</v>
      </c>
      <c r="D592" t="s">
        <v>30</v>
      </c>
      <c r="E592" s="7">
        <f t="shared" si="96"/>
        <v>2022</v>
      </c>
      <c r="F592" s="7">
        <f t="shared" si="97"/>
        <v>8</v>
      </c>
      <c r="G592" s="7">
        <f t="shared" si="98"/>
        <v>8</v>
      </c>
      <c r="H592" s="7" t="str">
        <f t="shared" si="100"/>
        <v>summer</v>
      </c>
      <c r="I592" s="7">
        <f t="shared" si="101"/>
        <v>33</v>
      </c>
      <c r="J592" t="str">
        <f t="shared" si="102"/>
        <v>BS</v>
      </c>
      <c r="K592" t="str">
        <f t="shared" si="103"/>
        <v>soil</v>
      </c>
      <c r="L592">
        <v>1.59118</v>
      </c>
      <c r="M592">
        <f t="shared" si="99"/>
        <v>1.59118</v>
      </c>
      <c r="N592">
        <v>2.3543400000000001</v>
      </c>
      <c r="O592">
        <v>0.95938000000000001</v>
      </c>
      <c r="P592">
        <v>1E-3</v>
      </c>
      <c r="Q592">
        <v>0</v>
      </c>
      <c r="R592">
        <v>25.1</v>
      </c>
      <c r="S592">
        <v>24.433800000000002</v>
      </c>
      <c r="T592">
        <v>88.548199999999994</v>
      </c>
    </row>
    <row r="593" spans="1:20" x14ac:dyDescent="0.3">
      <c r="A593">
        <v>592</v>
      </c>
      <c r="B593">
        <v>14</v>
      </c>
      <c r="C593" s="1">
        <v>44782.402789351851</v>
      </c>
      <c r="D593" t="s">
        <v>30</v>
      </c>
      <c r="E593" s="7">
        <f t="shared" si="96"/>
        <v>2022</v>
      </c>
      <c r="F593" s="7">
        <f t="shared" si="97"/>
        <v>8</v>
      </c>
      <c r="G593" s="7">
        <f t="shared" si="98"/>
        <v>8</v>
      </c>
      <c r="H593" s="7" t="str">
        <f t="shared" si="100"/>
        <v>summer</v>
      </c>
      <c r="I593" s="7">
        <f t="shared" si="101"/>
        <v>33</v>
      </c>
      <c r="J593" t="str">
        <f t="shared" si="102"/>
        <v>BS</v>
      </c>
      <c r="K593" t="str">
        <f t="shared" si="103"/>
        <v>soil</v>
      </c>
      <c r="L593">
        <v>1.3369</v>
      </c>
      <c r="M593" t="e">
        <f t="shared" si="99"/>
        <v>#N/A</v>
      </c>
      <c r="N593">
        <v>3.0123799999999998</v>
      </c>
      <c r="O593">
        <v>0.92100000000000004</v>
      </c>
      <c r="P593">
        <v>2E-3</v>
      </c>
      <c r="Q593">
        <v>0</v>
      </c>
      <c r="R593">
        <v>25.1</v>
      </c>
      <c r="S593">
        <v>23.991399999999999</v>
      </c>
      <c r="T593">
        <v>88.552099999999996</v>
      </c>
    </row>
    <row r="594" spans="1:20" x14ac:dyDescent="0.3">
      <c r="A594">
        <v>593</v>
      </c>
      <c r="B594">
        <v>15</v>
      </c>
      <c r="C594" s="1">
        <v>44782.404861111114</v>
      </c>
      <c r="D594" t="s">
        <v>30</v>
      </c>
      <c r="E594" s="7">
        <f t="shared" si="96"/>
        <v>2022</v>
      </c>
      <c r="F594" s="7">
        <f t="shared" si="97"/>
        <v>8</v>
      </c>
      <c r="G594" s="7">
        <f t="shared" si="98"/>
        <v>8</v>
      </c>
      <c r="H594" s="7" t="str">
        <f t="shared" si="100"/>
        <v>summer</v>
      </c>
      <c r="I594" s="7">
        <f t="shared" si="101"/>
        <v>33</v>
      </c>
      <c r="J594" t="str">
        <f t="shared" si="102"/>
        <v>BS</v>
      </c>
      <c r="K594" t="str">
        <f t="shared" si="103"/>
        <v>soil</v>
      </c>
      <c r="L594">
        <v>1.3576299999999999</v>
      </c>
      <c r="M594" t="e">
        <f t="shared" si="99"/>
        <v>#N/A</v>
      </c>
      <c r="N594">
        <v>2.8682500000000002</v>
      </c>
      <c r="O594">
        <v>0.94637000000000004</v>
      </c>
      <c r="P594">
        <v>1E-3</v>
      </c>
      <c r="Q594">
        <v>0</v>
      </c>
      <c r="R594">
        <v>24.9</v>
      </c>
      <c r="S594">
        <v>23.8916</v>
      </c>
      <c r="T594">
        <v>88.544300000000007</v>
      </c>
    </row>
    <row r="595" spans="1:20" x14ac:dyDescent="0.3">
      <c r="A595">
        <v>594</v>
      </c>
      <c r="B595">
        <v>16</v>
      </c>
      <c r="C595" s="1">
        <v>44782.406944444447</v>
      </c>
      <c r="D595" t="s">
        <v>30</v>
      </c>
      <c r="E595" s="7">
        <f t="shared" si="96"/>
        <v>2022</v>
      </c>
      <c r="F595" s="7">
        <f t="shared" si="97"/>
        <v>8</v>
      </c>
      <c r="G595" s="7">
        <f t="shared" si="98"/>
        <v>8</v>
      </c>
      <c r="H595" s="7" t="str">
        <f t="shared" si="100"/>
        <v>summer</v>
      </c>
      <c r="I595" s="7">
        <f t="shared" si="101"/>
        <v>33</v>
      </c>
      <c r="J595" t="str">
        <f t="shared" si="102"/>
        <v>BS</v>
      </c>
      <c r="K595" t="str">
        <f t="shared" si="103"/>
        <v>tree</v>
      </c>
      <c r="L595">
        <v>5.2849000000000004</v>
      </c>
      <c r="M595">
        <f t="shared" si="99"/>
        <v>5.2849000000000004</v>
      </c>
      <c r="N595">
        <v>1.4559899999999999</v>
      </c>
      <c r="O595">
        <v>0.99404999999999999</v>
      </c>
      <c r="P595">
        <v>2E-3</v>
      </c>
      <c r="Q595">
        <v>0</v>
      </c>
      <c r="R595">
        <v>24.7</v>
      </c>
      <c r="S595">
        <v>23.8156</v>
      </c>
      <c r="T595">
        <v>88.540899999999993</v>
      </c>
    </row>
    <row r="596" spans="1:20" x14ac:dyDescent="0.3">
      <c r="A596">
        <v>595</v>
      </c>
      <c r="B596">
        <v>17</v>
      </c>
      <c r="C596" s="1">
        <v>44782.409016203703</v>
      </c>
      <c r="D596" t="s">
        <v>30</v>
      </c>
      <c r="E596" s="7">
        <f t="shared" si="96"/>
        <v>2022</v>
      </c>
      <c r="F596" s="7">
        <f t="shared" si="97"/>
        <v>8</v>
      </c>
      <c r="G596" s="7">
        <f t="shared" si="98"/>
        <v>8</v>
      </c>
      <c r="H596" s="7" t="str">
        <f t="shared" si="100"/>
        <v>summer</v>
      </c>
      <c r="I596" s="7">
        <f t="shared" si="101"/>
        <v>33</v>
      </c>
      <c r="J596" t="str">
        <f t="shared" si="102"/>
        <v>VP</v>
      </c>
      <c r="K596" t="str">
        <f t="shared" si="103"/>
        <v>tree</v>
      </c>
      <c r="L596">
        <v>2.2183899999999999</v>
      </c>
      <c r="M596">
        <f t="shared" si="99"/>
        <v>2.2183899999999999</v>
      </c>
      <c r="N596">
        <v>1.6241699999999999</v>
      </c>
      <c r="O596">
        <v>0.98982999999999999</v>
      </c>
      <c r="Q596">
        <v>0</v>
      </c>
      <c r="R596">
        <v>24.7</v>
      </c>
      <c r="S596">
        <v>23.791399999999999</v>
      </c>
      <c r="T596">
        <v>88.534999999999997</v>
      </c>
    </row>
    <row r="597" spans="1:20" x14ac:dyDescent="0.3">
      <c r="A597">
        <v>596</v>
      </c>
      <c r="B597">
        <v>18</v>
      </c>
      <c r="C597" s="1">
        <v>44782.411192129628</v>
      </c>
      <c r="D597" t="s">
        <v>30</v>
      </c>
      <c r="E597" s="7">
        <f t="shared" si="96"/>
        <v>2022</v>
      </c>
      <c r="F597" s="7">
        <f t="shared" si="97"/>
        <v>8</v>
      </c>
      <c r="G597" s="7">
        <f t="shared" si="98"/>
        <v>8</v>
      </c>
      <c r="H597" s="7" t="str">
        <f t="shared" si="100"/>
        <v>summer</v>
      </c>
      <c r="I597" s="7">
        <f t="shared" si="101"/>
        <v>33</v>
      </c>
      <c r="J597" t="str">
        <f t="shared" si="102"/>
        <v>VP</v>
      </c>
      <c r="K597" t="str">
        <f t="shared" si="103"/>
        <v>soil</v>
      </c>
      <c r="L597">
        <v>2.2308599999999998</v>
      </c>
      <c r="M597">
        <f t="shared" si="99"/>
        <v>2.2308599999999998</v>
      </c>
      <c r="N597">
        <v>1.75627</v>
      </c>
      <c r="O597">
        <v>0.98617999999999995</v>
      </c>
      <c r="P597">
        <v>1E-3</v>
      </c>
      <c r="Q597">
        <v>0</v>
      </c>
      <c r="R597">
        <v>24.7</v>
      </c>
      <c r="S597">
        <v>23.797799999999999</v>
      </c>
      <c r="T597">
        <v>88.5291</v>
      </c>
    </row>
    <row r="598" spans="1:20" x14ac:dyDescent="0.3">
      <c r="A598">
        <v>597</v>
      </c>
      <c r="B598">
        <v>19</v>
      </c>
      <c r="C598" s="1">
        <v>44782.413263888891</v>
      </c>
      <c r="D598" t="s">
        <v>30</v>
      </c>
      <c r="E598" s="7">
        <f t="shared" si="96"/>
        <v>2022</v>
      </c>
      <c r="F598" s="7">
        <f t="shared" si="97"/>
        <v>8</v>
      </c>
      <c r="G598" s="7">
        <f t="shared" si="98"/>
        <v>8</v>
      </c>
      <c r="H598" s="7" t="str">
        <f t="shared" si="100"/>
        <v>summer</v>
      </c>
      <c r="I598" s="7">
        <f t="shared" si="101"/>
        <v>33</v>
      </c>
      <c r="J598" t="str">
        <f t="shared" si="102"/>
        <v>VP</v>
      </c>
      <c r="K598" t="str">
        <f t="shared" si="103"/>
        <v>soil</v>
      </c>
      <c r="L598">
        <v>1.0326599999999999</v>
      </c>
      <c r="M598">
        <f t="shared" si="99"/>
        <v>1.0326599999999999</v>
      </c>
      <c r="N598">
        <v>2.6818499999999998</v>
      </c>
      <c r="O598">
        <v>0.95411999999999997</v>
      </c>
      <c r="Q598">
        <v>0</v>
      </c>
      <c r="R598">
        <v>24.4</v>
      </c>
      <c r="S598">
        <v>23.762899999999998</v>
      </c>
      <c r="T598">
        <v>88.544499999999999</v>
      </c>
    </row>
    <row r="599" spans="1:20" x14ac:dyDescent="0.3">
      <c r="A599">
        <v>598</v>
      </c>
      <c r="B599">
        <v>20</v>
      </c>
      <c r="C599" s="1">
        <v>44782.415393518517</v>
      </c>
      <c r="D599" t="s">
        <v>30</v>
      </c>
      <c r="E599" s="7">
        <f t="shared" si="96"/>
        <v>2022</v>
      </c>
      <c r="F599" s="7">
        <f t="shared" si="97"/>
        <v>8</v>
      </c>
      <c r="G599" s="7">
        <f t="shared" si="98"/>
        <v>8</v>
      </c>
      <c r="H599" s="7" t="str">
        <f t="shared" si="100"/>
        <v>summer</v>
      </c>
      <c r="I599" s="7">
        <f t="shared" si="101"/>
        <v>33</v>
      </c>
      <c r="J599" t="str">
        <f t="shared" si="102"/>
        <v>VP</v>
      </c>
      <c r="K599" t="str">
        <f t="shared" si="103"/>
        <v>soil</v>
      </c>
      <c r="L599">
        <v>1.13106</v>
      </c>
      <c r="M599" t="e">
        <f t="shared" si="99"/>
        <v>#N/A</v>
      </c>
      <c r="N599">
        <v>2.5226000000000002</v>
      </c>
      <c r="O599">
        <v>0.93657000000000001</v>
      </c>
      <c r="Q599">
        <v>0</v>
      </c>
      <c r="R599">
        <v>24.4</v>
      </c>
      <c r="S599">
        <v>23.735499999999998</v>
      </c>
      <c r="T599">
        <v>88.552899999999994</v>
      </c>
    </row>
    <row r="600" spans="1:20" x14ac:dyDescent="0.3">
      <c r="A600">
        <v>599</v>
      </c>
      <c r="B600">
        <v>21</v>
      </c>
      <c r="C600" s="1">
        <v>44782.417453703703</v>
      </c>
      <c r="D600" t="s">
        <v>30</v>
      </c>
      <c r="E600" s="7">
        <f t="shared" si="96"/>
        <v>2022</v>
      </c>
      <c r="F600" s="7">
        <f t="shared" si="97"/>
        <v>8</v>
      </c>
      <c r="G600" s="7">
        <f t="shared" si="98"/>
        <v>8</v>
      </c>
      <c r="H600" s="7" t="str">
        <f t="shared" si="100"/>
        <v>summer</v>
      </c>
      <c r="I600" s="7">
        <f t="shared" si="101"/>
        <v>33</v>
      </c>
      <c r="J600" t="str">
        <f t="shared" si="102"/>
        <v>BS</v>
      </c>
      <c r="K600" t="str">
        <f t="shared" si="103"/>
        <v>soil</v>
      </c>
      <c r="L600">
        <v>1.30217</v>
      </c>
      <c r="M600" t="e">
        <f t="shared" si="99"/>
        <v>#N/A</v>
      </c>
      <c r="N600">
        <v>3.1187499999999999</v>
      </c>
      <c r="O600">
        <v>0.93371000000000004</v>
      </c>
      <c r="P600">
        <v>1E-3</v>
      </c>
      <c r="Q600">
        <v>0</v>
      </c>
      <c r="R600">
        <v>24.4</v>
      </c>
      <c r="S600">
        <v>23.839500000000001</v>
      </c>
      <c r="T600">
        <v>88.560500000000005</v>
      </c>
    </row>
    <row r="601" spans="1:20" x14ac:dyDescent="0.3">
      <c r="A601">
        <v>600</v>
      </c>
      <c r="B601">
        <v>22</v>
      </c>
      <c r="C601" s="1">
        <v>44782.419918981483</v>
      </c>
      <c r="D601" t="s">
        <v>30</v>
      </c>
      <c r="E601" s="7">
        <f t="shared" si="96"/>
        <v>2022</v>
      </c>
      <c r="F601" s="7">
        <f t="shared" si="97"/>
        <v>8</v>
      </c>
      <c r="G601" s="7">
        <f t="shared" si="98"/>
        <v>8</v>
      </c>
      <c r="H601" s="7" t="str">
        <f t="shared" si="100"/>
        <v>summer</v>
      </c>
      <c r="I601" s="7">
        <f t="shared" si="101"/>
        <v>33</v>
      </c>
      <c r="J601" t="str">
        <f t="shared" si="102"/>
        <v>BS</v>
      </c>
      <c r="K601" t="str">
        <f t="shared" si="103"/>
        <v>soil</v>
      </c>
      <c r="L601">
        <v>1.97393</v>
      </c>
      <c r="M601">
        <f t="shared" si="99"/>
        <v>1.97393</v>
      </c>
      <c r="N601">
        <v>1.7932999999999999</v>
      </c>
      <c r="O601">
        <v>0.98514000000000002</v>
      </c>
      <c r="P601">
        <v>2E-3</v>
      </c>
      <c r="Q601">
        <v>0</v>
      </c>
      <c r="R601">
        <v>24.4</v>
      </c>
      <c r="S601">
        <v>23.906300000000002</v>
      </c>
      <c r="T601">
        <v>88.5672</v>
      </c>
    </row>
    <row r="602" spans="1:20" x14ac:dyDescent="0.3">
      <c r="A602">
        <v>601</v>
      </c>
      <c r="B602">
        <v>23</v>
      </c>
      <c r="C602" s="1">
        <v>44782.421979166669</v>
      </c>
      <c r="D602" t="s">
        <v>30</v>
      </c>
      <c r="E602" s="7">
        <f t="shared" si="96"/>
        <v>2022</v>
      </c>
      <c r="F602" s="7">
        <f t="shared" si="97"/>
        <v>8</v>
      </c>
      <c r="G602" s="7">
        <f t="shared" si="98"/>
        <v>8</v>
      </c>
      <c r="H602" s="7" t="str">
        <f t="shared" si="100"/>
        <v>summer</v>
      </c>
      <c r="I602" s="7">
        <f t="shared" si="101"/>
        <v>33</v>
      </c>
      <c r="J602" t="str">
        <f t="shared" si="102"/>
        <v>BS</v>
      </c>
      <c r="K602" t="str">
        <f t="shared" si="103"/>
        <v>soil</v>
      </c>
      <c r="L602">
        <v>1.0129900000000001</v>
      </c>
      <c r="M602">
        <f t="shared" si="99"/>
        <v>1.0129900000000001</v>
      </c>
      <c r="N602">
        <v>2.65089</v>
      </c>
      <c r="O602">
        <v>0.95033000000000001</v>
      </c>
      <c r="Q602">
        <v>0</v>
      </c>
      <c r="R602">
        <v>24.7</v>
      </c>
      <c r="S602">
        <v>23.909700000000001</v>
      </c>
      <c r="T602">
        <v>88.564599999999999</v>
      </c>
    </row>
    <row r="603" spans="1:20" x14ac:dyDescent="0.3">
      <c r="A603">
        <v>602</v>
      </c>
      <c r="B603">
        <v>24</v>
      </c>
      <c r="C603" s="1">
        <v>44782.424050925925</v>
      </c>
      <c r="D603" t="s">
        <v>30</v>
      </c>
      <c r="E603" s="7">
        <f t="shared" si="96"/>
        <v>2022</v>
      </c>
      <c r="F603" s="7">
        <f t="shared" si="97"/>
        <v>8</v>
      </c>
      <c r="G603" s="7">
        <f t="shared" si="98"/>
        <v>8</v>
      </c>
      <c r="H603" s="7" t="str">
        <f t="shared" si="100"/>
        <v>summer</v>
      </c>
      <c r="I603" s="7">
        <f t="shared" si="101"/>
        <v>33</v>
      </c>
      <c r="J603" t="str">
        <f t="shared" si="102"/>
        <v>BS</v>
      </c>
      <c r="K603" t="str">
        <f t="shared" si="103"/>
        <v>tree</v>
      </c>
      <c r="L603">
        <v>1.96183</v>
      </c>
      <c r="M603">
        <f t="shared" si="99"/>
        <v>1.96183</v>
      </c>
      <c r="N603">
        <v>1.7294700000000001</v>
      </c>
      <c r="O603">
        <v>0.98138999999999998</v>
      </c>
      <c r="P603">
        <v>2E-3</v>
      </c>
      <c r="Q603">
        <v>0</v>
      </c>
      <c r="R603">
        <v>24.7</v>
      </c>
      <c r="S603">
        <v>23.976600000000001</v>
      </c>
      <c r="T603">
        <v>88.579899999999995</v>
      </c>
    </row>
    <row r="604" spans="1:20" x14ac:dyDescent="0.3">
      <c r="A604">
        <v>603</v>
      </c>
      <c r="B604">
        <v>1</v>
      </c>
      <c r="C604" s="1">
        <v>44782.461435185185</v>
      </c>
      <c r="D604" t="s">
        <v>29</v>
      </c>
      <c r="E604" s="7">
        <f t="shared" si="96"/>
        <v>2022</v>
      </c>
      <c r="F604" s="7">
        <f t="shared" si="97"/>
        <v>8</v>
      </c>
      <c r="G604" s="7">
        <f t="shared" si="98"/>
        <v>8</v>
      </c>
      <c r="H604" s="7" t="str">
        <f t="shared" si="100"/>
        <v>summer</v>
      </c>
      <c r="I604" s="7">
        <f t="shared" si="101"/>
        <v>33</v>
      </c>
      <c r="J604" t="str">
        <f t="shared" ref="J604:J621" si="104">IF(OR(B604=1,B604=2,B604=3,B604=7,B604=8,B604=9,B604=13,B604=14,B604=15),"BS","VP")</f>
        <v>BS</v>
      </c>
      <c r="L604">
        <v>1.2630399999999999</v>
      </c>
      <c r="M604">
        <f t="shared" si="99"/>
        <v>1.2630399999999999</v>
      </c>
      <c r="N604">
        <v>2.0804999999999998</v>
      </c>
      <c r="O604">
        <v>0.97558999999999996</v>
      </c>
      <c r="P604">
        <v>2E-3</v>
      </c>
      <c r="Q604">
        <v>0</v>
      </c>
      <c r="R604">
        <v>26.7</v>
      </c>
      <c r="S604">
        <v>26.048500000000001</v>
      </c>
      <c r="T604">
        <v>85.793499999999995</v>
      </c>
    </row>
    <row r="605" spans="1:20" x14ac:dyDescent="0.3">
      <c r="A605">
        <v>604</v>
      </c>
      <c r="B605">
        <v>2</v>
      </c>
      <c r="C605" s="1">
        <v>44782.463495370372</v>
      </c>
      <c r="D605" t="s">
        <v>29</v>
      </c>
      <c r="E605" s="7">
        <f t="shared" si="96"/>
        <v>2022</v>
      </c>
      <c r="F605" s="7">
        <f t="shared" si="97"/>
        <v>8</v>
      </c>
      <c r="G605" s="7">
        <f t="shared" si="98"/>
        <v>8</v>
      </c>
      <c r="H605" s="7" t="str">
        <f t="shared" si="100"/>
        <v>summer</v>
      </c>
      <c r="I605" s="7">
        <f t="shared" si="101"/>
        <v>33</v>
      </c>
      <c r="J605" t="str">
        <f t="shared" si="104"/>
        <v>BS</v>
      </c>
      <c r="L605">
        <v>1.3011699999999999</v>
      </c>
      <c r="M605">
        <f t="shared" si="99"/>
        <v>1.3011699999999999</v>
      </c>
      <c r="N605">
        <v>2.2677399999999999</v>
      </c>
      <c r="O605">
        <v>0.95179000000000002</v>
      </c>
      <c r="P605">
        <v>2E-3</v>
      </c>
      <c r="Q605">
        <v>0</v>
      </c>
      <c r="R605">
        <v>26.9</v>
      </c>
      <c r="S605">
        <v>26.882100000000001</v>
      </c>
      <c r="T605">
        <v>85.802999999999997</v>
      </c>
    </row>
    <row r="606" spans="1:20" x14ac:dyDescent="0.3">
      <c r="A606">
        <v>605</v>
      </c>
      <c r="B606">
        <v>3</v>
      </c>
      <c r="C606" s="1">
        <v>44782.465555555558</v>
      </c>
      <c r="D606" t="s">
        <v>29</v>
      </c>
      <c r="E606" s="7">
        <f t="shared" si="96"/>
        <v>2022</v>
      </c>
      <c r="F606" s="7">
        <f t="shared" si="97"/>
        <v>8</v>
      </c>
      <c r="G606" s="7">
        <f t="shared" si="98"/>
        <v>8</v>
      </c>
      <c r="H606" s="7" t="str">
        <f t="shared" si="100"/>
        <v>summer</v>
      </c>
      <c r="I606" s="7">
        <f t="shared" si="101"/>
        <v>33</v>
      </c>
      <c r="J606" t="str">
        <f t="shared" si="104"/>
        <v>BS</v>
      </c>
      <c r="L606">
        <v>1.3950800000000001</v>
      </c>
      <c r="M606">
        <f t="shared" si="99"/>
        <v>1.3950800000000001</v>
      </c>
      <c r="N606">
        <v>2.4515699999999998</v>
      </c>
      <c r="O606">
        <v>0.95382999999999996</v>
      </c>
      <c r="P606">
        <v>2E-3</v>
      </c>
      <c r="Q606">
        <v>0</v>
      </c>
      <c r="R606">
        <v>27.8</v>
      </c>
      <c r="S606">
        <v>25.973299999999998</v>
      </c>
      <c r="T606">
        <v>85.809899999999999</v>
      </c>
    </row>
    <row r="607" spans="1:20" x14ac:dyDescent="0.3">
      <c r="A607">
        <v>606</v>
      </c>
      <c r="B607">
        <v>4</v>
      </c>
      <c r="C607" s="1">
        <v>44782.467615740738</v>
      </c>
      <c r="D607" t="s">
        <v>29</v>
      </c>
      <c r="E607" s="7">
        <f t="shared" si="96"/>
        <v>2022</v>
      </c>
      <c r="F607" s="7">
        <f t="shared" si="97"/>
        <v>8</v>
      </c>
      <c r="G607" s="7">
        <f t="shared" si="98"/>
        <v>8</v>
      </c>
      <c r="H607" s="7" t="str">
        <f t="shared" si="100"/>
        <v>summer</v>
      </c>
      <c r="I607" s="7">
        <f t="shared" si="101"/>
        <v>33</v>
      </c>
      <c r="J607" t="str">
        <f t="shared" si="104"/>
        <v>VP</v>
      </c>
      <c r="L607">
        <v>1.2575700000000001</v>
      </c>
      <c r="M607">
        <f t="shared" si="99"/>
        <v>1.2575700000000001</v>
      </c>
      <c r="N607">
        <v>2.2570800000000002</v>
      </c>
      <c r="O607">
        <v>0.96738999999999997</v>
      </c>
      <c r="P607">
        <v>1E-3</v>
      </c>
      <c r="Q607">
        <v>0</v>
      </c>
      <c r="R607">
        <v>27.5</v>
      </c>
      <c r="S607">
        <v>25.6891</v>
      </c>
      <c r="T607">
        <v>85.8078</v>
      </c>
    </row>
    <row r="608" spans="1:20" x14ac:dyDescent="0.3">
      <c r="A608">
        <v>607</v>
      </c>
      <c r="B608">
        <v>5</v>
      </c>
      <c r="C608" s="1">
        <v>44782.469814814816</v>
      </c>
      <c r="D608" t="s">
        <v>29</v>
      </c>
      <c r="E608" s="7">
        <f t="shared" si="96"/>
        <v>2022</v>
      </c>
      <c r="F608" s="7">
        <f t="shared" si="97"/>
        <v>8</v>
      </c>
      <c r="G608" s="7">
        <f t="shared" si="98"/>
        <v>8</v>
      </c>
      <c r="H608" s="7" t="str">
        <f t="shared" si="100"/>
        <v>summer</v>
      </c>
      <c r="I608" s="7">
        <f t="shared" si="101"/>
        <v>33</v>
      </c>
      <c r="J608" t="str">
        <f t="shared" si="104"/>
        <v>VP</v>
      </c>
      <c r="L608">
        <v>0.69420000000000004</v>
      </c>
      <c r="M608" t="e">
        <f t="shared" si="99"/>
        <v>#N/A</v>
      </c>
      <c r="N608">
        <v>2.9231099999999999</v>
      </c>
      <c r="O608">
        <v>0.94111999999999996</v>
      </c>
      <c r="P608">
        <v>2E-3</v>
      </c>
      <c r="Q608">
        <v>0</v>
      </c>
      <c r="R608">
        <v>27.2</v>
      </c>
      <c r="S608">
        <v>24.877500000000001</v>
      </c>
      <c r="T608">
        <v>85.805400000000006</v>
      </c>
    </row>
    <row r="609" spans="1:20" x14ac:dyDescent="0.3">
      <c r="A609">
        <v>608</v>
      </c>
      <c r="B609">
        <v>6</v>
      </c>
      <c r="C609" s="1">
        <v>44782.471898148149</v>
      </c>
      <c r="D609" t="s">
        <v>29</v>
      </c>
      <c r="E609" s="7">
        <f t="shared" si="96"/>
        <v>2022</v>
      </c>
      <c r="F609" s="7">
        <f t="shared" si="97"/>
        <v>8</v>
      </c>
      <c r="G609" s="7">
        <f t="shared" si="98"/>
        <v>8</v>
      </c>
      <c r="H609" s="7" t="str">
        <f t="shared" si="100"/>
        <v>summer</v>
      </c>
      <c r="I609" s="7">
        <f t="shared" si="101"/>
        <v>33</v>
      </c>
      <c r="J609" t="str">
        <f t="shared" si="104"/>
        <v>VP</v>
      </c>
      <c r="L609">
        <v>2.50766</v>
      </c>
      <c r="M609">
        <f t="shared" si="99"/>
        <v>2.50766</v>
      </c>
      <c r="N609">
        <v>1.5709900000000001</v>
      </c>
      <c r="O609">
        <v>0.9909</v>
      </c>
      <c r="P609">
        <v>1E-3</v>
      </c>
      <c r="Q609">
        <v>0</v>
      </c>
      <c r="R609">
        <v>26.9</v>
      </c>
      <c r="S609">
        <v>25.594000000000001</v>
      </c>
      <c r="T609">
        <v>85.802499999999995</v>
      </c>
    </row>
    <row r="610" spans="1:20" x14ac:dyDescent="0.3">
      <c r="A610">
        <v>609</v>
      </c>
      <c r="B610">
        <v>7</v>
      </c>
      <c r="C610" s="1">
        <v>44782.474039351851</v>
      </c>
      <c r="D610" t="s">
        <v>29</v>
      </c>
      <c r="E610" s="7">
        <f t="shared" si="96"/>
        <v>2022</v>
      </c>
      <c r="F610" s="7">
        <f t="shared" si="97"/>
        <v>8</v>
      </c>
      <c r="G610" s="7">
        <f t="shared" si="98"/>
        <v>8</v>
      </c>
      <c r="H610" s="7" t="str">
        <f t="shared" si="100"/>
        <v>summer</v>
      </c>
      <c r="I610" s="7">
        <f t="shared" si="101"/>
        <v>33</v>
      </c>
      <c r="J610" t="str">
        <f t="shared" si="104"/>
        <v>BS</v>
      </c>
      <c r="L610">
        <v>0.45623000000000002</v>
      </c>
      <c r="M610" t="e">
        <f t="shared" si="99"/>
        <v>#N/A</v>
      </c>
      <c r="N610">
        <v>5.2896099999999997</v>
      </c>
      <c r="O610">
        <v>0.70582</v>
      </c>
      <c r="P610">
        <v>2E-3</v>
      </c>
      <c r="Q610">
        <v>0</v>
      </c>
      <c r="R610">
        <v>27.5</v>
      </c>
      <c r="S610">
        <v>26.992899999999999</v>
      </c>
      <c r="T610">
        <v>85.7483</v>
      </c>
    </row>
    <row r="611" spans="1:20" x14ac:dyDescent="0.3">
      <c r="A611">
        <v>610</v>
      </c>
      <c r="B611">
        <v>8</v>
      </c>
      <c r="C611" s="1">
        <v>44782.476724537039</v>
      </c>
      <c r="D611" t="s">
        <v>29</v>
      </c>
      <c r="E611" s="7">
        <f t="shared" si="96"/>
        <v>2022</v>
      </c>
      <c r="F611" s="7">
        <f t="shared" si="97"/>
        <v>8</v>
      </c>
      <c r="G611" s="7">
        <f t="shared" si="98"/>
        <v>8</v>
      </c>
      <c r="H611" s="7" t="str">
        <f t="shared" si="100"/>
        <v>summer</v>
      </c>
      <c r="I611" s="7">
        <f t="shared" si="101"/>
        <v>33</v>
      </c>
      <c r="J611" t="str">
        <f t="shared" si="104"/>
        <v>BS</v>
      </c>
      <c r="L611">
        <v>1.2619100000000001</v>
      </c>
      <c r="M611">
        <f t="shared" si="99"/>
        <v>1.2619100000000001</v>
      </c>
      <c r="N611">
        <v>2.5342099999999999</v>
      </c>
      <c r="O611">
        <v>0.96048</v>
      </c>
      <c r="P611">
        <v>2E-3</v>
      </c>
      <c r="Q611">
        <v>0</v>
      </c>
      <c r="R611">
        <v>28</v>
      </c>
      <c r="S611">
        <v>27.7776</v>
      </c>
      <c r="T611">
        <v>85.751800000000003</v>
      </c>
    </row>
    <row r="612" spans="1:20" x14ac:dyDescent="0.3">
      <c r="A612">
        <v>611</v>
      </c>
      <c r="B612">
        <v>9</v>
      </c>
      <c r="C612" s="1">
        <v>44782.478877314818</v>
      </c>
      <c r="D612" t="s">
        <v>29</v>
      </c>
      <c r="E612" s="7">
        <f t="shared" si="96"/>
        <v>2022</v>
      </c>
      <c r="F612" s="7">
        <f t="shared" si="97"/>
        <v>8</v>
      </c>
      <c r="G612" s="7">
        <f t="shared" si="98"/>
        <v>8</v>
      </c>
      <c r="H612" s="7" t="str">
        <f t="shared" si="100"/>
        <v>summer</v>
      </c>
      <c r="I612" s="7">
        <f t="shared" si="101"/>
        <v>33</v>
      </c>
      <c r="J612" t="str">
        <f t="shared" si="104"/>
        <v>BS</v>
      </c>
      <c r="L612">
        <v>0.90429000000000004</v>
      </c>
      <c r="M612" t="e">
        <f t="shared" si="99"/>
        <v>#N/A</v>
      </c>
      <c r="N612">
        <v>2.8278500000000002</v>
      </c>
      <c r="O612">
        <v>0.94928000000000001</v>
      </c>
      <c r="P612">
        <v>2E-3</v>
      </c>
      <c r="Q612">
        <v>0</v>
      </c>
      <c r="R612">
        <v>28.3</v>
      </c>
      <c r="S612">
        <v>26.9968</v>
      </c>
      <c r="T612">
        <v>85.754199999999997</v>
      </c>
    </row>
    <row r="613" spans="1:20" x14ac:dyDescent="0.3">
      <c r="A613">
        <v>612</v>
      </c>
      <c r="B613">
        <v>10</v>
      </c>
      <c r="C613" s="1">
        <v>44782.480925925927</v>
      </c>
      <c r="D613" t="s">
        <v>29</v>
      </c>
      <c r="E613" s="7">
        <f t="shared" si="96"/>
        <v>2022</v>
      </c>
      <c r="F613" s="7">
        <f t="shared" si="97"/>
        <v>8</v>
      </c>
      <c r="G613" s="7">
        <f t="shared" si="98"/>
        <v>8</v>
      </c>
      <c r="H613" s="7" t="str">
        <f t="shared" si="100"/>
        <v>summer</v>
      </c>
      <c r="I613" s="7">
        <f t="shared" si="101"/>
        <v>33</v>
      </c>
      <c r="J613" t="str">
        <f t="shared" si="104"/>
        <v>VP</v>
      </c>
      <c r="L613">
        <v>0.41660999999999998</v>
      </c>
      <c r="M613" t="e">
        <f t="shared" si="99"/>
        <v>#N/A</v>
      </c>
      <c r="N613">
        <v>5.1059200000000002</v>
      </c>
      <c r="O613">
        <v>0.76088</v>
      </c>
      <c r="P613">
        <v>1E-3</v>
      </c>
      <c r="Q613">
        <v>0</v>
      </c>
      <c r="R613">
        <v>28.3</v>
      </c>
      <c r="S613">
        <v>24.988399999999999</v>
      </c>
      <c r="T613">
        <v>85.774299999999997</v>
      </c>
    </row>
    <row r="614" spans="1:20" x14ac:dyDescent="0.3">
      <c r="A614">
        <v>613</v>
      </c>
      <c r="B614">
        <v>11</v>
      </c>
      <c r="C614" s="1">
        <v>44782.482974537037</v>
      </c>
      <c r="D614" t="s">
        <v>29</v>
      </c>
      <c r="E614" s="7">
        <f t="shared" si="96"/>
        <v>2022</v>
      </c>
      <c r="F614" s="7">
        <f t="shared" si="97"/>
        <v>8</v>
      </c>
      <c r="G614" s="7">
        <f t="shared" si="98"/>
        <v>8</v>
      </c>
      <c r="H614" s="7" t="str">
        <f t="shared" si="100"/>
        <v>summer</v>
      </c>
      <c r="I614" s="7">
        <f t="shared" si="101"/>
        <v>33</v>
      </c>
      <c r="J614" t="str">
        <f t="shared" si="104"/>
        <v>VP</v>
      </c>
      <c r="L614">
        <v>0.30065999999999998</v>
      </c>
      <c r="M614" t="e">
        <f t="shared" si="99"/>
        <v>#N/A</v>
      </c>
      <c r="N614">
        <v>5.7849300000000001</v>
      </c>
      <c r="O614">
        <v>0.69654000000000005</v>
      </c>
      <c r="P614">
        <v>1E-3</v>
      </c>
      <c r="Q614">
        <v>0</v>
      </c>
      <c r="R614">
        <v>27.8</v>
      </c>
      <c r="S614">
        <v>25.180099999999999</v>
      </c>
      <c r="T614">
        <v>85.791799999999995</v>
      </c>
    </row>
    <row r="615" spans="1:20" x14ac:dyDescent="0.3">
      <c r="A615">
        <v>614</v>
      </c>
      <c r="B615">
        <v>12</v>
      </c>
      <c r="C615" s="1">
        <v>44782.485046296293</v>
      </c>
      <c r="D615" t="s">
        <v>29</v>
      </c>
      <c r="E615" s="7">
        <f t="shared" si="96"/>
        <v>2022</v>
      </c>
      <c r="F615" s="7">
        <f t="shared" si="97"/>
        <v>8</v>
      </c>
      <c r="G615" s="7">
        <f t="shared" si="98"/>
        <v>8</v>
      </c>
      <c r="H615" s="7" t="str">
        <f t="shared" si="100"/>
        <v>summer</v>
      </c>
      <c r="I615" s="7">
        <f t="shared" si="101"/>
        <v>33</v>
      </c>
      <c r="J615" t="str">
        <f t="shared" si="104"/>
        <v>VP</v>
      </c>
      <c r="L615">
        <v>1.60199</v>
      </c>
      <c r="M615">
        <f t="shared" si="99"/>
        <v>1.60199</v>
      </c>
      <c r="N615">
        <v>2.1250300000000002</v>
      </c>
      <c r="O615">
        <v>0.97223000000000004</v>
      </c>
      <c r="P615">
        <v>1E-3</v>
      </c>
      <c r="Q615">
        <v>0</v>
      </c>
      <c r="R615">
        <v>27.8</v>
      </c>
      <c r="S615">
        <v>25.433800000000002</v>
      </c>
      <c r="T615">
        <v>85.788600000000002</v>
      </c>
    </row>
    <row r="616" spans="1:20" x14ac:dyDescent="0.3">
      <c r="A616">
        <v>615</v>
      </c>
      <c r="B616">
        <v>13</v>
      </c>
      <c r="C616" s="1">
        <v>44782.487488425926</v>
      </c>
      <c r="D616" t="s">
        <v>29</v>
      </c>
      <c r="E616" s="7">
        <f t="shared" si="96"/>
        <v>2022</v>
      </c>
      <c r="F616" s="7">
        <f t="shared" si="97"/>
        <v>8</v>
      </c>
      <c r="G616" s="7">
        <f t="shared" si="98"/>
        <v>8</v>
      </c>
      <c r="H616" s="7" t="str">
        <f t="shared" si="100"/>
        <v>summer</v>
      </c>
      <c r="I616" s="7">
        <f t="shared" si="101"/>
        <v>33</v>
      </c>
      <c r="J616" t="str">
        <f t="shared" si="104"/>
        <v>BS</v>
      </c>
      <c r="L616">
        <v>1.12239</v>
      </c>
      <c r="M616" t="e">
        <f t="shared" si="99"/>
        <v>#N/A</v>
      </c>
      <c r="N616">
        <v>2.8248000000000002</v>
      </c>
      <c r="O616">
        <v>0.91208999999999996</v>
      </c>
      <c r="P616">
        <v>2E-3</v>
      </c>
      <c r="Q616">
        <v>0</v>
      </c>
      <c r="R616">
        <v>27.5</v>
      </c>
      <c r="S616">
        <v>27.847999999999999</v>
      </c>
      <c r="T616">
        <v>85.698300000000003</v>
      </c>
    </row>
    <row r="617" spans="1:20" x14ac:dyDescent="0.3">
      <c r="A617">
        <v>616</v>
      </c>
      <c r="B617">
        <v>14</v>
      </c>
      <c r="C617" s="1">
        <v>44782.489560185182</v>
      </c>
      <c r="D617" t="s">
        <v>29</v>
      </c>
      <c r="E617" s="7">
        <f t="shared" si="96"/>
        <v>2022</v>
      </c>
      <c r="F617" s="7">
        <f t="shared" si="97"/>
        <v>8</v>
      </c>
      <c r="G617" s="7">
        <f t="shared" si="98"/>
        <v>8</v>
      </c>
      <c r="H617" s="7" t="str">
        <f t="shared" si="100"/>
        <v>summer</v>
      </c>
      <c r="I617" s="7">
        <f t="shared" si="101"/>
        <v>33</v>
      </c>
      <c r="J617" t="str">
        <f t="shared" si="104"/>
        <v>BS</v>
      </c>
      <c r="L617">
        <v>0.98385</v>
      </c>
      <c r="M617" t="e">
        <f t="shared" si="99"/>
        <v>#N/A</v>
      </c>
      <c r="N617">
        <v>2.73333</v>
      </c>
      <c r="O617">
        <v>0.91546000000000005</v>
      </c>
      <c r="P617">
        <v>2E-3</v>
      </c>
      <c r="Q617">
        <v>0</v>
      </c>
      <c r="R617">
        <v>28.6</v>
      </c>
      <c r="S617">
        <v>28.328099999999999</v>
      </c>
      <c r="T617">
        <v>85.7042</v>
      </c>
    </row>
    <row r="618" spans="1:20" x14ac:dyDescent="0.3">
      <c r="A618">
        <v>617</v>
      </c>
      <c r="B618">
        <v>15</v>
      </c>
      <c r="C618" s="1">
        <v>44782.491620370369</v>
      </c>
      <c r="D618" t="s">
        <v>29</v>
      </c>
      <c r="E618" s="7">
        <f t="shared" si="96"/>
        <v>2022</v>
      </c>
      <c r="F618" s="7">
        <f t="shared" si="97"/>
        <v>8</v>
      </c>
      <c r="G618" s="7">
        <f t="shared" si="98"/>
        <v>8</v>
      </c>
      <c r="H618" s="7" t="str">
        <f t="shared" si="100"/>
        <v>summer</v>
      </c>
      <c r="I618" s="7">
        <f t="shared" si="101"/>
        <v>33</v>
      </c>
      <c r="J618" t="str">
        <f t="shared" si="104"/>
        <v>BS</v>
      </c>
      <c r="L618">
        <v>0.63666999999999996</v>
      </c>
      <c r="M618" t="e">
        <f t="shared" si="99"/>
        <v>#N/A</v>
      </c>
      <c r="N618">
        <v>3.14412</v>
      </c>
      <c r="O618">
        <v>0.93479999999999996</v>
      </c>
      <c r="P618">
        <v>2E-3</v>
      </c>
      <c r="Q618">
        <v>0</v>
      </c>
      <c r="R618">
        <v>28.9</v>
      </c>
      <c r="S618">
        <v>27.623100000000001</v>
      </c>
      <c r="T618">
        <v>85.717200000000005</v>
      </c>
    </row>
    <row r="619" spans="1:20" x14ac:dyDescent="0.3">
      <c r="A619">
        <v>618</v>
      </c>
      <c r="B619">
        <v>16</v>
      </c>
      <c r="C619" s="1">
        <v>44782.493692129632</v>
      </c>
      <c r="D619" t="s">
        <v>29</v>
      </c>
      <c r="E619" s="7">
        <f t="shared" si="96"/>
        <v>2022</v>
      </c>
      <c r="F619" s="7">
        <f t="shared" si="97"/>
        <v>8</v>
      </c>
      <c r="G619" s="7">
        <f t="shared" si="98"/>
        <v>8</v>
      </c>
      <c r="H619" s="7" t="str">
        <f t="shared" si="100"/>
        <v>summer</v>
      </c>
      <c r="I619" s="7">
        <f t="shared" si="101"/>
        <v>33</v>
      </c>
      <c r="J619" t="str">
        <f t="shared" si="104"/>
        <v>VP</v>
      </c>
      <c r="L619">
        <v>0.68852999999999998</v>
      </c>
      <c r="M619" t="e">
        <f t="shared" si="99"/>
        <v>#N/A</v>
      </c>
      <c r="N619">
        <v>4.02562</v>
      </c>
      <c r="O619">
        <v>0.88578000000000001</v>
      </c>
      <c r="P619">
        <v>2E-3</v>
      </c>
      <c r="Q619">
        <v>0</v>
      </c>
      <c r="R619">
        <v>28.9</v>
      </c>
      <c r="S619">
        <v>25.526900000000001</v>
      </c>
      <c r="T619">
        <v>85.708600000000004</v>
      </c>
    </row>
    <row r="620" spans="1:20" x14ac:dyDescent="0.3">
      <c r="A620">
        <v>619</v>
      </c>
      <c r="B620">
        <v>17</v>
      </c>
      <c r="C620" s="1">
        <v>44782.495740740742</v>
      </c>
      <c r="D620" t="s">
        <v>29</v>
      </c>
      <c r="E620" s="7">
        <f t="shared" si="96"/>
        <v>2022</v>
      </c>
      <c r="F620" s="7">
        <f t="shared" si="97"/>
        <v>8</v>
      </c>
      <c r="G620" s="7">
        <f t="shared" si="98"/>
        <v>8</v>
      </c>
      <c r="H620" s="7" t="str">
        <f t="shared" si="100"/>
        <v>summer</v>
      </c>
      <c r="I620" s="7">
        <f t="shared" si="101"/>
        <v>33</v>
      </c>
      <c r="J620" t="str">
        <f t="shared" si="104"/>
        <v>VP</v>
      </c>
      <c r="L620">
        <v>3.8238099999999999</v>
      </c>
      <c r="M620">
        <f t="shared" si="99"/>
        <v>3.8238099999999999</v>
      </c>
      <c r="N620">
        <v>1.3649899999999999</v>
      </c>
      <c r="O620">
        <v>0.99646999999999997</v>
      </c>
      <c r="S620">
        <v>25.618400000000001</v>
      </c>
      <c r="T620">
        <v>85.716300000000004</v>
      </c>
    </row>
    <row r="621" spans="1:20" x14ac:dyDescent="0.3">
      <c r="A621">
        <v>620</v>
      </c>
      <c r="B621">
        <v>18</v>
      </c>
      <c r="C621" s="1">
        <v>44782.497835648152</v>
      </c>
      <c r="D621" t="s">
        <v>29</v>
      </c>
      <c r="E621" s="7">
        <f t="shared" si="96"/>
        <v>2022</v>
      </c>
      <c r="F621" s="7">
        <f t="shared" si="97"/>
        <v>8</v>
      </c>
      <c r="G621" s="7">
        <f t="shared" si="98"/>
        <v>8</v>
      </c>
      <c r="H621" s="7" t="str">
        <f t="shared" si="100"/>
        <v>summer</v>
      </c>
      <c r="I621" s="7">
        <f t="shared" si="101"/>
        <v>33</v>
      </c>
      <c r="J621" t="str">
        <f t="shared" si="104"/>
        <v>VP</v>
      </c>
      <c r="L621">
        <v>3.6046999999999998</v>
      </c>
      <c r="M621">
        <f t="shared" si="99"/>
        <v>3.6046999999999998</v>
      </c>
      <c r="N621">
        <v>1.4419500000000001</v>
      </c>
      <c r="O621">
        <v>0.99392999999999998</v>
      </c>
      <c r="S621">
        <v>24.951699999999999</v>
      </c>
      <c r="T621">
        <v>85.717200000000005</v>
      </c>
    </row>
    <row r="622" spans="1:20" x14ac:dyDescent="0.3">
      <c r="A622">
        <v>621</v>
      </c>
      <c r="B622">
        <v>1</v>
      </c>
      <c r="C622" s="1">
        <v>44802.462094907409</v>
      </c>
      <c r="D622" t="s">
        <v>30</v>
      </c>
      <c r="E622" s="7">
        <f t="shared" si="96"/>
        <v>2022</v>
      </c>
      <c r="F622" s="7">
        <f t="shared" si="97"/>
        <v>8</v>
      </c>
      <c r="G622" s="7">
        <f t="shared" si="98"/>
        <v>8</v>
      </c>
      <c r="H622" s="7" t="str">
        <f t="shared" si="100"/>
        <v>summer</v>
      </c>
      <c r="I622" s="7">
        <f t="shared" si="101"/>
        <v>36</v>
      </c>
      <c r="J622" t="str">
        <f t="shared" ref="J622:J645" si="105">IF(OR(B622=1,B622=2,B622=3,B622=4,B622=9,B622=10,B622=11,B622=12,B622=17,B622=18,B622=19,B622=20),"VP","BS")</f>
        <v>VP</v>
      </c>
      <c r="K622" t="str">
        <f t="shared" ref="K622:K645" si="106">IF(OR(B622=1,B622=7,B622=12,B622=16,B622=17,B622=24),"tree","soil")</f>
        <v>tree</v>
      </c>
      <c r="L622">
        <v>0.1671</v>
      </c>
      <c r="M622" t="e">
        <f t="shared" si="99"/>
        <v>#N/A</v>
      </c>
      <c r="N622">
        <v>17.245899999999999</v>
      </c>
      <c r="O622">
        <v>9.4320000000000001E-2</v>
      </c>
      <c r="P622">
        <v>4.0000000000000001E-3</v>
      </c>
      <c r="Q622">
        <v>0</v>
      </c>
      <c r="R622">
        <v>25.6</v>
      </c>
      <c r="S622">
        <v>28.132999999999999</v>
      </c>
      <c r="T622">
        <v>88.441500000000005</v>
      </c>
    </row>
    <row r="623" spans="1:20" x14ac:dyDescent="0.3">
      <c r="A623">
        <v>622</v>
      </c>
      <c r="B623">
        <v>2</v>
      </c>
      <c r="C623" s="1">
        <v>44802.464363425926</v>
      </c>
      <c r="D623" t="s">
        <v>30</v>
      </c>
      <c r="E623" s="7">
        <f t="shared" si="96"/>
        <v>2022</v>
      </c>
      <c r="F623" s="7">
        <f t="shared" si="97"/>
        <v>8</v>
      </c>
      <c r="G623" s="7">
        <f t="shared" si="98"/>
        <v>8</v>
      </c>
      <c r="H623" s="7" t="str">
        <f t="shared" si="100"/>
        <v>summer</v>
      </c>
      <c r="I623" s="7">
        <f t="shared" si="101"/>
        <v>36</v>
      </c>
      <c r="J623" t="str">
        <f t="shared" si="105"/>
        <v>VP</v>
      </c>
      <c r="K623" t="str">
        <f t="shared" si="106"/>
        <v>soil</v>
      </c>
      <c r="L623">
        <v>0.52624000000000004</v>
      </c>
      <c r="M623" t="e">
        <f t="shared" si="99"/>
        <v>#N/A</v>
      </c>
      <c r="N623">
        <v>6.4393700000000003</v>
      </c>
      <c r="O623">
        <v>0.68067999999999995</v>
      </c>
      <c r="P623">
        <v>1E-3</v>
      </c>
      <c r="Q623">
        <v>0</v>
      </c>
      <c r="R623">
        <v>25.9</v>
      </c>
      <c r="S623">
        <v>28.444900000000001</v>
      </c>
      <c r="T623">
        <v>88.444599999999994</v>
      </c>
    </row>
    <row r="624" spans="1:20" x14ac:dyDescent="0.3">
      <c r="A624">
        <v>623</v>
      </c>
      <c r="B624">
        <v>3</v>
      </c>
      <c r="C624" s="1">
        <v>44802.466886574075</v>
      </c>
      <c r="D624" t="s">
        <v>30</v>
      </c>
      <c r="E624" s="7">
        <f t="shared" si="96"/>
        <v>2022</v>
      </c>
      <c r="F624" s="7">
        <f t="shared" si="97"/>
        <v>8</v>
      </c>
      <c r="G624" s="7">
        <f t="shared" si="98"/>
        <v>8</v>
      </c>
      <c r="H624" s="7" t="str">
        <f t="shared" si="100"/>
        <v>summer</v>
      </c>
      <c r="I624" s="7">
        <f t="shared" si="101"/>
        <v>36</v>
      </c>
      <c r="J624" t="str">
        <f t="shared" si="105"/>
        <v>VP</v>
      </c>
      <c r="K624" t="str">
        <f t="shared" si="106"/>
        <v>soil</v>
      </c>
      <c r="L624">
        <v>0.36918000000000001</v>
      </c>
      <c r="M624" t="e">
        <f t="shared" si="99"/>
        <v>#N/A</v>
      </c>
      <c r="N624">
        <v>4.9410100000000003</v>
      </c>
      <c r="O624">
        <v>0.75161</v>
      </c>
      <c r="Q624">
        <v>0</v>
      </c>
      <c r="R624">
        <v>27.5</v>
      </c>
      <c r="S624">
        <v>29.0733</v>
      </c>
      <c r="T624">
        <v>88.470399999999998</v>
      </c>
    </row>
    <row r="625" spans="1:20" x14ac:dyDescent="0.3">
      <c r="A625">
        <v>624</v>
      </c>
      <c r="B625">
        <v>4</v>
      </c>
      <c r="C625" s="1">
        <v>44802.469074074077</v>
      </c>
      <c r="D625" t="s">
        <v>30</v>
      </c>
      <c r="E625" s="7">
        <f t="shared" si="96"/>
        <v>2022</v>
      </c>
      <c r="F625" s="7">
        <f t="shared" si="97"/>
        <v>8</v>
      </c>
      <c r="G625" s="7">
        <f t="shared" si="98"/>
        <v>8</v>
      </c>
      <c r="H625" s="7" t="str">
        <f t="shared" si="100"/>
        <v>summer</v>
      </c>
      <c r="I625" s="7">
        <f t="shared" si="101"/>
        <v>36</v>
      </c>
      <c r="J625" t="str">
        <f t="shared" si="105"/>
        <v>VP</v>
      </c>
      <c r="K625" t="str">
        <f t="shared" si="106"/>
        <v>soil</v>
      </c>
      <c r="L625">
        <v>1.15629</v>
      </c>
      <c r="M625" t="e">
        <f t="shared" si="99"/>
        <v>#N/A</v>
      </c>
      <c r="N625">
        <v>2.0643799999999999</v>
      </c>
      <c r="O625">
        <v>0.57804</v>
      </c>
      <c r="Q625">
        <v>0</v>
      </c>
      <c r="R625">
        <v>28</v>
      </c>
      <c r="S625">
        <v>28.476600000000001</v>
      </c>
      <c r="T625">
        <v>88.503</v>
      </c>
    </row>
    <row r="626" spans="1:20" x14ac:dyDescent="0.3">
      <c r="A626">
        <v>625</v>
      </c>
      <c r="B626">
        <v>5</v>
      </c>
      <c r="C626" s="1">
        <v>44802.47115740741</v>
      </c>
      <c r="D626" t="s">
        <v>30</v>
      </c>
      <c r="E626" s="7">
        <f t="shared" si="96"/>
        <v>2022</v>
      </c>
      <c r="F626" s="7">
        <f t="shared" si="97"/>
        <v>8</v>
      </c>
      <c r="G626" s="7">
        <f t="shared" si="98"/>
        <v>8</v>
      </c>
      <c r="H626" s="7" t="str">
        <f t="shared" si="100"/>
        <v>summer</v>
      </c>
      <c r="I626" s="7">
        <f t="shared" si="101"/>
        <v>36</v>
      </c>
      <c r="J626" t="str">
        <f t="shared" si="105"/>
        <v>BS</v>
      </c>
      <c r="K626" t="str">
        <f t="shared" si="106"/>
        <v>soil</v>
      </c>
      <c r="L626">
        <v>0.43569999999999998</v>
      </c>
      <c r="M626" t="e">
        <f t="shared" si="99"/>
        <v>#N/A</v>
      </c>
      <c r="N626">
        <v>5.6745200000000002</v>
      </c>
      <c r="O626">
        <v>0.68339000000000005</v>
      </c>
      <c r="Q626">
        <v>0</v>
      </c>
      <c r="R626">
        <v>28</v>
      </c>
      <c r="S626">
        <v>28.152799999999999</v>
      </c>
      <c r="T626">
        <v>88.518299999999996</v>
      </c>
    </row>
    <row r="627" spans="1:20" x14ac:dyDescent="0.3">
      <c r="A627">
        <v>626</v>
      </c>
      <c r="B627">
        <v>6</v>
      </c>
      <c r="C627" s="1">
        <v>44802.473287037035</v>
      </c>
      <c r="D627" t="s">
        <v>30</v>
      </c>
      <c r="E627" s="7">
        <f t="shared" si="96"/>
        <v>2022</v>
      </c>
      <c r="F627" s="7">
        <f t="shared" si="97"/>
        <v>8</v>
      </c>
      <c r="G627" s="7">
        <f t="shared" si="98"/>
        <v>8</v>
      </c>
      <c r="H627" s="7" t="str">
        <f t="shared" si="100"/>
        <v>summer</v>
      </c>
      <c r="I627" s="7">
        <f t="shared" si="101"/>
        <v>36</v>
      </c>
      <c r="J627" t="str">
        <f t="shared" si="105"/>
        <v>BS</v>
      </c>
      <c r="K627" t="str">
        <f t="shared" si="106"/>
        <v>soil</v>
      </c>
      <c r="L627">
        <v>1.9954400000000001</v>
      </c>
      <c r="M627" t="e">
        <f t="shared" si="99"/>
        <v>#N/A</v>
      </c>
      <c r="N627">
        <v>2.35826</v>
      </c>
      <c r="O627">
        <v>0.88690999999999998</v>
      </c>
      <c r="P627">
        <v>2E-3</v>
      </c>
      <c r="Q627">
        <v>0</v>
      </c>
      <c r="R627">
        <v>28.3</v>
      </c>
      <c r="S627">
        <v>27.736699999999999</v>
      </c>
      <c r="T627">
        <v>88.526499999999999</v>
      </c>
    </row>
    <row r="628" spans="1:20" x14ac:dyDescent="0.3">
      <c r="A628">
        <v>627</v>
      </c>
      <c r="B628">
        <v>7</v>
      </c>
      <c r="C628" s="1">
        <v>44802.475393518522</v>
      </c>
      <c r="D628" t="s">
        <v>30</v>
      </c>
      <c r="E628" s="7">
        <f t="shared" si="96"/>
        <v>2022</v>
      </c>
      <c r="F628" s="7">
        <f t="shared" si="97"/>
        <v>8</v>
      </c>
      <c r="G628" s="7">
        <f t="shared" si="98"/>
        <v>8</v>
      </c>
      <c r="H628" s="7" t="str">
        <f t="shared" si="100"/>
        <v>summer</v>
      </c>
      <c r="I628" s="7">
        <f t="shared" si="101"/>
        <v>36</v>
      </c>
      <c r="J628" t="str">
        <f t="shared" si="105"/>
        <v>BS</v>
      </c>
      <c r="K628" t="str">
        <f t="shared" si="106"/>
        <v>tree</v>
      </c>
      <c r="L628">
        <v>0.16964000000000001</v>
      </c>
      <c r="M628" t="e">
        <f t="shared" si="99"/>
        <v>#N/A</v>
      </c>
      <c r="N628">
        <v>36.5122</v>
      </c>
      <c r="O628">
        <v>2.7380000000000002E-2</v>
      </c>
      <c r="Q628">
        <v>0</v>
      </c>
      <c r="R628">
        <v>28.6</v>
      </c>
      <c r="S628">
        <v>28.397400000000001</v>
      </c>
      <c r="T628">
        <v>88.525499999999994</v>
      </c>
    </row>
    <row r="629" spans="1:20" x14ac:dyDescent="0.3">
      <c r="A629">
        <v>628</v>
      </c>
      <c r="B629">
        <v>8</v>
      </c>
      <c r="C629" s="1">
        <v>44802.47755787037</v>
      </c>
      <c r="D629" t="s">
        <v>30</v>
      </c>
      <c r="E629" s="7">
        <f t="shared" si="96"/>
        <v>2022</v>
      </c>
      <c r="F629" s="7">
        <f t="shared" si="97"/>
        <v>8</v>
      </c>
      <c r="G629" s="7">
        <f t="shared" si="98"/>
        <v>8</v>
      </c>
      <c r="H629" s="7" t="str">
        <f t="shared" si="100"/>
        <v>summer</v>
      </c>
      <c r="I629" s="7">
        <f t="shared" si="101"/>
        <v>36</v>
      </c>
      <c r="J629" t="str">
        <f t="shared" si="105"/>
        <v>BS</v>
      </c>
      <c r="K629" t="str">
        <f t="shared" si="106"/>
        <v>soil</v>
      </c>
      <c r="L629">
        <v>1.8787100000000001</v>
      </c>
      <c r="M629">
        <f t="shared" si="99"/>
        <v>1.8787100000000001</v>
      </c>
      <c r="N629">
        <v>1.8439399999999999</v>
      </c>
      <c r="O629">
        <v>0.95372999999999997</v>
      </c>
      <c r="Q629">
        <v>0</v>
      </c>
      <c r="R629">
        <v>28.9</v>
      </c>
      <c r="S629">
        <v>29.726700000000001</v>
      </c>
      <c r="T629">
        <v>88.527299999999997</v>
      </c>
    </row>
    <row r="630" spans="1:20" x14ac:dyDescent="0.3">
      <c r="A630">
        <v>629</v>
      </c>
      <c r="B630">
        <v>9</v>
      </c>
      <c r="C630" s="1">
        <v>44802.479768518519</v>
      </c>
      <c r="D630" t="s">
        <v>30</v>
      </c>
      <c r="E630" s="7">
        <f t="shared" si="96"/>
        <v>2022</v>
      </c>
      <c r="F630" s="7">
        <f t="shared" si="97"/>
        <v>8</v>
      </c>
      <c r="G630" s="7">
        <f t="shared" si="98"/>
        <v>8</v>
      </c>
      <c r="H630" s="7" t="str">
        <f t="shared" si="100"/>
        <v>summer</v>
      </c>
      <c r="I630" s="7">
        <f t="shared" si="101"/>
        <v>36</v>
      </c>
      <c r="J630" t="str">
        <f t="shared" si="105"/>
        <v>VP</v>
      </c>
      <c r="K630" t="str">
        <f t="shared" si="106"/>
        <v>soil</v>
      </c>
      <c r="L630">
        <v>1.32121</v>
      </c>
      <c r="M630" t="e">
        <f t="shared" si="99"/>
        <v>#N/A</v>
      </c>
      <c r="N630">
        <v>2.2923900000000001</v>
      </c>
      <c r="O630">
        <v>0.81337000000000004</v>
      </c>
      <c r="Q630">
        <v>0</v>
      </c>
      <c r="R630">
        <v>29.2</v>
      </c>
      <c r="S630">
        <v>28.482900000000001</v>
      </c>
      <c r="T630">
        <v>88.526700000000005</v>
      </c>
    </row>
    <row r="631" spans="1:20" x14ac:dyDescent="0.3">
      <c r="A631">
        <v>630</v>
      </c>
      <c r="B631">
        <v>10</v>
      </c>
      <c r="C631" s="1">
        <v>44802.484907407408</v>
      </c>
      <c r="D631" t="s">
        <v>30</v>
      </c>
      <c r="E631" s="7">
        <f t="shared" si="96"/>
        <v>2022</v>
      </c>
      <c r="F631" s="7">
        <f t="shared" si="97"/>
        <v>8</v>
      </c>
      <c r="G631" s="7">
        <f t="shared" si="98"/>
        <v>8</v>
      </c>
      <c r="H631" s="7" t="str">
        <f t="shared" si="100"/>
        <v>summer</v>
      </c>
      <c r="I631" s="7">
        <f t="shared" si="101"/>
        <v>36</v>
      </c>
      <c r="J631" t="str">
        <f t="shared" si="105"/>
        <v>VP</v>
      </c>
      <c r="K631" t="str">
        <f t="shared" si="106"/>
        <v>soil</v>
      </c>
      <c r="L631">
        <v>1.63551</v>
      </c>
      <c r="M631">
        <f t="shared" si="99"/>
        <v>1.63551</v>
      </c>
      <c r="N631">
        <v>1.94265</v>
      </c>
      <c r="O631">
        <v>0.96031</v>
      </c>
      <c r="Q631">
        <v>0</v>
      </c>
      <c r="S631">
        <v>29.340599999999998</v>
      </c>
      <c r="T631">
        <v>88.536900000000003</v>
      </c>
    </row>
    <row r="632" spans="1:20" x14ac:dyDescent="0.3">
      <c r="A632">
        <v>631</v>
      </c>
      <c r="B632">
        <v>11</v>
      </c>
      <c r="C632" s="1">
        <v>44802.48709490741</v>
      </c>
      <c r="D632" t="s">
        <v>30</v>
      </c>
      <c r="E632" s="7">
        <f t="shared" si="96"/>
        <v>2022</v>
      </c>
      <c r="F632" s="7">
        <f t="shared" si="97"/>
        <v>8</v>
      </c>
      <c r="G632" s="7">
        <f t="shared" si="98"/>
        <v>8</v>
      </c>
      <c r="H632" s="7" t="str">
        <f t="shared" si="100"/>
        <v>summer</v>
      </c>
      <c r="I632" s="7">
        <f t="shared" si="101"/>
        <v>36</v>
      </c>
      <c r="J632" t="str">
        <f t="shared" si="105"/>
        <v>VP</v>
      </c>
      <c r="K632" t="str">
        <f t="shared" si="106"/>
        <v>soil</v>
      </c>
      <c r="L632">
        <v>2.9259400000000002</v>
      </c>
      <c r="M632">
        <f t="shared" si="99"/>
        <v>2.9259400000000002</v>
      </c>
      <c r="N632">
        <v>1.4358900000000001</v>
      </c>
      <c r="O632">
        <v>0.99278999999999995</v>
      </c>
      <c r="P632">
        <v>1E-3</v>
      </c>
      <c r="Q632">
        <v>0</v>
      </c>
      <c r="R632">
        <v>29.663599999999999</v>
      </c>
      <c r="S632">
        <v>29.045500000000001</v>
      </c>
      <c r="T632">
        <v>88.554000000000002</v>
      </c>
    </row>
    <row r="633" spans="1:20" x14ac:dyDescent="0.3">
      <c r="A633">
        <v>632</v>
      </c>
      <c r="B633">
        <v>12</v>
      </c>
      <c r="C633" s="1">
        <v>44802.489155092589</v>
      </c>
      <c r="D633" t="s">
        <v>30</v>
      </c>
      <c r="E633" s="7">
        <f t="shared" si="96"/>
        <v>2022</v>
      </c>
      <c r="F633" s="7">
        <f t="shared" si="97"/>
        <v>8</v>
      </c>
      <c r="G633" s="7">
        <f t="shared" si="98"/>
        <v>8</v>
      </c>
      <c r="H633" s="7" t="str">
        <f t="shared" si="100"/>
        <v>summer</v>
      </c>
      <c r="I633" s="7">
        <f t="shared" si="101"/>
        <v>36</v>
      </c>
      <c r="J633" t="str">
        <f t="shared" si="105"/>
        <v>VP</v>
      </c>
      <c r="K633" t="str">
        <f t="shared" si="106"/>
        <v>tree</v>
      </c>
      <c r="L633">
        <v>1.1048199999999999</v>
      </c>
      <c r="M633">
        <f t="shared" si="99"/>
        <v>1.1048199999999999</v>
      </c>
      <c r="N633">
        <v>2.41377</v>
      </c>
      <c r="O633">
        <v>0.96453</v>
      </c>
      <c r="Q633">
        <v>0</v>
      </c>
      <c r="R633">
        <v>29.5</v>
      </c>
      <c r="S633">
        <v>28.6205</v>
      </c>
      <c r="T633">
        <v>88.566400000000002</v>
      </c>
    </row>
    <row r="634" spans="1:20" x14ac:dyDescent="0.3">
      <c r="A634">
        <v>633</v>
      </c>
      <c r="B634">
        <v>13</v>
      </c>
      <c r="C634" s="1">
        <v>44802.491273148145</v>
      </c>
      <c r="D634" t="s">
        <v>30</v>
      </c>
      <c r="E634" s="7">
        <f t="shared" si="96"/>
        <v>2022</v>
      </c>
      <c r="F634" s="7">
        <f t="shared" si="97"/>
        <v>8</v>
      </c>
      <c r="G634" s="7">
        <f t="shared" si="98"/>
        <v>8</v>
      </c>
      <c r="H634" s="7" t="str">
        <f t="shared" si="100"/>
        <v>summer</v>
      </c>
      <c r="I634" s="7">
        <f t="shared" si="101"/>
        <v>36</v>
      </c>
      <c r="J634" t="str">
        <f t="shared" si="105"/>
        <v>BS</v>
      </c>
      <c r="K634" t="str">
        <f t="shared" si="106"/>
        <v>soil</v>
      </c>
      <c r="L634">
        <v>1.2376</v>
      </c>
      <c r="M634">
        <f t="shared" si="99"/>
        <v>1.2376</v>
      </c>
      <c r="N634">
        <v>1.99231</v>
      </c>
      <c r="O634">
        <v>0.97909000000000002</v>
      </c>
      <c r="Q634">
        <v>0</v>
      </c>
      <c r="R634">
        <v>29.5</v>
      </c>
      <c r="S634">
        <v>28.186599999999999</v>
      </c>
      <c r="T634">
        <v>88.560400000000001</v>
      </c>
    </row>
    <row r="635" spans="1:20" x14ac:dyDescent="0.3">
      <c r="A635">
        <v>634</v>
      </c>
      <c r="B635">
        <v>14</v>
      </c>
      <c r="C635" s="1">
        <v>44802.493379629632</v>
      </c>
      <c r="D635" t="s">
        <v>30</v>
      </c>
      <c r="E635" s="7">
        <f t="shared" si="96"/>
        <v>2022</v>
      </c>
      <c r="F635" s="7">
        <f t="shared" si="97"/>
        <v>8</v>
      </c>
      <c r="G635" s="7">
        <f t="shared" si="98"/>
        <v>8</v>
      </c>
      <c r="H635" s="7" t="str">
        <f t="shared" si="100"/>
        <v>summer</v>
      </c>
      <c r="I635" s="7">
        <f t="shared" si="101"/>
        <v>36</v>
      </c>
      <c r="J635" t="str">
        <f t="shared" si="105"/>
        <v>BS</v>
      </c>
      <c r="K635" t="str">
        <f t="shared" si="106"/>
        <v>soil</v>
      </c>
      <c r="L635">
        <v>1.0010300000000001</v>
      </c>
      <c r="M635">
        <f t="shared" si="99"/>
        <v>1.0010300000000001</v>
      </c>
      <c r="N635">
        <v>2.6248499999999999</v>
      </c>
      <c r="O635">
        <v>0.95265</v>
      </c>
      <c r="P635">
        <v>1E-3</v>
      </c>
      <c r="Q635">
        <v>0</v>
      </c>
      <c r="R635">
        <v>29.2</v>
      </c>
      <c r="S635">
        <v>27.928100000000001</v>
      </c>
      <c r="T635">
        <v>88.557699999999997</v>
      </c>
    </row>
    <row r="636" spans="1:20" x14ac:dyDescent="0.3">
      <c r="A636">
        <v>635</v>
      </c>
      <c r="B636">
        <v>15</v>
      </c>
      <c r="C636" s="1">
        <v>44802.495462962965</v>
      </c>
      <c r="D636" t="s">
        <v>30</v>
      </c>
      <c r="E636" s="7">
        <f t="shared" si="96"/>
        <v>2022</v>
      </c>
      <c r="F636" s="7">
        <f t="shared" si="97"/>
        <v>8</v>
      </c>
      <c r="G636" s="7">
        <f t="shared" si="98"/>
        <v>8</v>
      </c>
      <c r="H636" s="7" t="str">
        <f t="shared" si="100"/>
        <v>summer</v>
      </c>
      <c r="I636" s="7">
        <f t="shared" si="101"/>
        <v>36</v>
      </c>
      <c r="J636" t="str">
        <f t="shared" si="105"/>
        <v>BS</v>
      </c>
      <c r="K636" t="str">
        <f t="shared" si="106"/>
        <v>soil</v>
      </c>
      <c r="L636">
        <v>1.3945399999999999</v>
      </c>
      <c r="M636">
        <f t="shared" si="99"/>
        <v>1.3945399999999999</v>
      </c>
      <c r="N636">
        <v>2.12873</v>
      </c>
      <c r="O636">
        <v>0.97067000000000003</v>
      </c>
      <c r="P636">
        <v>1E-3</v>
      </c>
      <c r="Q636">
        <v>0</v>
      </c>
      <c r="R636">
        <v>29.2</v>
      </c>
      <c r="S636">
        <v>28.0138</v>
      </c>
      <c r="T636">
        <v>88.566400000000002</v>
      </c>
    </row>
    <row r="637" spans="1:20" x14ac:dyDescent="0.3">
      <c r="A637">
        <v>636</v>
      </c>
      <c r="B637">
        <v>16</v>
      </c>
      <c r="C637" s="1">
        <v>44802.49759259259</v>
      </c>
      <c r="D637" t="s">
        <v>30</v>
      </c>
      <c r="E637" s="7">
        <f t="shared" si="96"/>
        <v>2022</v>
      </c>
      <c r="F637" s="7">
        <f t="shared" si="97"/>
        <v>8</v>
      </c>
      <c r="G637" s="7">
        <f t="shared" si="98"/>
        <v>8</v>
      </c>
      <c r="H637" s="7" t="str">
        <f t="shared" si="100"/>
        <v>summer</v>
      </c>
      <c r="I637" s="7">
        <f t="shared" si="101"/>
        <v>36</v>
      </c>
      <c r="J637" t="str">
        <f t="shared" si="105"/>
        <v>BS</v>
      </c>
      <c r="K637" t="str">
        <f t="shared" si="106"/>
        <v>tree</v>
      </c>
      <c r="L637">
        <v>0.47854000000000002</v>
      </c>
      <c r="M637" t="e">
        <f t="shared" si="99"/>
        <v>#N/A</v>
      </c>
      <c r="N637">
        <v>5.0540700000000003</v>
      </c>
      <c r="O637">
        <v>0.57740999999999998</v>
      </c>
      <c r="P637">
        <v>2E-3</v>
      </c>
      <c r="Q637">
        <v>0</v>
      </c>
      <c r="R637">
        <v>28.9</v>
      </c>
      <c r="S637">
        <v>28.0106</v>
      </c>
      <c r="T637">
        <v>88.569199999999995</v>
      </c>
    </row>
    <row r="638" spans="1:20" x14ac:dyDescent="0.3">
      <c r="A638">
        <v>637</v>
      </c>
      <c r="B638">
        <v>17</v>
      </c>
      <c r="C638" s="1">
        <v>44802.499710648146</v>
      </c>
      <c r="D638" t="s">
        <v>30</v>
      </c>
      <c r="E638" s="7">
        <f t="shared" si="96"/>
        <v>2022</v>
      </c>
      <c r="F638" s="7">
        <f t="shared" si="97"/>
        <v>8</v>
      </c>
      <c r="G638" s="7">
        <f t="shared" si="98"/>
        <v>8</v>
      </c>
      <c r="H638" s="7" t="str">
        <f t="shared" si="100"/>
        <v>summer</v>
      </c>
      <c r="I638" s="7">
        <f t="shared" si="101"/>
        <v>36</v>
      </c>
      <c r="J638" t="str">
        <f t="shared" si="105"/>
        <v>VP</v>
      </c>
      <c r="K638" t="str">
        <f t="shared" si="106"/>
        <v>tree</v>
      </c>
      <c r="L638">
        <v>2.1804600000000001</v>
      </c>
      <c r="M638">
        <f t="shared" si="99"/>
        <v>2.1804600000000001</v>
      </c>
      <c r="N638">
        <v>1.6322399999999999</v>
      </c>
      <c r="O638">
        <v>0.98958000000000002</v>
      </c>
      <c r="Q638">
        <v>0</v>
      </c>
      <c r="R638">
        <v>28.9</v>
      </c>
      <c r="S638">
        <v>28.2013</v>
      </c>
      <c r="T638">
        <v>88.563299999999998</v>
      </c>
    </row>
    <row r="639" spans="1:20" x14ac:dyDescent="0.3">
      <c r="A639">
        <v>638</v>
      </c>
      <c r="B639">
        <v>18</v>
      </c>
      <c r="C639" s="1">
        <v>44802.501782407409</v>
      </c>
      <c r="D639" t="s">
        <v>30</v>
      </c>
      <c r="E639" s="7">
        <f t="shared" si="96"/>
        <v>2022</v>
      </c>
      <c r="F639" s="7">
        <f t="shared" si="97"/>
        <v>8</v>
      </c>
      <c r="G639" s="7">
        <f t="shared" si="98"/>
        <v>8</v>
      </c>
      <c r="H639" s="7" t="str">
        <f t="shared" si="100"/>
        <v>summer</v>
      </c>
      <c r="I639" s="7">
        <f t="shared" si="101"/>
        <v>36</v>
      </c>
      <c r="J639" t="str">
        <f t="shared" si="105"/>
        <v>VP</v>
      </c>
      <c r="K639" t="str">
        <f t="shared" si="106"/>
        <v>soil</v>
      </c>
      <c r="L639">
        <v>1.56803</v>
      </c>
      <c r="M639">
        <f t="shared" si="99"/>
        <v>1.56803</v>
      </c>
      <c r="N639">
        <v>1.8302400000000001</v>
      </c>
      <c r="O639">
        <v>0.98185999999999996</v>
      </c>
      <c r="P639">
        <v>1E-3</v>
      </c>
      <c r="Q639">
        <v>0</v>
      </c>
      <c r="R639">
        <v>28.6</v>
      </c>
      <c r="S639">
        <v>27.855399999999999</v>
      </c>
      <c r="T639">
        <v>88.557400000000001</v>
      </c>
    </row>
    <row r="640" spans="1:20" x14ac:dyDescent="0.3">
      <c r="A640">
        <v>639</v>
      </c>
      <c r="B640">
        <v>19</v>
      </c>
      <c r="C640" s="1">
        <v>44802.503888888888</v>
      </c>
      <c r="D640" t="s">
        <v>30</v>
      </c>
      <c r="E640" s="7">
        <f t="shared" si="96"/>
        <v>2022</v>
      </c>
      <c r="F640" s="7">
        <f t="shared" si="97"/>
        <v>8</v>
      </c>
      <c r="G640" s="7">
        <f t="shared" si="98"/>
        <v>8</v>
      </c>
      <c r="H640" s="7" t="str">
        <f t="shared" si="100"/>
        <v>summer</v>
      </c>
      <c r="I640" s="7">
        <f t="shared" si="101"/>
        <v>36</v>
      </c>
      <c r="J640" t="str">
        <f t="shared" si="105"/>
        <v>VP</v>
      </c>
      <c r="K640" t="str">
        <f t="shared" si="106"/>
        <v>soil</v>
      </c>
      <c r="L640">
        <v>0.77727999999999997</v>
      </c>
      <c r="M640">
        <f t="shared" si="99"/>
        <v>0.77727999999999997</v>
      </c>
      <c r="N640">
        <v>2.3437800000000002</v>
      </c>
      <c r="O640">
        <v>0.96425000000000005</v>
      </c>
      <c r="P640">
        <v>1E-3</v>
      </c>
      <c r="Q640">
        <v>0</v>
      </c>
      <c r="R640">
        <v>28.6</v>
      </c>
      <c r="S640">
        <v>28.179200000000002</v>
      </c>
      <c r="T640">
        <v>88.560500000000005</v>
      </c>
    </row>
    <row r="641" spans="1:20" x14ac:dyDescent="0.3">
      <c r="A641">
        <v>640</v>
      </c>
      <c r="B641">
        <v>20</v>
      </c>
      <c r="C641" s="1">
        <v>44802.505972222221</v>
      </c>
      <c r="D641" t="s">
        <v>30</v>
      </c>
      <c r="E641" s="7">
        <f t="shared" si="96"/>
        <v>2022</v>
      </c>
      <c r="F641" s="7">
        <f t="shared" si="97"/>
        <v>8</v>
      </c>
      <c r="G641" s="7">
        <f t="shared" si="98"/>
        <v>8</v>
      </c>
      <c r="H641" s="7" t="str">
        <f t="shared" si="100"/>
        <v>summer</v>
      </c>
      <c r="I641" s="7">
        <f t="shared" si="101"/>
        <v>36</v>
      </c>
      <c r="J641" t="str">
        <f t="shared" si="105"/>
        <v>VP</v>
      </c>
      <c r="K641" t="str">
        <f t="shared" si="106"/>
        <v>soil</v>
      </c>
      <c r="L641">
        <v>0.72092000000000001</v>
      </c>
      <c r="M641" t="e">
        <f t="shared" si="99"/>
        <v>#N/A</v>
      </c>
      <c r="N641">
        <v>3.1771199999999999</v>
      </c>
      <c r="O641">
        <v>0.93267</v>
      </c>
      <c r="S641">
        <v>27.1313</v>
      </c>
      <c r="T641">
        <v>88.567400000000006</v>
      </c>
    </row>
    <row r="642" spans="1:20" x14ac:dyDescent="0.3">
      <c r="A642">
        <v>641</v>
      </c>
      <c r="B642">
        <v>21</v>
      </c>
      <c r="C642" s="1">
        <v>44802.508067129631</v>
      </c>
      <c r="D642" t="s">
        <v>30</v>
      </c>
      <c r="E642" s="7">
        <f t="shared" ref="E642:E705" si="107">YEAR(C642)</f>
        <v>2022</v>
      </c>
      <c r="F642" s="7">
        <f t="shared" ref="F642:F705" si="108">MONTH(C642)</f>
        <v>8</v>
      </c>
      <c r="G642" s="7">
        <f t="shared" ref="G642:G705" si="109">F642</f>
        <v>8</v>
      </c>
      <c r="H642" s="7" t="str">
        <f t="shared" si="100"/>
        <v>summer</v>
      </c>
      <c r="I642" s="7">
        <f t="shared" si="101"/>
        <v>36</v>
      </c>
      <c r="J642" t="str">
        <f t="shared" si="105"/>
        <v>BS</v>
      </c>
      <c r="K642" t="str">
        <f t="shared" si="106"/>
        <v>soil</v>
      </c>
      <c r="L642">
        <v>1.0286</v>
      </c>
      <c r="M642">
        <f t="shared" ref="M642:M705" si="110">IF(O642&gt;0.95,L642,NA())</f>
        <v>1.0286</v>
      </c>
      <c r="N642">
        <v>2.65429</v>
      </c>
      <c r="O642">
        <v>0.95521</v>
      </c>
      <c r="P642">
        <v>1E-3</v>
      </c>
      <c r="Q642">
        <v>0</v>
      </c>
      <c r="R642">
        <v>28.6</v>
      </c>
      <c r="S642">
        <v>26.632899999999999</v>
      </c>
      <c r="T642">
        <v>88.574600000000004</v>
      </c>
    </row>
    <row r="643" spans="1:20" x14ac:dyDescent="0.3">
      <c r="A643">
        <v>642</v>
      </c>
      <c r="B643">
        <v>22</v>
      </c>
      <c r="C643" s="1">
        <v>44802.510127314818</v>
      </c>
      <c r="D643" t="s">
        <v>30</v>
      </c>
      <c r="E643" s="7">
        <f t="shared" si="107"/>
        <v>2022</v>
      </c>
      <c r="F643" s="7">
        <f t="shared" si="108"/>
        <v>8</v>
      </c>
      <c r="G643" s="7">
        <f t="shared" si="109"/>
        <v>8</v>
      </c>
      <c r="H643" s="7" t="str">
        <f t="shared" ref="H643:H706" si="111">IF(OR(F643=1,F643=2,F643=3),"winter",IF(OR(F643=4,F643=5,F643=6),"spring",IF(OR(F643=7,F643=8,F643=9),"summer","autumn")))</f>
        <v>summer</v>
      </c>
      <c r="I643" s="7">
        <f t="shared" ref="I643:I706" si="112">WEEKNUM(C643)</f>
        <v>36</v>
      </c>
      <c r="J643" t="str">
        <f t="shared" si="105"/>
        <v>BS</v>
      </c>
      <c r="K643" t="str">
        <f t="shared" si="106"/>
        <v>soil</v>
      </c>
      <c r="L643">
        <v>1.2935000000000001</v>
      </c>
      <c r="M643">
        <f t="shared" si="110"/>
        <v>1.2935000000000001</v>
      </c>
      <c r="N643">
        <v>2.3046000000000002</v>
      </c>
      <c r="O643">
        <v>0.96853</v>
      </c>
      <c r="P643">
        <v>2E-3</v>
      </c>
      <c r="Q643">
        <v>0</v>
      </c>
      <c r="R643">
        <v>28</v>
      </c>
      <c r="S643">
        <v>26.982099999999999</v>
      </c>
      <c r="T643">
        <v>88.567400000000006</v>
      </c>
    </row>
    <row r="644" spans="1:20" x14ac:dyDescent="0.3">
      <c r="A644">
        <v>643</v>
      </c>
      <c r="B644">
        <v>23</v>
      </c>
      <c r="C644" s="1">
        <v>44802.51221064815</v>
      </c>
      <c r="D644" t="s">
        <v>30</v>
      </c>
      <c r="E644" s="7">
        <f t="shared" si="107"/>
        <v>2022</v>
      </c>
      <c r="F644" s="7">
        <f t="shared" si="108"/>
        <v>8</v>
      </c>
      <c r="G644" s="7">
        <f t="shared" si="109"/>
        <v>8</v>
      </c>
      <c r="H644" s="7" t="str">
        <f t="shared" si="111"/>
        <v>summer</v>
      </c>
      <c r="I644" s="7">
        <f t="shared" si="112"/>
        <v>36</v>
      </c>
      <c r="J644" t="str">
        <f t="shared" si="105"/>
        <v>BS</v>
      </c>
      <c r="K644" t="str">
        <f t="shared" si="106"/>
        <v>soil</v>
      </c>
      <c r="L644">
        <v>1.18753</v>
      </c>
      <c r="M644">
        <f t="shared" si="110"/>
        <v>1.18753</v>
      </c>
      <c r="N644">
        <v>2.3361499999999999</v>
      </c>
      <c r="O644">
        <v>0.95392999999999994</v>
      </c>
      <c r="P644">
        <v>2E-3</v>
      </c>
      <c r="Q644">
        <v>0</v>
      </c>
      <c r="R644">
        <v>28</v>
      </c>
      <c r="S644">
        <v>26.9435</v>
      </c>
      <c r="T644">
        <v>88.562399999999997</v>
      </c>
    </row>
    <row r="645" spans="1:20" x14ac:dyDescent="0.3">
      <c r="A645">
        <v>644</v>
      </c>
      <c r="B645">
        <v>24</v>
      </c>
      <c r="C645" s="1">
        <v>44802.514317129629</v>
      </c>
      <c r="D645" t="s">
        <v>30</v>
      </c>
      <c r="E645" s="7">
        <f t="shared" si="107"/>
        <v>2022</v>
      </c>
      <c r="F645" s="7">
        <f t="shared" si="108"/>
        <v>8</v>
      </c>
      <c r="G645" s="7">
        <f t="shared" si="109"/>
        <v>8</v>
      </c>
      <c r="H645" s="7" t="str">
        <f t="shared" si="111"/>
        <v>summer</v>
      </c>
      <c r="I645" s="7">
        <f t="shared" si="112"/>
        <v>36</v>
      </c>
      <c r="J645" t="str">
        <f t="shared" si="105"/>
        <v>BS</v>
      </c>
      <c r="K645" t="str">
        <f t="shared" si="106"/>
        <v>tree</v>
      </c>
      <c r="L645">
        <v>0.50893999999999995</v>
      </c>
      <c r="M645" t="e">
        <f t="shared" si="110"/>
        <v>#N/A</v>
      </c>
      <c r="N645">
        <v>4.9265299999999996</v>
      </c>
      <c r="O645">
        <v>0.75226000000000004</v>
      </c>
      <c r="Q645">
        <v>0</v>
      </c>
      <c r="R645">
        <v>28</v>
      </c>
      <c r="S645">
        <v>26.5883</v>
      </c>
      <c r="T645">
        <v>88.570099999999996</v>
      </c>
    </row>
    <row r="646" spans="1:20" x14ac:dyDescent="0.3">
      <c r="A646">
        <v>645</v>
      </c>
      <c r="B646">
        <v>1</v>
      </c>
      <c r="C646" s="1">
        <v>44802.564525462964</v>
      </c>
      <c r="D646" t="s">
        <v>29</v>
      </c>
      <c r="E646" s="7">
        <f t="shared" si="107"/>
        <v>2022</v>
      </c>
      <c r="F646" s="7">
        <f t="shared" si="108"/>
        <v>8</v>
      </c>
      <c r="G646" s="7">
        <f t="shared" si="109"/>
        <v>8</v>
      </c>
      <c r="H646" s="7" t="str">
        <f t="shared" si="111"/>
        <v>summer</v>
      </c>
      <c r="I646" s="7">
        <f t="shared" si="112"/>
        <v>36</v>
      </c>
      <c r="J646" t="str">
        <f t="shared" ref="J646:J663" si="113">IF(OR(B646=1,B646=2,B646=3,B646=7,B646=8,B646=9,B646=13,B646=14,B646=15),"BS","VP")</f>
        <v>BS</v>
      </c>
      <c r="L646">
        <v>2.0837500000000002</v>
      </c>
      <c r="M646">
        <f t="shared" si="110"/>
        <v>2.0837500000000002</v>
      </c>
      <c r="N646">
        <v>1.9672400000000001</v>
      </c>
      <c r="O646">
        <v>0.98055999999999999</v>
      </c>
      <c r="P646">
        <v>3.0000000000000001E-3</v>
      </c>
      <c r="Q646">
        <v>0</v>
      </c>
      <c r="R646">
        <v>22.4</v>
      </c>
      <c r="S646">
        <v>21.2393</v>
      </c>
      <c r="T646">
        <v>85.889499999999998</v>
      </c>
    </row>
    <row r="647" spans="1:20" x14ac:dyDescent="0.3">
      <c r="A647">
        <v>646</v>
      </c>
      <c r="B647">
        <v>2</v>
      </c>
      <c r="C647" s="1">
        <v>44802.56658564815</v>
      </c>
      <c r="D647" t="s">
        <v>29</v>
      </c>
      <c r="E647" s="7">
        <f t="shared" si="107"/>
        <v>2022</v>
      </c>
      <c r="F647" s="7">
        <f t="shared" si="108"/>
        <v>8</v>
      </c>
      <c r="G647" s="7">
        <f t="shared" si="109"/>
        <v>8</v>
      </c>
      <c r="H647" s="7" t="str">
        <f t="shared" si="111"/>
        <v>summer</v>
      </c>
      <c r="I647" s="7">
        <f t="shared" si="112"/>
        <v>36</v>
      </c>
      <c r="J647" t="str">
        <f t="shared" si="113"/>
        <v>BS</v>
      </c>
      <c r="L647">
        <v>1.6168899999999999</v>
      </c>
      <c r="M647">
        <f t="shared" si="110"/>
        <v>1.6168899999999999</v>
      </c>
      <c r="N647">
        <v>2.3673000000000002</v>
      </c>
      <c r="O647">
        <v>0.96691000000000005</v>
      </c>
      <c r="P647">
        <v>3.0000000000000001E-3</v>
      </c>
      <c r="Q647">
        <v>0</v>
      </c>
      <c r="R647">
        <v>22.4</v>
      </c>
      <c r="S647">
        <v>21.020800000000001</v>
      </c>
      <c r="T647">
        <v>85.898799999999994</v>
      </c>
    </row>
    <row r="648" spans="1:20" x14ac:dyDescent="0.3">
      <c r="A648">
        <v>647</v>
      </c>
      <c r="B648">
        <v>3</v>
      </c>
      <c r="C648" s="1">
        <v>44802.568680555552</v>
      </c>
      <c r="D648" t="s">
        <v>29</v>
      </c>
      <c r="E648" s="7">
        <f t="shared" si="107"/>
        <v>2022</v>
      </c>
      <c r="F648" s="7">
        <f t="shared" si="108"/>
        <v>8</v>
      </c>
      <c r="G648" s="7">
        <f t="shared" si="109"/>
        <v>8</v>
      </c>
      <c r="H648" s="7" t="str">
        <f t="shared" si="111"/>
        <v>summer</v>
      </c>
      <c r="I648" s="7">
        <f t="shared" si="112"/>
        <v>36</v>
      </c>
      <c r="J648" t="str">
        <f t="shared" si="113"/>
        <v>BS</v>
      </c>
      <c r="L648">
        <v>2.0486</v>
      </c>
      <c r="M648">
        <f t="shared" si="110"/>
        <v>2.0486</v>
      </c>
      <c r="N648">
        <v>2.0607500000000001</v>
      </c>
      <c r="O648">
        <v>0.97538999999999998</v>
      </c>
      <c r="P648">
        <v>2E-3</v>
      </c>
      <c r="Q648">
        <v>0</v>
      </c>
      <c r="R648">
        <v>22.1</v>
      </c>
      <c r="S648">
        <v>21.764099999999999</v>
      </c>
      <c r="T648">
        <v>85.909199999999998</v>
      </c>
    </row>
    <row r="649" spans="1:20" x14ac:dyDescent="0.3">
      <c r="A649">
        <v>648</v>
      </c>
      <c r="B649">
        <v>4</v>
      </c>
      <c r="C649" s="1">
        <v>44802.570787037039</v>
      </c>
      <c r="D649" t="s">
        <v>29</v>
      </c>
      <c r="E649" s="7">
        <f t="shared" si="107"/>
        <v>2022</v>
      </c>
      <c r="F649" s="7">
        <f t="shared" si="108"/>
        <v>8</v>
      </c>
      <c r="G649" s="7">
        <f t="shared" si="109"/>
        <v>8</v>
      </c>
      <c r="H649" s="7" t="str">
        <f t="shared" si="111"/>
        <v>summer</v>
      </c>
      <c r="I649" s="7">
        <f t="shared" si="112"/>
        <v>36</v>
      </c>
      <c r="J649" t="str">
        <f t="shared" si="113"/>
        <v>VP</v>
      </c>
      <c r="L649">
        <v>2.0056699999999998</v>
      </c>
      <c r="M649">
        <f t="shared" si="110"/>
        <v>2.0056699999999998</v>
      </c>
      <c r="N649">
        <v>1.68346</v>
      </c>
      <c r="O649">
        <v>0.98506000000000005</v>
      </c>
      <c r="P649">
        <v>2E-3</v>
      </c>
      <c r="Q649">
        <v>0</v>
      </c>
      <c r="R649">
        <v>22.4</v>
      </c>
      <c r="S649">
        <v>22.841100000000001</v>
      </c>
      <c r="T649">
        <v>85.896500000000003</v>
      </c>
    </row>
    <row r="650" spans="1:20" x14ac:dyDescent="0.3">
      <c r="A650">
        <v>649</v>
      </c>
      <c r="B650">
        <v>5</v>
      </c>
      <c r="C650" s="1">
        <v>44802.572870370372</v>
      </c>
      <c r="D650" t="s">
        <v>29</v>
      </c>
      <c r="E650" s="7">
        <f t="shared" si="107"/>
        <v>2022</v>
      </c>
      <c r="F650" s="7">
        <f t="shared" si="108"/>
        <v>8</v>
      </c>
      <c r="G650" s="7">
        <f t="shared" si="109"/>
        <v>8</v>
      </c>
      <c r="H650" s="7" t="str">
        <f t="shared" si="111"/>
        <v>summer</v>
      </c>
      <c r="I650" s="7">
        <f t="shared" si="112"/>
        <v>36</v>
      </c>
      <c r="J650" t="str">
        <f t="shared" si="113"/>
        <v>VP</v>
      </c>
      <c r="L650">
        <v>2.5992199999999999</v>
      </c>
      <c r="M650">
        <f t="shared" si="110"/>
        <v>2.5992199999999999</v>
      </c>
      <c r="N650">
        <v>1.64039</v>
      </c>
      <c r="O650">
        <v>0.98736999999999997</v>
      </c>
      <c r="P650">
        <v>2E-3</v>
      </c>
      <c r="Q650">
        <v>0</v>
      </c>
      <c r="R650">
        <v>22.4</v>
      </c>
      <c r="S650">
        <v>22.633299999999998</v>
      </c>
      <c r="T650">
        <v>85.894099999999995</v>
      </c>
    </row>
    <row r="651" spans="1:20" x14ac:dyDescent="0.3">
      <c r="A651">
        <v>650</v>
      </c>
      <c r="B651">
        <v>6</v>
      </c>
      <c r="C651" s="1">
        <v>44802.575231481482</v>
      </c>
      <c r="D651" t="s">
        <v>29</v>
      </c>
      <c r="E651" s="7">
        <f t="shared" si="107"/>
        <v>2022</v>
      </c>
      <c r="F651" s="7">
        <f t="shared" si="108"/>
        <v>8</v>
      </c>
      <c r="G651" s="7">
        <f t="shared" si="109"/>
        <v>8</v>
      </c>
      <c r="H651" s="7" t="str">
        <f t="shared" si="111"/>
        <v>summer</v>
      </c>
      <c r="I651" s="7">
        <f t="shared" si="112"/>
        <v>36</v>
      </c>
      <c r="J651" t="str">
        <f t="shared" si="113"/>
        <v>VP</v>
      </c>
      <c r="L651">
        <v>4.16683</v>
      </c>
      <c r="M651">
        <f t="shared" si="110"/>
        <v>4.16683</v>
      </c>
      <c r="N651">
        <v>1.2702100000000001</v>
      </c>
      <c r="O651">
        <v>0.99851999999999996</v>
      </c>
      <c r="P651">
        <v>1E-3</v>
      </c>
      <c r="Q651">
        <v>0</v>
      </c>
      <c r="R651">
        <v>22.6</v>
      </c>
      <c r="S651">
        <v>23.939299999999999</v>
      </c>
      <c r="T651">
        <v>85.886600000000001</v>
      </c>
    </row>
    <row r="652" spans="1:20" x14ac:dyDescent="0.3">
      <c r="A652">
        <v>651</v>
      </c>
      <c r="B652">
        <v>7</v>
      </c>
      <c r="C652" s="1">
        <v>44802.577581018515</v>
      </c>
      <c r="D652" t="s">
        <v>29</v>
      </c>
      <c r="E652" s="7">
        <f t="shared" si="107"/>
        <v>2022</v>
      </c>
      <c r="F652" s="7">
        <f t="shared" si="108"/>
        <v>8</v>
      </c>
      <c r="G652" s="7">
        <f t="shared" si="109"/>
        <v>8</v>
      </c>
      <c r="H652" s="7" t="str">
        <f t="shared" si="111"/>
        <v>summer</v>
      </c>
      <c r="I652" s="7">
        <f t="shared" si="112"/>
        <v>36</v>
      </c>
      <c r="J652" t="str">
        <f t="shared" si="113"/>
        <v>BS</v>
      </c>
      <c r="L652">
        <v>1.9048099999999999</v>
      </c>
      <c r="M652">
        <f t="shared" si="110"/>
        <v>1.9048099999999999</v>
      </c>
      <c r="N652">
        <v>1.66439</v>
      </c>
      <c r="O652">
        <v>0.98821000000000003</v>
      </c>
      <c r="S652">
        <v>24.3352</v>
      </c>
      <c r="T652">
        <v>85.870699999999999</v>
      </c>
    </row>
    <row r="653" spans="1:20" x14ac:dyDescent="0.3">
      <c r="A653">
        <v>652</v>
      </c>
      <c r="B653">
        <v>8</v>
      </c>
      <c r="C653" s="1">
        <v>44802.579768518517</v>
      </c>
      <c r="D653" t="s">
        <v>29</v>
      </c>
      <c r="E653" s="7">
        <f t="shared" si="107"/>
        <v>2022</v>
      </c>
      <c r="F653" s="7">
        <f t="shared" si="108"/>
        <v>8</v>
      </c>
      <c r="G653" s="7">
        <f t="shared" si="109"/>
        <v>8</v>
      </c>
      <c r="H653" s="7" t="str">
        <f t="shared" si="111"/>
        <v>summer</v>
      </c>
      <c r="I653" s="7">
        <f t="shared" si="112"/>
        <v>36</v>
      </c>
      <c r="J653" t="str">
        <f t="shared" si="113"/>
        <v>BS</v>
      </c>
      <c r="L653">
        <v>2.30572</v>
      </c>
      <c r="M653">
        <f t="shared" si="110"/>
        <v>2.30572</v>
      </c>
      <c r="N653">
        <v>1.6664600000000001</v>
      </c>
      <c r="O653">
        <v>0.98728000000000005</v>
      </c>
      <c r="P653">
        <v>3.0000000000000001E-3</v>
      </c>
      <c r="Q653">
        <v>0</v>
      </c>
      <c r="R653">
        <v>23.7</v>
      </c>
      <c r="S653">
        <v>24.756399999999999</v>
      </c>
      <c r="T653">
        <v>85.880899999999997</v>
      </c>
    </row>
    <row r="654" spans="1:20" x14ac:dyDescent="0.3">
      <c r="A654">
        <v>653</v>
      </c>
      <c r="B654">
        <v>9</v>
      </c>
      <c r="C654" s="1">
        <v>44802.581909722219</v>
      </c>
      <c r="D654" t="s">
        <v>29</v>
      </c>
      <c r="E654" s="7">
        <f t="shared" si="107"/>
        <v>2022</v>
      </c>
      <c r="F654" s="7">
        <f t="shared" si="108"/>
        <v>8</v>
      </c>
      <c r="G654" s="7">
        <f t="shared" si="109"/>
        <v>8</v>
      </c>
      <c r="H654" s="7" t="str">
        <f t="shared" si="111"/>
        <v>summer</v>
      </c>
      <c r="I654" s="7">
        <f t="shared" si="112"/>
        <v>36</v>
      </c>
      <c r="J654" t="str">
        <f t="shared" si="113"/>
        <v>BS</v>
      </c>
      <c r="L654">
        <v>1.9285000000000001</v>
      </c>
      <c r="M654">
        <f t="shared" si="110"/>
        <v>1.9285000000000001</v>
      </c>
      <c r="N654">
        <v>1.88297</v>
      </c>
      <c r="O654">
        <v>0.98106000000000004</v>
      </c>
      <c r="P654">
        <v>4.0000000000000001E-3</v>
      </c>
      <c r="Q654">
        <v>0</v>
      </c>
      <c r="R654">
        <v>24.7</v>
      </c>
      <c r="S654">
        <v>24.7395</v>
      </c>
      <c r="T654">
        <v>85.866699999999994</v>
      </c>
    </row>
    <row r="655" spans="1:20" x14ac:dyDescent="0.3">
      <c r="A655">
        <v>654</v>
      </c>
      <c r="B655">
        <v>10</v>
      </c>
      <c r="C655" s="1">
        <v>44802.584039351852</v>
      </c>
      <c r="D655" t="s">
        <v>29</v>
      </c>
      <c r="E655" s="7">
        <f t="shared" si="107"/>
        <v>2022</v>
      </c>
      <c r="F655" s="7">
        <f t="shared" si="108"/>
        <v>8</v>
      </c>
      <c r="G655" s="7">
        <f t="shared" si="109"/>
        <v>8</v>
      </c>
      <c r="H655" s="7" t="str">
        <f t="shared" si="111"/>
        <v>summer</v>
      </c>
      <c r="I655" s="7">
        <f t="shared" si="112"/>
        <v>36</v>
      </c>
      <c r="J655" t="str">
        <f t="shared" si="113"/>
        <v>VP</v>
      </c>
      <c r="L655">
        <v>0.60851</v>
      </c>
      <c r="M655" t="e">
        <f t="shared" si="110"/>
        <v>#N/A</v>
      </c>
      <c r="N655">
        <v>6.2809299999999997</v>
      </c>
      <c r="O655">
        <v>0.62353999999999998</v>
      </c>
      <c r="P655">
        <v>1E-3</v>
      </c>
      <c r="Q655">
        <v>0</v>
      </c>
      <c r="R655">
        <v>25.1</v>
      </c>
      <c r="S655">
        <v>24.712900000000001</v>
      </c>
      <c r="T655">
        <v>85.900499999999994</v>
      </c>
    </row>
    <row r="656" spans="1:20" x14ac:dyDescent="0.3">
      <c r="A656">
        <v>655</v>
      </c>
      <c r="B656">
        <v>11</v>
      </c>
      <c r="C656" s="1">
        <v>44802.586087962962</v>
      </c>
      <c r="D656" t="s">
        <v>29</v>
      </c>
      <c r="E656" s="7">
        <f t="shared" si="107"/>
        <v>2022</v>
      </c>
      <c r="F656" s="7">
        <f t="shared" si="108"/>
        <v>8</v>
      </c>
      <c r="G656" s="7">
        <f t="shared" si="109"/>
        <v>8</v>
      </c>
      <c r="H656" s="7" t="str">
        <f t="shared" si="111"/>
        <v>summer</v>
      </c>
      <c r="I656" s="7">
        <f t="shared" si="112"/>
        <v>36</v>
      </c>
      <c r="J656" t="str">
        <f t="shared" si="113"/>
        <v>VP</v>
      </c>
      <c r="L656">
        <v>0.60119999999999996</v>
      </c>
      <c r="M656" t="e">
        <f t="shared" si="110"/>
        <v>#N/A</v>
      </c>
      <c r="N656">
        <v>4.3937299999999997</v>
      </c>
      <c r="O656">
        <v>0.80974000000000002</v>
      </c>
      <c r="P656">
        <v>1E-3</v>
      </c>
      <c r="Q656">
        <v>0</v>
      </c>
      <c r="R656">
        <v>25.1</v>
      </c>
      <c r="S656">
        <v>24.3231</v>
      </c>
      <c r="T656">
        <v>85.909700000000001</v>
      </c>
    </row>
    <row r="657" spans="1:20" x14ac:dyDescent="0.3">
      <c r="A657">
        <v>656</v>
      </c>
      <c r="B657">
        <v>12</v>
      </c>
      <c r="C657" s="1">
        <v>44802.588321759256</v>
      </c>
      <c r="D657" t="s">
        <v>29</v>
      </c>
      <c r="E657" s="7">
        <f t="shared" si="107"/>
        <v>2022</v>
      </c>
      <c r="F657" s="7">
        <f t="shared" si="108"/>
        <v>8</v>
      </c>
      <c r="G657" s="7">
        <f t="shared" si="109"/>
        <v>8</v>
      </c>
      <c r="H657" s="7" t="str">
        <f t="shared" si="111"/>
        <v>summer</v>
      </c>
      <c r="I657" s="7">
        <f t="shared" si="112"/>
        <v>36</v>
      </c>
      <c r="J657" t="str">
        <f t="shared" si="113"/>
        <v>VP</v>
      </c>
      <c r="L657">
        <v>1.89419</v>
      </c>
      <c r="M657">
        <f t="shared" si="110"/>
        <v>1.89419</v>
      </c>
      <c r="N657">
        <v>1.7525999999999999</v>
      </c>
      <c r="O657">
        <v>0.98397999999999997</v>
      </c>
      <c r="P657">
        <v>1E-3</v>
      </c>
      <c r="Q657">
        <v>0</v>
      </c>
      <c r="R657">
        <v>25.6</v>
      </c>
      <c r="S657">
        <v>23.421199999999999</v>
      </c>
      <c r="T657">
        <v>85.927899999999994</v>
      </c>
    </row>
    <row r="658" spans="1:20" x14ac:dyDescent="0.3">
      <c r="A658">
        <v>657</v>
      </c>
      <c r="B658">
        <v>13</v>
      </c>
      <c r="C658" s="1">
        <v>44802.590694444443</v>
      </c>
      <c r="D658" t="s">
        <v>29</v>
      </c>
      <c r="E658" s="7">
        <f t="shared" si="107"/>
        <v>2022</v>
      </c>
      <c r="F658" s="7">
        <f t="shared" si="108"/>
        <v>8</v>
      </c>
      <c r="G658" s="7">
        <f t="shared" si="109"/>
        <v>8</v>
      </c>
      <c r="H658" s="7" t="str">
        <f t="shared" si="111"/>
        <v>summer</v>
      </c>
      <c r="I658" s="7">
        <f t="shared" si="112"/>
        <v>36</v>
      </c>
      <c r="J658" t="str">
        <f t="shared" si="113"/>
        <v>BS</v>
      </c>
      <c r="L658">
        <v>1.8021499999999999</v>
      </c>
      <c r="M658">
        <f t="shared" si="110"/>
        <v>1.8021499999999999</v>
      </c>
      <c r="N658">
        <v>1.62029</v>
      </c>
      <c r="O658">
        <v>0.98734</v>
      </c>
      <c r="P658">
        <v>3.0000000000000001E-3</v>
      </c>
      <c r="Q658">
        <v>0</v>
      </c>
      <c r="R658">
        <v>25.6</v>
      </c>
      <c r="S658">
        <v>22.6218</v>
      </c>
      <c r="T658">
        <v>85.904600000000002</v>
      </c>
    </row>
    <row r="659" spans="1:20" x14ac:dyDescent="0.3">
      <c r="A659">
        <v>658</v>
      </c>
      <c r="B659">
        <v>14</v>
      </c>
      <c r="C659" s="1">
        <v>44802.593101851853</v>
      </c>
      <c r="D659" t="s">
        <v>29</v>
      </c>
      <c r="E659" s="7">
        <f t="shared" si="107"/>
        <v>2022</v>
      </c>
      <c r="F659" s="7">
        <f t="shared" si="108"/>
        <v>8</v>
      </c>
      <c r="G659" s="7">
        <f t="shared" si="109"/>
        <v>8</v>
      </c>
      <c r="H659" s="7" t="str">
        <f t="shared" si="111"/>
        <v>summer</v>
      </c>
      <c r="I659" s="7">
        <f t="shared" si="112"/>
        <v>36</v>
      </c>
      <c r="J659" t="str">
        <f t="shared" si="113"/>
        <v>BS</v>
      </c>
      <c r="L659">
        <v>1.63758</v>
      </c>
      <c r="M659">
        <f t="shared" si="110"/>
        <v>1.63758</v>
      </c>
      <c r="N659">
        <v>1.8458699999999999</v>
      </c>
      <c r="O659">
        <v>0.98163999999999996</v>
      </c>
      <c r="P659">
        <v>2E-3</v>
      </c>
      <c r="Q659">
        <v>0</v>
      </c>
      <c r="R659">
        <v>25.1</v>
      </c>
      <c r="S659">
        <v>22.758099999999999</v>
      </c>
      <c r="T659">
        <v>85.928600000000003</v>
      </c>
    </row>
    <row r="660" spans="1:20" x14ac:dyDescent="0.3">
      <c r="A660">
        <v>659</v>
      </c>
      <c r="B660">
        <v>15</v>
      </c>
      <c r="C660" s="1">
        <v>44802.595312500001</v>
      </c>
      <c r="D660" t="s">
        <v>29</v>
      </c>
      <c r="E660" s="7">
        <f t="shared" si="107"/>
        <v>2022</v>
      </c>
      <c r="F660" s="7">
        <f t="shared" si="108"/>
        <v>8</v>
      </c>
      <c r="G660" s="7">
        <f t="shared" si="109"/>
        <v>8</v>
      </c>
      <c r="H660" s="7" t="str">
        <f t="shared" si="111"/>
        <v>summer</v>
      </c>
      <c r="I660" s="7">
        <f t="shared" si="112"/>
        <v>36</v>
      </c>
      <c r="J660" t="str">
        <f t="shared" si="113"/>
        <v>BS</v>
      </c>
      <c r="L660">
        <v>1.4268799999999999</v>
      </c>
      <c r="M660">
        <f t="shared" si="110"/>
        <v>1.4268799999999999</v>
      </c>
      <c r="N660">
        <v>2.19624</v>
      </c>
      <c r="O660">
        <v>0.97299000000000002</v>
      </c>
      <c r="P660">
        <v>2E-3</v>
      </c>
      <c r="Q660">
        <v>0</v>
      </c>
      <c r="R660">
        <v>24.9</v>
      </c>
      <c r="S660">
        <v>22.578399999999998</v>
      </c>
      <c r="T660">
        <v>85.951300000000003</v>
      </c>
    </row>
    <row r="661" spans="1:20" x14ac:dyDescent="0.3">
      <c r="A661">
        <v>660</v>
      </c>
      <c r="B661">
        <v>16</v>
      </c>
      <c r="C661" s="1">
        <v>44802.597372685188</v>
      </c>
      <c r="D661" t="s">
        <v>29</v>
      </c>
      <c r="E661" s="7">
        <f t="shared" si="107"/>
        <v>2022</v>
      </c>
      <c r="F661" s="7">
        <f t="shared" si="108"/>
        <v>8</v>
      </c>
      <c r="G661" s="7">
        <f t="shared" si="109"/>
        <v>8</v>
      </c>
      <c r="H661" s="7" t="str">
        <f t="shared" si="111"/>
        <v>summer</v>
      </c>
      <c r="I661" s="7">
        <f t="shared" si="112"/>
        <v>36</v>
      </c>
      <c r="J661" t="str">
        <f t="shared" si="113"/>
        <v>VP</v>
      </c>
      <c r="L661">
        <v>1.18157</v>
      </c>
      <c r="M661" t="e">
        <f t="shared" si="110"/>
        <v>#N/A</v>
      </c>
      <c r="N661">
        <v>2.6077499999999998</v>
      </c>
      <c r="O661">
        <v>0.91366999999999998</v>
      </c>
      <c r="S661">
        <v>21.659099999999999</v>
      </c>
      <c r="T661">
        <v>85.948700000000002</v>
      </c>
    </row>
    <row r="662" spans="1:20" x14ac:dyDescent="0.3">
      <c r="A662">
        <v>661</v>
      </c>
      <c r="B662">
        <v>17</v>
      </c>
      <c r="C662" s="1">
        <v>44802.59946759259</v>
      </c>
      <c r="D662" t="s">
        <v>29</v>
      </c>
      <c r="E662" s="7">
        <f t="shared" si="107"/>
        <v>2022</v>
      </c>
      <c r="F662" s="7">
        <f t="shared" si="108"/>
        <v>8</v>
      </c>
      <c r="G662" s="7">
        <f t="shared" si="109"/>
        <v>8</v>
      </c>
      <c r="H662" s="7" t="str">
        <f t="shared" si="111"/>
        <v>summer</v>
      </c>
      <c r="I662" s="7">
        <f t="shared" si="112"/>
        <v>36</v>
      </c>
      <c r="J662" t="str">
        <f t="shared" si="113"/>
        <v>VP</v>
      </c>
      <c r="L662">
        <v>4.0542899999999999</v>
      </c>
      <c r="M662">
        <f t="shared" si="110"/>
        <v>4.0542899999999999</v>
      </c>
      <c r="N662">
        <v>1.29172</v>
      </c>
      <c r="O662">
        <v>0.99809999999999999</v>
      </c>
      <c r="P662">
        <v>1E-3</v>
      </c>
      <c r="Q662">
        <v>0</v>
      </c>
      <c r="R662">
        <v>23.7</v>
      </c>
      <c r="S662">
        <v>20.5715</v>
      </c>
      <c r="T662">
        <v>85.949200000000005</v>
      </c>
    </row>
    <row r="663" spans="1:20" x14ac:dyDescent="0.3">
      <c r="A663">
        <v>662</v>
      </c>
      <c r="B663">
        <v>18</v>
      </c>
      <c r="C663" s="1">
        <v>44802.602106481485</v>
      </c>
      <c r="D663" t="s">
        <v>29</v>
      </c>
      <c r="E663" s="7">
        <f t="shared" si="107"/>
        <v>2022</v>
      </c>
      <c r="F663" s="7">
        <f t="shared" si="108"/>
        <v>8</v>
      </c>
      <c r="G663" s="7">
        <f t="shared" si="109"/>
        <v>8</v>
      </c>
      <c r="H663" s="7" t="str">
        <f t="shared" si="111"/>
        <v>summer</v>
      </c>
      <c r="I663" s="7">
        <f t="shared" si="112"/>
        <v>36</v>
      </c>
      <c r="J663" t="str">
        <f t="shared" si="113"/>
        <v>VP</v>
      </c>
      <c r="L663">
        <v>3.9417200000000001</v>
      </c>
      <c r="M663">
        <f t="shared" si="110"/>
        <v>3.9417200000000001</v>
      </c>
      <c r="N663">
        <v>1.44217</v>
      </c>
      <c r="O663">
        <v>0.99273999999999996</v>
      </c>
      <c r="P663">
        <v>2E-3</v>
      </c>
      <c r="Q663">
        <v>0</v>
      </c>
      <c r="R663">
        <v>22.8</v>
      </c>
      <c r="S663">
        <v>19.697199999999999</v>
      </c>
      <c r="T663">
        <v>85.936700000000002</v>
      </c>
    </row>
    <row r="664" spans="1:20" x14ac:dyDescent="0.3">
      <c r="A664">
        <v>663</v>
      </c>
      <c r="B664">
        <v>1</v>
      </c>
      <c r="C664" s="1">
        <v>44803.420578703706</v>
      </c>
      <c r="D664" t="s">
        <v>13</v>
      </c>
      <c r="E664" s="7">
        <f t="shared" si="107"/>
        <v>2022</v>
      </c>
      <c r="F664" s="7">
        <f t="shared" si="108"/>
        <v>8</v>
      </c>
      <c r="G664" s="7">
        <f t="shared" si="109"/>
        <v>8</v>
      </c>
      <c r="H664" s="7" t="str">
        <f t="shared" si="111"/>
        <v>summer</v>
      </c>
      <c r="I664" s="7">
        <f t="shared" si="112"/>
        <v>36</v>
      </c>
      <c r="J664" t="str">
        <f t="shared" ref="J664:J687" si="114">IF(OR(B664=1,B664=2,B664=3,B664=4,B664=9,B664=10,B664=11,B664=12,B664=17,B664=18,B664=19,B664=20),"VP","BS")</f>
        <v>VP</v>
      </c>
      <c r="K664" t="str">
        <f t="shared" ref="K664:K687" si="115">IF(OR(B664=4,B664=7,B664=10,B664=14,B664=18,B664=21),"tree","soil")</f>
        <v>soil</v>
      </c>
      <c r="L664">
        <v>6.8550399999999998</v>
      </c>
      <c r="M664">
        <f t="shared" si="110"/>
        <v>6.8550399999999998</v>
      </c>
      <c r="N664">
        <v>1.29298</v>
      </c>
      <c r="O664">
        <v>0.99834000000000001</v>
      </c>
      <c r="R664">
        <v>21.9</v>
      </c>
      <c r="S664">
        <v>23.0261</v>
      </c>
      <c r="T664">
        <v>84.547200000000004</v>
      </c>
    </row>
    <row r="665" spans="1:20" x14ac:dyDescent="0.3">
      <c r="A665">
        <v>664</v>
      </c>
      <c r="B665">
        <v>2</v>
      </c>
      <c r="C665" s="1">
        <v>44803.422662037039</v>
      </c>
      <c r="D665" t="s">
        <v>13</v>
      </c>
      <c r="E665" s="7">
        <f t="shared" si="107"/>
        <v>2022</v>
      </c>
      <c r="F665" s="7">
        <f t="shared" si="108"/>
        <v>8</v>
      </c>
      <c r="G665" s="7">
        <f t="shared" si="109"/>
        <v>8</v>
      </c>
      <c r="H665" s="7" t="str">
        <f t="shared" si="111"/>
        <v>summer</v>
      </c>
      <c r="I665" s="7">
        <f t="shared" si="112"/>
        <v>36</v>
      </c>
      <c r="J665" t="str">
        <f t="shared" si="114"/>
        <v>VP</v>
      </c>
      <c r="K665" t="str">
        <f t="shared" si="115"/>
        <v>soil</v>
      </c>
      <c r="L665">
        <v>5.3636900000000001</v>
      </c>
      <c r="M665">
        <f t="shared" si="110"/>
        <v>5.3636900000000001</v>
      </c>
      <c r="N665">
        <v>1.28711</v>
      </c>
      <c r="O665">
        <v>0.99836000000000003</v>
      </c>
      <c r="R665">
        <v>22.1</v>
      </c>
      <c r="S665">
        <v>23.2882</v>
      </c>
      <c r="T665">
        <v>84.550399999999996</v>
      </c>
    </row>
    <row r="666" spans="1:20" x14ac:dyDescent="0.3">
      <c r="A666">
        <v>665</v>
      </c>
      <c r="B666">
        <v>3</v>
      </c>
      <c r="C666" s="1">
        <v>44803.424756944441</v>
      </c>
      <c r="D666" t="s">
        <v>13</v>
      </c>
      <c r="E666" s="7">
        <f t="shared" si="107"/>
        <v>2022</v>
      </c>
      <c r="F666" s="7">
        <f t="shared" si="108"/>
        <v>8</v>
      </c>
      <c r="G666" s="7">
        <f t="shared" si="109"/>
        <v>8</v>
      </c>
      <c r="H666" s="7" t="str">
        <f t="shared" si="111"/>
        <v>summer</v>
      </c>
      <c r="I666" s="7">
        <f t="shared" si="112"/>
        <v>36</v>
      </c>
      <c r="J666" t="str">
        <f t="shared" si="114"/>
        <v>VP</v>
      </c>
      <c r="K666" t="str">
        <f t="shared" si="115"/>
        <v>soil</v>
      </c>
      <c r="L666">
        <v>5.7395199999999997</v>
      </c>
      <c r="M666">
        <f t="shared" si="110"/>
        <v>5.7395199999999997</v>
      </c>
      <c r="N666">
        <v>1.2639199999999999</v>
      </c>
      <c r="O666">
        <v>0.99926999999999999</v>
      </c>
      <c r="R666">
        <v>22.4</v>
      </c>
      <c r="S666">
        <v>23.5335</v>
      </c>
      <c r="T666">
        <v>84.5488</v>
      </c>
    </row>
    <row r="667" spans="1:20" x14ac:dyDescent="0.3">
      <c r="A667">
        <v>666</v>
      </c>
      <c r="B667">
        <v>4</v>
      </c>
      <c r="C667" s="1">
        <v>44803.426886574074</v>
      </c>
      <c r="D667" t="s">
        <v>13</v>
      </c>
      <c r="E667" s="7">
        <f t="shared" si="107"/>
        <v>2022</v>
      </c>
      <c r="F667" s="7">
        <f t="shared" si="108"/>
        <v>8</v>
      </c>
      <c r="G667" s="7">
        <f t="shared" si="109"/>
        <v>8</v>
      </c>
      <c r="H667" s="7" t="str">
        <f t="shared" si="111"/>
        <v>summer</v>
      </c>
      <c r="I667" s="7">
        <f t="shared" si="112"/>
        <v>36</v>
      </c>
      <c r="J667" t="str">
        <f t="shared" si="114"/>
        <v>VP</v>
      </c>
      <c r="K667" t="str">
        <f t="shared" si="115"/>
        <v>tree</v>
      </c>
      <c r="L667">
        <v>5.1918100000000003</v>
      </c>
      <c r="M667">
        <f t="shared" si="110"/>
        <v>5.1918100000000003</v>
      </c>
      <c r="N667">
        <v>1.3093399999999999</v>
      </c>
      <c r="O667">
        <v>0.99812000000000001</v>
      </c>
      <c r="S667">
        <v>23.2697</v>
      </c>
      <c r="T667">
        <v>84.555800000000005</v>
      </c>
    </row>
    <row r="668" spans="1:20" x14ac:dyDescent="0.3">
      <c r="A668">
        <v>667</v>
      </c>
      <c r="B668">
        <v>5</v>
      </c>
      <c r="C668" s="1">
        <v>44803.428993055553</v>
      </c>
      <c r="D668" t="s">
        <v>13</v>
      </c>
      <c r="E668" s="7">
        <f t="shared" si="107"/>
        <v>2022</v>
      </c>
      <c r="F668" s="7">
        <f t="shared" si="108"/>
        <v>8</v>
      </c>
      <c r="G668" s="7">
        <f t="shared" si="109"/>
        <v>8</v>
      </c>
      <c r="H668" s="7" t="str">
        <f t="shared" si="111"/>
        <v>summer</v>
      </c>
      <c r="I668" s="7">
        <f t="shared" si="112"/>
        <v>36</v>
      </c>
      <c r="J668" t="str">
        <f t="shared" si="114"/>
        <v>BS</v>
      </c>
      <c r="K668" t="str">
        <f t="shared" si="115"/>
        <v>soil</v>
      </c>
      <c r="L668">
        <v>5.0259299999999998</v>
      </c>
      <c r="M668">
        <f t="shared" si="110"/>
        <v>5.0259299999999998</v>
      </c>
      <c r="N668">
        <v>1.3557399999999999</v>
      </c>
      <c r="O668">
        <v>0.99626999999999999</v>
      </c>
      <c r="R668">
        <v>22.8</v>
      </c>
      <c r="S668">
        <v>23.404</v>
      </c>
      <c r="T668">
        <v>84.539900000000003</v>
      </c>
    </row>
    <row r="669" spans="1:20" x14ac:dyDescent="0.3">
      <c r="A669">
        <v>668</v>
      </c>
      <c r="B669">
        <v>6</v>
      </c>
      <c r="C669" s="1">
        <v>44803.431516203702</v>
      </c>
      <c r="D669" t="s">
        <v>13</v>
      </c>
      <c r="E669" s="7">
        <f t="shared" si="107"/>
        <v>2022</v>
      </c>
      <c r="F669" s="7">
        <f t="shared" si="108"/>
        <v>8</v>
      </c>
      <c r="G669" s="7">
        <f t="shared" si="109"/>
        <v>8</v>
      </c>
      <c r="H669" s="7" t="str">
        <f t="shared" si="111"/>
        <v>summer</v>
      </c>
      <c r="I669" s="7">
        <f t="shared" si="112"/>
        <v>36</v>
      </c>
      <c r="J669" t="str">
        <f t="shared" si="114"/>
        <v>BS</v>
      </c>
      <c r="K669" t="str">
        <f t="shared" si="115"/>
        <v>soil</v>
      </c>
      <c r="L669">
        <v>5.14499</v>
      </c>
      <c r="M669">
        <f t="shared" si="110"/>
        <v>5.14499</v>
      </c>
      <c r="N669">
        <v>1.33212</v>
      </c>
      <c r="O669">
        <v>0.99748999999999999</v>
      </c>
      <c r="R669">
        <v>23.7</v>
      </c>
      <c r="S669">
        <v>23.392099999999999</v>
      </c>
      <c r="T669">
        <v>84.539500000000004</v>
      </c>
    </row>
    <row r="670" spans="1:20" x14ac:dyDescent="0.3">
      <c r="A670">
        <v>669</v>
      </c>
      <c r="B670">
        <v>7</v>
      </c>
      <c r="C670" s="1">
        <v>44803.433611111112</v>
      </c>
      <c r="D670" t="s">
        <v>13</v>
      </c>
      <c r="E670" s="7">
        <f t="shared" si="107"/>
        <v>2022</v>
      </c>
      <c r="F670" s="7">
        <f t="shared" si="108"/>
        <v>8</v>
      </c>
      <c r="G670" s="7">
        <f t="shared" si="109"/>
        <v>8</v>
      </c>
      <c r="H670" s="7" t="str">
        <f t="shared" si="111"/>
        <v>summer</v>
      </c>
      <c r="I670" s="7">
        <f t="shared" si="112"/>
        <v>36</v>
      </c>
      <c r="J670" t="str">
        <f t="shared" si="114"/>
        <v>BS</v>
      </c>
      <c r="K670" t="str">
        <f t="shared" si="115"/>
        <v>tree</v>
      </c>
      <c r="L670">
        <v>3.3366199999999999</v>
      </c>
      <c r="M670">
        <f t="shared" si="110"/>
        <v>3.3366199999999999</v>
      </c>
      <c r="N670">
        <v>1.38757</v>
      </c>
      <c r="O670">
        <v>0.99590000000000001</v>
      </c>
      <c r="P670">
        <v>2E-3</v>
      </c>
      <c r="R670">
        <v>23.7</v>
      </c>
      <c r="S670">
        <v>23.314800000000002</v>
      </c>
      <c r="T670">
        <v>84.557100000000005</v>
      </c>
    </row>
    <row r="671" spans="1:20" x14ac:dyDescent="0.3">
      <c r="A671">
        <v>670</v>
      </c>
      <c r="B671">
        <v>8</v>
      </c>
      <c r="C671" s="1">
        <v>44803.435694444444</v>
      </c>
      <c r="D671" t="s">
        <v>13</v>
      </c>
      <c r="E671" s="7">
        <f t="shared" si="107"/>
        <v>2022</v>
      </c>
      <c r="F671" s="7">
        <f t="shared" si="108"/>
        <v>8</v>
      </c>
      <c r="G671" s="7">
        <f t="shared" si="109"/>
        <v>8</v>
      </c>
      <c r="H671" s="7" t="str">
        <f t="shared" si="111"/>
        <v>summer</v>
      </c>
      <c r="I671" s="7">
        <f t="shared" si="112"/>
        <v>36</v>
      </c>
      <c r="J671" t="str">
        <f t="shared" si="114"/>
        <v>BS</v>
      </c>
      <c r="K671" t="str">
        <f t="shared" si="115"/>
        <v>soil</v>
      </c>
      <c r="L671">
        <v>2.4490799999999999</v>
      </c>
      <c r="M671">
        <f t="shared" si="110"/>
        <v>2.4490799999999999</v>
      </c>
      <c r="N671">
        <v>1.3478600000000001</v>
      </c>
      <c r="O671">
        <v>0.99709000000000003</v>
      </c>
      <c r="P671">
        <v>2E-3</v>
      </c>
      <c r="R671">
        <v>23.9</v>
      </c>
      <c r="S671">
        <v>23.840399999999999</v>
      </c>
      <c r="T671">
        <v>84.562899999999999</v>
      </c>
    </row>
    <row r="672" spans="1:20" x14ac:dyDescent="0.3">
      <c r="A672">
        <v>671</v>
      </c>
      <c r="B672">
        <v>9</v>
      </c>
      <c r="C672" s="1">
        <v>44803.437986111108</v>
      </c>
      <c r="D672" t="s">
        <v>13</v>
      </c>
      <c r="E672" s="7">
        <f t="shared" si="107"/>
        <v>2022</v>
      </c>
      <c r="F672" s="7">
        <f t="shared" si="108"/>
        <v>8</v>
      </c>
      <c r="G672" s="7">
        <f t="shared" si="109"/>
        <v>8</v>
      </c>
      <c r="H672" s="7" t="str">
        <f t="shared" si="111"/>
        <v>summer</v>
      </c>
      <c r="I672" s="7">
        <f t="shared" si="112"/>
        <v>36</v>
      </c>
      <c r="J672" t="str">
        <f t="shared" si="114"/>
        <v>VP</v>
      </c>
      <c r="K672" t="str">
        <f t="shared" si="115"/>
        <v>soil</v>
      </c>
      <c r="L672">
        <v>6.99885</v>
      </c>
      <c r="M672">
        <f t="shared" si="110"/>
        <v>6.99885</v>
      </c>
      <c r="N672">
        <v>1.29071</v>
      </c>
      <c r="O672">
        <v>0.99855000000000005</v>
      </c>
      <c r="R672">
        <v>24.7</v>
      </c>
      <c r="S672">
        <v>23.946899999999999</v>
      </c>
      <c r="T672">
        <v>84.597399999999993</v>
      </c>
    </row>
    <row r="673" spans="1:20" x14ac:dyDescent="0.3">
      <c r="A673">
        <v>672</v>
      </c>
      <c r="B673">
        <v>10</v>
      </c>
      <c r="C673" s="1">
        <v>44803.440254629626</v>
      </c>
      <c r="D673" t="s">
        <v>13</v>
      </c>
      <c r="E673" s="7">
        <f t="shared" si="107"/>
        <v>2022</v>
      </c>
      <c r="F673" s="7">
        <f t="shared" si="108"/>
        <v>8</v>
      </c>
      <c r="G673" s="7">
        <f t="shared" si="109"/>
        <v>8</v>
      </c>
      <c r="H673" s="7" t="str">
        <f t="shared" si="111"/>
        <v>summer</v>
      </c>
      <c r="I673" s="7">
        <f t="shared" si="112"/>
        <v>36</v>
      </c>
      <c r="J673" t="str">
        <f t="shared" si="114"/>
        <v>VP</v>
      </c>
      <c r="K673" t="str">
        <f t="shared" si="115"/>
        <v>tree</v>
      </c>
      <c r="L673">
        <v>19.016300000000001</v>
      </c>
      <c r="M673" t="e">
        <f t="shared" si="110"/>
        <v>#N/A</v>
      </c>
      <c r="N673">
        <v>1.2602500000000001</v>
      </c>
      <c r="O673">
        <v>0.94925000000000004</v>
      </c>
      <c r="S673">
        <v>23.685500000000001</v>
      </c>
      <c r="T673">
        <v>84.5946</v>
      </c>
    </row>
    <row r="674" spans="1:20" x14ac:dyDescent="0.3">
      <c r="A674">
        <v>673</v>
      </c>
      <c r="B674">
        <v>11</v>
      </c>
      <c r="C674" s="1">
        <v>44803.442303240743</v>
      </c>
      <c r="D674" t="s">
        <v>13</v>
      </c>
      <c r="E674" s="7">
        <f t="shared" si="107"/>
        <v>2022</v>
      </c>
      <c r="F674" s="7">
        <f t="shared" si="108"/>
        <v>8</v>
      </c>
      <c r="G674" s="7">
        <f t="shared" si="109"/>
        <v>8</v>
      </c>
      <c r="H674" s="7" t="str">
        <f t="shared" si="111"/>
        <v>summer</v>
      </c>
      <c r="I674" s="7">
        <f t="shared" si="112"/>
        <v>36</v>
      </c>
      <c r="J674" t="str">
        <f t="shared" si="114"/>
        <v>VP</v>
      </c>
      <c r="K674" t="str">
        <f t="shared" si="115"/>
        <v>soil</v>
      </c>
      <c r="L674">
        <v>4.4328500000000002</v>
      </c>
      <c r="M674">
        <f t="shared" si="110"/>
        <v>4.4328500000000002</v>
      </c>
      <c r="N674">
        <v>1.37574</v>
      </c>
      <c r="O674">
        <v>0.99619000000000002</v>
      </c>
      <c r="P674">
        <v>2E-3</v>
      </c>
      <c r="Q674">
        <v>0</v>
      </c>
      <c r="R674">
        <v>24.2</v>
      </c>
      <c r="S674">
        <v>23.335100000000001</v>
      </c>
      <c r="T674">
        <v>84.598299999999995</v>
      </c>
    </row>
    <row r="675" spans="1:20" x14ac:dyDescent="0.3">
      <c r="A675">
        <v>674</v>
      </c>
      <c r="B675">
        <v>12</v>
      </c>
      <c r="C675" s="1">
        <v>44803.444398148145</v>
      </c>
      <c r="D675" t="s">
        <v>13</v>
      </c>
      <c r="E675" s="7">
        <f t="shared" si="107"/>
        <v>2022</v>
      </c>
      <c r="F675" s="7">
        <f t="shared" si="108"/>
        <v>8</v>
      </c>
      <c r="G675" s="7">
        <f t="shared" si="109"/>
        <v>8</v>
      </c>
      <c r="H675" s="7" t="str">
        <f t="shared" si="111"/>
        <v>summer</v>
      </c>
      <c r="I675" s="7">
        <f t="shared" si="112"/>
        <v>36</v>
      </c>
      <c r="J675" t="str">
        <f t="shared" si="114"/>
        <v>VP</v>
      </c>
      <c r="K675" t="str">
        <f t="shared" si="115"/>
        <v>soil</v>
      </c>
      <c r="L675">
        <v>2.6941000000000002</v>
      </c>
      <c r="M675">
        <f t="shared" si="110"/>
        <v>2.6941000000000002</v>
      </c>
      <c r="N675">
        <v>1.6715500000000001</v>
      </c>
      <c r="O675">
        <v>0.98704000000000003</v>
      </c>
      <c r="P675">
        <v>2E-3</v>
      </c>
      <c r="Q675">
        <v>0</v>
      </c>
      <c r="R675">
        <v>23.9</v>
      </c>
      <c r="S675">
        <v>23.618500000000001</v>
      </c>
      <c r="T675">
        <v>84.6083</v>
      </c>
    </row>
    <row r="676" spans="1:20" x14ac:dyDescent="0.3">
      <c r="A676">
        <v>675</v>
      </c>
      <c r="B676">
        <v>13</v>
      </c>
      <c r="C676" s="1">
        <v>44803.446504629632</v>
      </c>
      <c r="D676" t="s">
        <v>13</v>
      </c>
      <c r="E676" s="7">
        <f t="shared" si="107"/>
        <v>2022</v>
      </c>
      <c r="F676" s="7">
        <f t="shared" si="108"/>
        <v>8</v>
      </c>
      <c r="G676" s="7">
        <f t="shared" si="109"/>
        <v>8</v>
      </c>
      <c r="H676" s="7" t="str">
        <f t="shared" si="111"/>
        <v>summer</v>
      </c>
      <c r="I676" s="7">
        <f t="shared" si="112"/>
        <v>36</v>
      </c>
      <c r="J676" t="str">
        <f t="shared" si="114"/>
        <v>BS</v>
      </c>
      <c r="K676" t="str">
        <f t="shared" si="115"/>
        <v>soil</v>
      </c>
      <c r="L676">
        <v>3.2501199999999999</v>
      </c>
      <c r="M676">
        <f t="shared" si="110"/>
        <v>3.2501199999999999</v>
      </c>
      <c r="N676">
        <v>1.44875</v>
      </c>
      <c r="O676">
        <v>0.99412999999999996</v>
      </c>
      <c r="P676">
        <v>1E-3</v>
      </c>
      <c r="R676">
        <v>24.2</v>
      </c>
      <c r="S676">
        <v>23.808700000000002</v>
      </c>
      <c r="T676">
        <v>84.619200000000006</v>
      </c>
    </row>
    <row r="677" spans="1:20" x14ac:dyDescent="0.3">
      <c r="A677">
        <v>676</v>
      </c>
      <c r="B677">
        <v>14</v>
      </c>
      <c r="C677" s="1">
        <v>44803.448587962965</v>
      </c>
      <c r="D677" t="s">
        <v>13</v>
      </c>
      <c r="E677" s="7">
        <f t="shared" si="107"/>
        <v>2022</v>
      </c>
      <c r="F677" s="7">
        <f t="shared" si="108"/>
        <v>8</v>
      </c>
      <c r="G677" s="7">
        <f t="shared" si="109"/>
        <v>8</v>
      </c>
      <c r="H677" s="7" t="str">
        <f t="shared" si="111"/>
        <v>summer</v>
      </c>
      <c r="I677" s="7">
        <f t="shared" si="112"/>
        <v>36</v>
      </c>
      <c r="J677" t="str">
        <f t="shared" si="114"/>
        <v>BS</v>
      </c>
      <c r="K677" t="str">
        <f t="shared" si="115"/>
        <v>tree</v>
      </c>
      <c r="L677">
        <v>4.4596999999999998</v>
      </c>
      <c r="M677">
        <f t="shared" si="110"/>
        <v>4.4596999999999998</v>
      </c>
      <c r="N677">
        <v>1.3373699999999999</v>
      </c>
      <c r="O677">
        <v>0.99721000000000004</v>
      </c>
      <c r="P677">
        <v>3.0000000000000001E-3</v>
      </c>
      <c r="R677">
        <v>24.4</v>
      </c>
      <c r="S677">
        <v>24.039899999999999</v>
      </c>
      <c r="T677">
        <v>84.627200000000002</v>
      </c>
    </row>
    <row r="678" spans="1:20" x14ac:dyDescent="0.3">
      <c r="A678">
        <v>677</v>
      </c>
      <c r="B678">
        <v>15</v>
      </c>
      <c r="C678" s="1">
        <v>44803.450671296298</v>
      </c>
      <c r="D678" t="s">
        <v>13</v>
      </c>
      <c r="E678" s="7">
        <f t="shared" si="107"/>
        <v>2022</v>
      </c>
      <c r="F678" s="7">
        <f t="shared" si="108"/>
        <v>8</v>
      </c>
      <c r="G678" s="7">
        <f t="shared" si="109"/>
        <v>8</v>
      </c>
      <c r="H678" s="7" t="str">
        <f t="shared" si="111"/>
        <v>summer</v>
      </c>
      <c r="I678" s="7">
        <f t="shared" si="112"/>
        <v>36</v>
      </c>
      <c r="J678" t="str">
        <f t="shared" si="114"/>
        <v>BS</v>
      </c>
      <c r="K678" t="str">
        <f t="shared" si="115"/>
        <v>soil</v>
      </c>
      <c r="L678">
        <v>3.03931</v>
      </c>
      <c r="M678">
        <f t="shared" si="110"/>
        <v>3.03931</v>
      </c>
      <c r="N678">
        <v>1.4135800000000001</v>
      </c>
      <c r="O678">
        <v>0.99577000000000004</v>
      </c>
      <c r="P678">
        <v>1E-3</v>
      </c>
      <c r="R678">
        <v>24.9</v>
      </c>
      <c r="S678">
        <v>24.5242</v>
      </c>
      <c r="T678">
        <v>84.635800000000003</v>
      </c>
    </row>
    <row r="679" spans="1:20" x14ac:dyDescent="0.3">
      <c r="A679">
        <v>678</v>
      </c>
      <c r="B679">
        <v>16</v>
      </c>
      <c r="C679" s="1">
        <v>44803.45275462963</v>
      </c>
      <c r="D679" t="s">
        <v>13</v>
      </c>
      <c r="E679" s="7">
        <f t="shared" si="107"/>
        <v>2022</v>
      </c>
      <c r="F679" s="7">
        <f t="shared" si="108"/>
        <v>8</v>
      </c>
      <c r="G679" s="7">
        <f t="shared" si="109"/>
        <v>8</v>
      </c>
      <c r="H679" s="7" t="str">
        <f t="shared" si="111"/>
        <v>summer</v>
      </c>
      <c r="I679" s="7">
        <f t="shared" si="112"/>
        <v>36</v>
      </c>
      <c r="J679" t="str">
        <f t="shared" si="114"/>
        <v>BS</v>
      </c>
      <c r="K679" t="str">
        <f t="shared" si="115"/>
        <v>soil</v>
      </c>
      <c r="L679">
        <v>4.4474400000000003</v>
      </c>
      <c r="M679">
        <f t="shared" si="110"/>
        <v>4.4474400000000003</v>
      </c>
      <c r="N679">
        <v>1.3307800000000001</v>
      </c>
      <c r="O679">
        <v>0.99756</v>
      </c>
      <c r="R679">
        <v>24.9</v>
      </c>
      <c r="S679">
        <v>24.873999999999999</v>
      </c>
      <c r="T679">
        <v>84.6404</v>
      </c>
    </row>
    <row r="680" spans="1:20" x14ac:dyDescent="0.3">
      <c r="A680">
        <v>679</v>
      </c>
      <c r="B680">
        <v>17</v>
      </c>
      <c r="C680" s="1">
        <v>44803.455081018517</v>
      </c>
      <c r="D680" t="s">
        <v>13</v>
      </c>
      <c r="E680" s="7">
        <f t="shared" si="107"/>
        <v>2022</v>
      </c>
      <c r="F680" s="7">
        <f t="shared" si="108"/>
        <v>8</v>
      </c>
      <c r="G680" s="7">
        <f t="shared" si="109"/>
        <v>8</v>
      </c>
      <c r="H680" s="7" t="str">
        <f t="shared" si="111"/>
        <v>summer</v>
      </c>
      <c r="I680" s="7">
        <f t="shared" si="112"/>
        <v>36</v>
      </c>
      <c r="J680" t="str">
        <f t="shared" si="114"/>
        <v>VP</v>
      </c>
      <c r="K680" t="str">
        <f t="shared" si="115"/>
        <v>soil</v>
      </c>
      <c r="L680">
        <v>4.38171</v>
      </c>
      <c r="M680">
        <f t="shared" si="110"/>
        <v>4.38171</v>
      </c>
      <c r="N680">
        <v>1.36669</v>
      </c>
      <c r="O680">
        <v>0.99639999999999995</v>
      </c>
      <c r="P680">
        <v>5.0000000000000001E-3</v>
      </c>
      <c r="R680">
        <v>25.2</v>
      </c>
      <c r="S680">
        <v>24.816700000000001</v>
      </c>
      <c r="T680">
        <v>84.643500000000003</v>
      </c>
    </row>
    <row r="681" spans="1:20" x14ac:dyDescent="0.3">
      <c r="A681">
        <v>680</v>
      </c>
      <c r="B681">
        <v>18</v>
      </c>
      <c r="C681" s="1">
        <v>44803.45716435185</v>
      </c>
      <c r="D681" t="s">
        <v>13</v>
      </c>
      <c r="E681" s="7">
        <f t="shared" si="107"/>
        <v>2022</v>
      </c>
      <c r="F681" s="7">
        <f t="shared" si="108"/>
        <v>8</v>
      </c>
      <c r="G681" s="7">
        <f t="shared" si="109"/>
        <v>8</v>
      </c>
      <c r="H681" s="7" t="str">
        <f t="shared" si="111"/>
        <v>summer</v>
      </c>
      <c r="I681" s="7">
        <f t="shared" si="112"/>
        <v>36</v>
      </c>
      <c r="J681" t="str">
        <f t="shared" si="114"/>
        <v>VP</v>
      </c>
      <c r="K681" t="str">
        <f t="shared" si="115"/>
        <v>tree</v>
      </c>
      <c r="L681">
        <v>3.3188599999999999</v>
      </c>
      <c r="M681">
        <f t="shared" si="110"/>
        <v>3.3188599999999999</v>
      </c>
      <c r="N681">
        <v>1.4595100000000001</v>
      </c>
      <c r="O681">
        <v>0.99448999999999999</v>
      </c>
      <c r="R681">
        <v>25.3</v>
      </c>
      <c r="S681">
        <v>24.664000000000001</v>
      </c>
      <c r="T681">
        <v>84.642600000000002</v>
      </c>
    </row>
    <row r="682" spans="1:20" x14ac:dyDescent="0.3">
      <c r="A682">
        <v>681</v>
      </c>
      <c r="B682">
        <v>19</v>
      </c>
      <c r="C682" s="1">
        <v>44803.459270833337</v>
      </c>
      <c r="D682" t="s">
        <v>13</v>
      </c>
      <c r="E682" s="7">
        <f t="shared" si="107"/>
        <v>2022</v>
      </c>
      <c r="F682" s="7">
        <f t="shared" si="108"/>
        <v>8</v>
      </c>
      <c r="G682" s="7">
        <f t="shared" si="109"/>
        <v>8</v>
      </c>
      <c r="H682" s="7" t="str">
        <f t="shared" si="111"/>
        <v>summer</v>
      </c>
      <c r="I682" s="7">
        <f t="shared" si="112"/>
        <v>36</v>
      </c>
      <c r="J682" t="str">
        <f t="shared" si="114"/>
        <v>VP</v>
      </c>
      <c r="K682" t="str">
        <f t="shared" si="115"/>
        <v>soil</v>
      </c>
      <c r="L682">
        <v>5.2138</v>
      </c>
      <c r="M682">
        <f t="shared" si="110"/>
        <v>5.2138</v>
      </c>
      <c r="N682">
        <v>1.31193</v>
      </c>
      <c r="O682">
        <v>0.99826000000000004</v>
      </c>
      <c r="P682">
        <v>1E-3</v>
      </c>
      <c r="Q682">
        <v>2.9020000000000001E-2</v>
      </c>
      <c r="R682">
        <v>25.5091</v>
      </c>
      <c r="S682">
        <v>24.684899999999999</v>
      </c>
      <c r="T682">
        <v>84.642099999999999</v>
      </c>
    </row>
    <row r="683" spans="1:20" x14ac:dyDescent="0.3">
      <c r="A683">
        <v>682</v>
      </c>
      <c r="B683">
        <v>20</v>
      </c>
      <c r="C683" s="1">
        <v>44803.461377314816</v>
      </c>
      <c r="D683" t="s">
        <v>13</v>
      </c>
      <c r="E683" s="7">
        <f t="shared" si="107"/>
        <v>2022</v>
      </c>
      <c r="F683" s="7">
        <f t="shared" si="108"/>
        <v>8</v>
      </c>
      <c r="G683" s="7">
        <f t="shared" si="109"/>
        <v>8</v>
      </c>
      <c r="H683" s="7" t="str">
        <f t="shared" si="111"/>
        <v>summer</v>
      </c>
      <c r="I683" s="7">
        <f t="shared" si="112"/>
        <v>36</v>
      </c>
      <c r="J683" t="str">
        <f t="shared" si="114"/>
        <v>VP</v>
      </c>
      <c r="K683" t="str">
        <f t="shared" si="115"/>
        <v>soil</v>
      </c>
      <c r="L683">
        <v>8.5297900000000002</v>
      </c>
      <c r="M683">
        <f t="shared" si="110"/>
        <v>8.5297900000000002</v>
      </c>
      <c r="N683">
        <v>1.28721</v>
      </c>
      <c r="O683">
        <v>0.99839</v>
      </c>
      <c r="S683">
        <v>24.753900000000002</v>
      </c>
      <c r="T683">
        <v>84.640500000000003</v>
      </c>
    </row>
    <row r="684" spans="1:20" x14ac:dyDescent="0.3">
      <c r="A684">
        <v>683</v>
      </c>
      <c r="B684">
        <v>21</v>
      </c>
      <c r="C684" s="1">
        <v>44803.463460648149</v>
      </c>
      <c r="D684" t="s">
        <v>13</v>
      </c>
      <c r="E684" s="7">
        <f t="shared" si="107"/>
        <v>2022</v>
      </c>
      <c r="F684" s="7">
        <f t="shared" si="108"/>
        <v>8</v>
      </c>
      <c r="G684" s="7">
        <f t="shared" si="109"/>
        <v>8</v>
      </c>
      <c r="H684" s="7" t="str">
        <f t="shared" si="111"/>
        <v>summer</v>
      </c>
      <c r="I684" s="7">
        <f t="shared" si="112"/>
        <v>36</v>
      </c>
      <c r="J684" t="str">
        <f t="shared" si="114"/>
        <v>BS</v>
      </c>
      <c r="K684" t="str">
        <f t="shared" si="115"/>
        <v>tree</v>
      </c>
      <c r="L684">
        <v>2.1380499999999998</v>
      </c>
      <c r="M684">
        <f t="shared" si="110"/>
        <v>2.1380499999999998</v>
      </c>
      <c r="N684">
        <v>1.7331000000000001</v>
      </c>
      <c r="O684">
        <v>0.98573</v>
      </c>
      <c r="S684">
        <v>25.2805</v>
      </c>
      <c r="T684">
        <v>84.636099999999999</v>
      </c>
    </row>
    <row r="685" spans="1:20" x14ac:dyDescent="0.3">
      <c r="A685">
        <v>684</v>
      </c>
      <c r="B685">
        <v>22</v>
      </c>
      <c r="C685" s="1">
        <v>44803.465532407405</v>
      </c>
      <c r="D685" t="s">
        <v>13</v>
      </c>
      <c r="E685" s="7">
        <f t="shared" si="107"/>
        <v>2022</v>
      </c>
      <c r="F685" s="7">
        <f t="shared" si="108"/>
        <v>8</v>
      </c>
      <c r="G685" s="7">
        <f t="shared" si="109"/>
        <v>8</v>
      </c>
      <c r="H685" s="7" t="str">
        <f t="shared" si="111"/>
        <v>summer</v>
      </c>
      <c r="I685" s="7">
        <f t="shared" si="112"/>
        <v>36</v>
      </c>
      <c r="J685" t="str">
        <f t="shared" si="114"/>
        <v>BS</v>
      </c>
      <c r="K685" t="str">
        <f t="shared" si="115"/>
        <v>soil</v>
      </c>
      <c r="L685">
        <v>1.1455299999999999</v>
      </c>
      <c r="M685" t="e">
        <f t="shared" si="110"/>
        <v>#N/A</v>
      </c>
      <c r="N685">
        <v>3.2721200000000001</v>
      </c>
      <c r="O685">
        <v>0.92449999999999999</v>
      </c>
      <c r="P685">
        <v>1E-3</v>
      </c>
      <c r="R685">
        <v>25.4</v>
      </c>
      <c r="S685">
        <v>25.630299999999998</v>
      </c>
      <c r="T685">
        <v>84.641499999999994</v>
      </c>
    </row>
    <row r="686" spans="1:20" x14ac:dyDescent="0.3">
      <c r="A686">
        <v>685</v>
      </c>
      <c r="B686">
        <v>23</v>
      </c>
      <c r="C686" s="1">
        <v>44803.467604166668</v>
      </c>
      <c r="D686" t="s">
        <v>13</v>
      </c>
      <c r="E686" s="7">
        <f t="shared" si="107"/>
        <v>2022</v>
      </c>
      <c r="F686" s="7">
        <f t="shared" si="108"/>
        <v>8</v>
      </c>
      <c r="G686" s="7">
        <f t="shared" si="109"/>
        <v>8</v>
      </c>
      <c r="H686" s="7" t="str">
        <f t="shared" si="111"/>
        <v>summer</v>
      </c>
      <c r="I686" s="7">
        <f t="shared" si="112"/>
        <v>36</v>
      </c>
      <c r="J686" t="str">
        <f t="shared" si="114"/>
        <v>BS</v>
      </c>
      <c r="K686" t="str">
        <f t="shared" si="115"/>
        <v>soil</v>
      </c>
      <c r="L686">
        <v>1.8651899999999999</v>
      </c>
      <c r="M686">
        <f t="shared" si="110"/>
        <v>1.8651899999999999</v>
      </c>
      <c r="N686">
        <v>1.9176800000000001</v>
      </c>
      <c r="O686">
        <v>0.98035000000000005</v>
      </c>
      <c r="R686">
        <v>25.6</v>
      </c>
      <c r="S686">
        <v>25.7897</v>
      </c>
      <c r="T686">
        <v>84.631799999999998</v>
      </c>
    </row>
    <row r="687" spans="1:20" x14ac:dyDescent="0.3">
      <c r="A687">
        <v>686</v>
      </c>
      <c r="B687">
        <v>24</v>
      </c>
      <c r="C687" s="1">
        <v>44803.469699074078</v>
      </c>
      <c r="D687" t="s">
        <v>13</v>
      </c>
      <c r="E687" s="7">
        <f t="shared" si="107"/>
        <v>2022</v>
      </c>
      <c r="F687" s="7">
        <f t="shared" si="108"/>
        <v>8</v>
      </c>
      <c r="G687" s="7">
        <f t="shared" si="109"/>
        <v>8</v>
      </c>
      <c r="H687" s="7" t="str">
        <f t="shared" si="111"/>
        <v>summer</v>
      </c>
      <c r="I687" s="7">
        <f t="shared" si="112"/>
        <v>36</v>
      </c>
      <c r="J687" t="str">
        <f t="shared" si="114"/>
        <v>BS</v>
      </c>
      <c r="K687" t="str">
        <f t="shared" si="115"/>
        <v>soil</v>
      </c>
      <c r="L687">
        <v>2.3160599999999998</v>
      </c>
      <c r="M687">
        <f t="shared" si="110"/>
        <v>2.3160599999999998</v>
      </c>
      <c r="N687">
        <v>1.5283500000000001</v>
      </c>
      <c r="O687">
        <v>0.99195</v>
      </c>
      <c r="P687">
        <v>2E-3</v>
      </c>
      <c r="R687">
        <v>25.6</v>
      </c>
      <c r="S687">
        <v>25.878299999999999</v>
      </c>
      <c r="T687">
        <v>84.628900000000002</v>
      </c>
    </row>
    <row r="688" spans="1:20" x14ac:dyDescent="0.3">
      <c r="A688">
        <v>687</v>
      </c>
      <c r="B688">
        <v>1</v>
      </c>
      <c r="C688" s="1">
        <v>44803.528506944444</v>
      </c>
      <c r="D688" t="s">
        <v>15</v>
      </c>
      <c r="E688" s="7">
        <f t="shared" si="107"/>
        <v>2022</v>
      </c>
      <c r="F688" s="7">
        <f t="shared" si="108"/>
        <v>8</v>
      </c>
      <c r="G688" s="7">
        <f t="shared" si="109"/>
        <v>8</v>
      </c>
      <c r="H688" s="7" t="str">
        <f t="shared" si="111"/>
        <v>summer</v>
      </c>
      <c r="I688" s="7">
        <f t="shared" si="112"/>
        <v>36</v>
      </c>
      <c r="J688" t="str">
        <f t="shared" ref="J688:J705" si="116">IF(OR(B688=1,B688=2,B688=3,B688=7,B688=8,B688=9,B688=13,B688=14,B688=15),"VP","BS")</f>
        <v>VP</v>
      </c>
      <c r="L688">
        <v>5.4169299999999998</v>
      </c>
      <c r="M688">
        <f t="shared" si="110"/>
        <v>5.4169299999999998</v>
      </c>
      <c r="N688">
        <v>1.29267</v>
      </c>
      <c r="O688">
        <v>0.99861</v>
      </c>
      <c r="P688">
        <v>2E-3</v>
      </c>
      <c r="Q688">
        <v>0</v>
      </c>
      <c r="R688">
        <v>27.2</v>
      </c>
      <c r="S688">
        <v>29.651299999999999</v>
      </c>
      <c r="T688">
        <v>83.629800000000003</v>
      </c>
    </row>
    <row r="689" spans="1:20" x14ac:dyDescent="0.3">
      <c r="A689">
        <v>688</v>
      </c>
      <c r="B689">
        <v>2</v>
      </c>
      <c r="C689" s="1">
        <v>44803.530601851853</v>
      </c>
      <c r="D689" t="s">
        <v>15</v>
      </c>
      <c r="E689" s="7">
        <f t="shared" si="107"/>
        <v>2022</v>
      </c>
      <c r="F689" s="7">
        <f t="shared" si="108"/>
        <v>8</v>
      </c>
      <c r="G689" s="7">
        <f t="shared" si="109"/>
        <v>8</v>
      </c>
      <c r="H689" s="7" t="str">
        <f t="shared" si="111"/>
        <v>summer</v>
      </c>
      <c r="I689" s="7">
        <f t="shared" si="112"/>
        <v>36</v>
      </c>
      <c r="J689" t="str">
        <f t="shared" si="116"/>
        <v>VP</v>
      </c>
      <c r="L689">
        <v>4.4864199999999999</v>
      </c>
      <c r="M689">
        <f t="shared" si="110"/>
        <v>4.4864199999999999</v>
      </c>
      <c r="N689">
        <v>1.34453</v>
      </c>
      <c r="O689">
        <v>0.99744999999999995</v>
      </c>
      <c r="P689">
        <v>2E-3</v>
      </c>
      <c r="Q689">
        <v>0</v>
      </c>
      <c r="R689">
        <v>27.685500000000001</v>
      </c>
      <c r="S689">
        <v>29.3932</v>
      </c>
      <c r="T689">
        <v>83.643100000000004</v>
      </c>
    </row>
    <row r="690" spans="1:20" x14ac:dyDescent="0.3">
      <c r="A690">
        <v>689</v>
      </c>
      <c r="B690">
        <v>3</v>
      </c>
      <c r="C690" s="1">
        <v>44803.532696759263</v>
      </c>
      <c r="D690" t="s">
        <v>15</v>
      </c>
      <c r="E690" s="7">
        <f t="shared" si="107"/>
        <v>2022</v>
      </c>
      <c r="F690" s="7">
        <f t="shared" si="108"/>
        <v>8</v>
      </c>
      <c r="G690" s="7">
        <f t="shared" si="109"/>
        <v>8</v>
      </c>
      <c r="H690" s="7" t="str">
        <f t="shared" si="111"/>
        <v>summer</v>
      </c>
      <c r="I690" s="7">
        <f t="shared" si="112"/>
        <v>36</v>
      </c>
      <c r="J690" t="str">
        <f t="shared" si="116"/>
        <v>VP</v>
      </c>
      <c r="L690">
        <v>2.0244499999999999</v>
      </c>
      <c r="M690">
        <f t="shared" si="110"/>
        <v>2.0244499999999999</v>
      </c>
      <c r="N690">
        <v>1.68062</v>
      </c>
      <c r="O690">
        <v>0.9839</v>
      </c>
      <c r="P690">
        <v>1E-3</v>
      </c>
      <c r="R690">
        <v>27.8</v>
      </c>
      <c r="S690">
        <v>29.403300000000002</v>
      </c>
      <c r="T690">
        <v>83.659300000000002</v>
      </c>
    </row>
    <row r="691" spans="1:20" x14ac:dyDescent="0.3">
      <c r="A691">
        <v>690</v>
      </c>
      <c r="B691">
        <v>4</v>
      </c>
      <c r="C691" s="1">
        <v>44803.537326388891</v>
      </c>
      <c r="D691" t="s">
        <v>15</v>
      </c>
      <c r="E691" s="7">
        <f t="shared" si="107"/>
        <v>2022</v>
      </c>
      <c r="F691" s="7">
        <f t="shared" si="108"/>
        <v>8</v>
      </c>
      <c r="G691" s="7">
        <f t="shared" si="109"/>
        <v>8</v>
      </c>
      <c r="H691" s="7" t="str">
        <f t="shared" si="111"/>
        <v>summer</v>
      </c>
      <c r="I691" s="7">
        <f t="shared" si="112"/>
        <v>36</v>
      </c>
      <c r="J691" t="str">
        <f t="shared" si="116"/>
        <v>BS</v>
      </c>
      <c r="L691">
        <v>3.7679</v>
      </c>
      <c r="M691">
        <f t="shared" si="110"/>
        <v>3.7679</v>
      </c>
      <c r="N691">
        <v>1.3513200000000001</v>
      </c>
      <c r="O691">
        <v>0.99744999999999995</v>
      </c>
      <c r="R691">
        <v>30.4</v>
      </c>
      <c r="S691">
        <v>31.903500000000001</v>
      </c>
      <c r="T691">
        <v>83.6631</v>
      </c>
    </row>
    <row r="692" spans="1:20" x14ac:dyDescent="0.3">
      <c r="A692">
        <v>691</v>
      </c>
      <c r="B692">
        <v>5</v>
      </c>
      <c r="C692" s="1">
        <v>44803.539479166669</v>
      </c>
      <c r="D692" t="s">
        <v>15</v>
      </c>
      <c r="E692" s="7">
        <f t="shared" si="107"/>
        <v>2022</v>
      </c>
      <c r="F692" s="7">
        <f t="shared" si="108"/>
        <v>8</v>
      </c>
      <c r="G692" s="7">
        <f t="shared" si="109"/>
        <v>8</v>
      </c>
      <c r="H692" s="7" t="str">
        <f t="shared" si="111"/>
        <v>summer</v>
      </c>
      <c r="I692" s="7">
        <f t="shared" si="112"/>
        <v>36</v>
      </c>
      <c r="J692" t="str">
        <f t="shared" si="116"/>
        <v>BS</v>
      </c>
      <c r="L692">
        <v>4.0727500000000001</v>
      </c>
      <c r="M692">
        <f t="shared" si="110"/>
        <v>4.0727500000000001</v>
      </c>
      <c r="N692">
        <v>1.3433999999999999</v>
      </c>
      <c r="O692">
        <v>0.99789000000000005</v>
      </c>
      <c r="P692">
        <v>5.0000000000000001E-3</v>
      </c>
      <c r="R692">
        <v>31.1</v>
      </c>
      <c r="S692">
        <v>31.7654</v>
      </c>
      <c r="T692">
        <v>83.670299999999997</v>
      </c>
    </row>
    <row r="693" spans="1:20" x14ac:dyDescent="0.3">
      <c r="A693">
        <v>692</v>
      </c>
      <c r="B693">
        <v>6</v>
      </c>
      <c r="C693" s="1">
        <v>44803.541909722226</v>
      </c>
      <c r="D693" t="s">
        <v>15</v>
      </c>
      <c r="E693" s="7">
        <f t="shared" si="107"/>
        <v>2022</v>
      </c>
      <c r="F693" s="7">
        <f t="shared" si="108"/>
        <v>8</v>
      </c>
      <c r="G693" s="7">
        <f t="shared" si="109"/>
        <v>8</v>
      </c>
      <c r="H693" s="7" t="str">
        <f t="shared" si="111"/>
        <v>summer</v>
      </c>
      <c r="I693" s="7">
        <f t="shared" si="112"/>
        <v>36</v>
      </c>
      <c r="J693" t="str">
        <f t="shared" si="116"/>
        <v>BS</v>
      </c>
      <c r="L693">
        <v>2.7002700000000002</v>
      </c>
      <c r="M693">
        <f t="shared" si="110"/>
        <v>2.7002700000000002</v>
      </c>
      <c r="N693">
        <v>1.4013800000000001</v>
      </c>
      <c r="O693">
        <v>0.99639</v>
      </c>
      <c r="P693">
        <v>1E-3</v>
      </c>
      <c r="R693">
        <v>32.1</v>
      </c>
      <c r="S693">
        <v>32.563000000000002</v>
      </c>
      <c r="T693">
        <v>83.677999999999997</v>
      </c>
    </row>
    <row r="694" spans="1:20" x14ac:dyDescent="0.3">
      <c r="A694">
        <v>693</v>
      </c>
      <c r="B694">
        <v>10</v>
      </c>
      <c r="C694" s="1">
        <v>44803.545034722221</v>
      </c>
      <c r="D694" t="s">
        <v>15</v>
      </c>
      <c r="E694" s="7">
        <f t="shared" si="107"/>
        <v>2022</v>
      </c>
      <c r="F694" s="7">
        <f t="shared" si="108"/>
        <v>8</v>
      </c>
      <c r="G694" s="7">
        <f t="shared" si="109"/>
        <v>8</v>
      </c>
      <c r="H694" s="7" t="str">
        <f t="shared" si="111"/>
        <v>summer</v>
      </c>
      <c r="I694" s="7">
        <f t="shared" si="112"/>
        <v>36</v>
      </c>
      <c r="J694" t="str">
        <f t="shared" si="116"/>
        <v>BS</v>
      </c>
      <c r="L694">
        <v>4.3506099999999996</v>
      </c>
      <c r="M694">
        <f t="shared" si="110"/>
        <v>4.3506099999999996</v>
      </c>
      <c r="N694">
        <v>1.37524</v>
      </c>
      <c r="O694">
        <v>0.99651999999999996</v>
      </c>
      <c r="S694">
        <v>31.218299999999999</v>
      </c>
      <c r="T694">
        <v>83.695099999999996</v>
      </c>
    </row>
    <row r="695" spans="1:20" x14ac:dyDescent="0.3">
      <c r="A695">
        <v>694</v>
      </c>
      <c r="B695">
        <v>11</v>
      </c>
      <c r="C695" s="1">
        <v>44803.547210648147</v>
      </c>
      <c r="D695" t="s">
        <v>15</v>
      </c>
      <c r="E695" s="7">
        <f t="shared" si="107"/>
        <v>2022</v>
      </c>
      <c r="F695" s="7">
        <f t="shared" si="108"/>
        <v>8</v>
      </c>
      <c r="G695" s="7">
        <f t="shared" si="109"/>
        <v>8</v>
      </c>
      <c r="H695" s="7" t="str">
        <f t="shared" si="111"/>
        <v>summer</v>
      </c>
      <c r="I695" s="7">
        <f t="shared" si="112"/>
        <v>36</v>
      </c>
      <c r="J695" t="str">
        <f t="shared" si="116"/>
        <v>BS</v>
      </c>
      <c r="L695">
        <v>3.4950999999999999</v>
      </c>
      <c r="M695">
        <f t="shared" si="110"/>
        <v>3.4950999999999999</v>
      </c>
      <c r="N695">
        <v>1.35066</v>
      </c>
      <c r="O695">
        <v>0.99772000000000005</v>
      </c>
      <c r="P695">
        <v>4.0000000000000001E-3</v>
      </c>
      <c r="Q695">
        <v>2.0300000000000001E-3</v>
      </c>
      <c r="R695">
        <v>32.700000000000003</v>
      </c>
      <c r="S695">
        <v>32.244500000000002</v>
      </c>
      <c r="T695">
        <v>83.700199999999995</v>
      </c>
    </row>
    <row r="696" spans="1:20" x14ac:dyDescent="0.3">
      <c r="A696">
        <v>695</v>
      </c>
      <c r="B696">
        <v>12</v>
      </c>
      <c r="C696" s="1">
        <v>44803.549421296295</v>
      </c>
      <c r="D696" t="s">
        <v>15</v>
      </c>
      <c r="E696" s="7">
        <f t="shared" si="107"/>
        <v>2022</v>
      </c>
      <c r="F696" s="7">
        <f t="shared" si="108"/>
        <v>8</v>
      </c>
      <c r="G696" s="7">
        <f t="shared" si="109"/>
        <v>8</v>
      </c>
      <c r="H696" s="7" t="str">
        <f t="shared" si="111"/>
        <v>summer</v>
      </c>
      <c r="I696" s="7">
        <f t="shared" si="112"/>
        <v>36</v>
      </c>
      <c r="J696" t="str">
        <f t="shared" si="116"/>
        <v>BS</v>
      </c>
      <c r="L696">
        <v>1.7683899999999999</v>
      </c>
      <c r="M696">
        <f t="shared" si="110"/>
        <v>1.7683899999999999</v>
      </c>
      <c r="N696">
        <v>1.5269900000000001</v>
      </c>
      <c r="O696">
        <v>0.99351999999999996</v>
      </c>
      <c r="R696">
        <v>33.1</v>
      </c>
      <c r="S696">
        <v>32.418500000000002</v>
      </c>
      <c r="T696">
        <v>83.689700000000002</v>
      </c>
    </row>
    <row r="697" spans="1:20" x14ac:dyDescent="0.3">
      <c r="A697">
        <v>696</v>
      </c>
      <c r="B697">
        <v>7</v>
      </c>
      <c r="C697" s="1">
        <v>44803.551782407405</v>
      </c>
      <c r="D697" t="s">
        <v>15</v>
      </c>
      <c r="E697" s="7">
        <f t="shared" si="107"/>
        <v>2022</v>
      </c>
      <c r="F697" s="7">
        <f t="shared" si="108"/>
        <v>8</v>
      </c>
      <c r="G697" s="7">
        <f t="shared" si="109"/>
        <v>8</v>
      </c>
      <c r="H697" s="7" t="str">
        <f t="shared" si="111"/>
        <v>summer</v>
      </c>
      <c r="I697" s="7">
        <f t="shared" si="112"/>
        <v>36</v>
      </c>
      <c r="J697" t="str">
        <f t="shared" si="116"/>
        <v>VP</v>
      </c>
      <c r="L697">
        <v>9.2116600000000002</v>
      </c>
      <c r="M697">
        <f t="shared" si="110"/>
        <v>9.2116600000000002</v>
      </c>
      <c r="N697">
        <v>1.2621</v>
      </c>
      <c r="O697">
        <v>0.99944999999999995</v>
      </c>
      <c r="S697">
        <v>32.567700000000002</v>
      </c>
      <c r="T697">
        <v>83.697199999999995</v>
      </c>
    </row>
    <row r="698" spans="1:20" x14ac:dyDescent="0.3">
      <c r="A698">
        <v>697</v>
      </c>
      <c r="B698">
        <v>8</v>
      </c>
      <c r="C698" s="1">
        <v>44803.554097222222</v>
      </c>
      <c r="D698" t="s">
        <v>15</v>
      </c>
      <c r="E698" s="7">
        <f t="shared" si="107"/>
        <v>2022</v>
      </c>
      <c r="F698" s="7">
        <f t="shared" si="108"/>
        <v>8</v>
      </c>
      <c r="G698" s="7">
        <f t="shared" si="109"/>
        <v>8</v>
      </c>
      <c r="H698" s="7" t="str">
        <f t="shared" si="111"/>
        <v>summer</v>
      </c>
      <c r="I698" s="7">
        <f t="shared" si="112"/>
        <v>36</v>
      </c>
      <c r="J698" t="str">
        <f t="shared" si="116"/>
        <v>VP</v>
      </c>
      <c r="L698">
        <v>5.6566700000000001</v>
      </c>
      <c r="M698">
        <f t="shared" si="110"/>
        <v>5.6566700000000001</v>
      </c>
      <c r="N698">
        <v>1.2830900000000001</v>
      </c>
      <c r="O698">
        <v>0.99897999999999998</v>
      </c>
      <c r="P698">
        <v>2E-3</v>
      </c>
      <c r="R698">
        <v>33.4</v>
      </c>
      <c r="S698">
        <v>32.244700000000002</v>
      </c>
      <c r="T698">
        <v>83.683300000000003</v>
      </c>
    </row>
    <row r="699" spans="1:20" x14ac:dyDescent="0.3">
      <c r="A699">
        <v>698</v>
      </c>
      <c r="B699">
        <v>9</v>
      </c>
      <c r="C699" s="1">
        <v>44803.556307870371</v>
      </c>
      <c r="D699" t="s">
        <v>15</v>
      </c>
      <c r="E699" s="7">
        <f t="shared" si="107"/>
        <v>2022</v>
      </c>
      <c r="F699" s="7">
        <f t="shared" si="108"/>
        <v>8</v>
      </c>
      <c r="G699" s="7">
        <f t="shared" si="109"/>
        <v>8</v>
      </c>
      <c r="H699" s="7" t="str">
        <f t="shared" si="111"/>
        <v>summer</v>
      </c>
      <c r="I699" s="7">
        <f t="shared" si="112"/>
        <v>36</v>
      </c>
      <c r="J699" t="str">
        <f t="shared" si="116"/>
        <v>VP</v>
      </c>
      <c r="L699">
        <v>3.4354800000000001</v>
      </c>
      <c r="M699">
        <f t="shared" si="110"/>
        <v>3.4354800000000001</v>
      </c>
      <c r="N699">
        <v>1.3639300000000001</v>
      </c>
      <c r="O699">
        <v>0.99695</v>
      </c>
      <c r="R699">
        <v>33.1</v>
      </c>
      <c r="S699">
        <v>31.588899999999999</v>
      </c>
      <c r="T699">
        <v>83.680499999999995</v>
      </c>
    </row>
    <row r="700" spans="1:20" x14ac:dyDescent="0.3">
      <c r="A700">
        <v>699</v>
      </c>
      <c r="B700">
        <v>13</v>
      </c>
      <c r="C700" s="1">
        <v>44803.558865740742</v>
      </c>
      <c r="D700" t="s">
        <v>15</v>
      </c>
      <c r="E700" s="7">
        <f t="shared" si="107"/>
        <v>2022</v>
      </c>
      <c r="F700" s="7">
        <f t="shared" si="108"/>
        <v>8</v>
      </c>
      <c r="G700" s="7">
        <f t="shared" si="109"/>
        <v>8</v>
      </c>
      <c r="H700" s="7" t="str">
        <f t="shared" si="111"/>
        <v>summer</v>
      </c>
      <c r="I700" s="7">
        <f t="shared" si="112"/>
        <v>36</v>
      </c>
      <c r="J700" t="str">
        <f t="shared" si="116"/>
        <v>VP</v>
      </c>
      <c r="L700">
        <v>6.0796900000000003</v>
      </c>
      <c r="M700">
        <f t="shared" si="110"/>
        <v>6.0796900000000003</v>
      </c>
      <c r="N700">
        <v>1.3647100000000001</v>
      </c>
      <c r="O700">
        <v>0.99594000000000005</v>
      </c>
      <c r="P700">
        <v>3.0000000000000001E-3</v>
      </c>
      <c r="R700">
        <v>32.700000000000003</v>
      </c>
      <c r="S700">
        <v>30.527699999999999</v>
      </c>
      <c r="T700">
        <v>83.664299999999997</v>
      </c>
    </row>
    <row r="701" spans="1:20" x14ac:dyDescent="0.3">
      <c r="A701">
        <v>700</v>
      </c>
      <c r="B701">
        <v>14</v>
      </c>
      <c r="C701" s="1">
        <v>44803.560983796298</v>
      </c>
      <c r="D701" t="s">
        <v>15</v>
      </c>
      <c r="E701" s="7">
        <f t="shared" si="107"/>
        <v>2022</v>
      </c>
      <c r="F701" s="7">
        <f t="shared" si="108"/>
        <v>8</v>
      </c>
      <c r="G701" s="7">
        <f t="shared" si="109"/>
        <v>8</v>
      </c>
      <c r="H701" s="7" t="str">
        <f t="shared" si="111"/>
        <v>summer</v>
      </c>
      <c r="I701" s="7">
        <f t="shared" si="112"/>
        <v>36</v>
      </c>
      <c r="J701" t="str">
        <f t="shared" si="116"/>
        <v>VP</v>
      </c>
      <c r="L701">
        <v>5.6850300000000002</v>
      </c>
      <c r="M701">
        <f t="shared" si="110"/>
        <v>5.6850300000000002</v>
      </c>
      <c r="N701">
        <v>1.29572</v>
      </c>
      <c r="O701">
        <v>0.99870999999999999</v>
      </c>
      <c r="P701">
        <v>3.0000000000000001E-3</v>
      </c>
      <c r="Q701">
        <v>0</v>
      </c>
      <c r="R701">
        <v>31.907299999999999</v>
      </c>
      <c r="S701">
        <v>30.735800000000001</v>
      </c>
      <c r="T701">
        <v>83.659700000000001</v>
      </c>
    </row>
    <row r="702" spans="1:20" x14ac:dyDescent="0.3">
      <c r="A702">
        <v>701</v>
      </c>
      <c r="B702">
        <v>15</v>
      </c>
      <c r="C702" s="1">
        <v>44803.563113425924</v>
      </c>
      <c r="D702" t="s">
        <v>15</v>
      </c>
      <c r="E702" s="7">
        <f t="shared" si="107"/>
        <v>2022</v>
      </c>
      <c r="F702" s="7">
        <f t="shared" si="108"/>
        <v>8</v>
      </c>
      <c r="G702" s="7">
        <f t="shared" si="109"/>
        <v>8</v>
      </c>
      <c r="H702" s="7" t="str">
        <f t="shared" si="111"/>
        <v>summer</v>
      </c>
      <c r="I702" s="7">
        <f t="shared" si="112"/>
        <v>36</v>
      </c>
      <c r="J702" t="str">
        <f t="shared" si="116"/>
        <v>VP</v>
      </c>
      <c r="L702">
        <v>4.5693200000000003</v>
      </c>
      <c r="M702">
        <f t="shared" si="110"/>
        <v>4.5693200000000003</v>
      </c>
      <c r="N702">
        <v>1.3092900000000001</v>
      </c>
      <c r="O702">
        <v>0.99821000000000004</v>
      </c>
      <c r="S702">
        <v>29.8261</v>
      </c>
      <c r="T702">
        <v>83.663799999999995</v>
      </c>
    </row>
    <row r="703" spans="1:20" x14ac:dyDescent="0.3">
      <c r="A703">
        <v>702</v>
      </c>
      <c r="B703">
        <v>16</v>
      </c>
      <c r="C703" s="1">
        <v>44803.565613425926</v>
      </c>
      <c r="D703" t="s">
        <v>15</v>
      </c>
      <c r="E703" s="7">
        <f t="shared" si="107"/>
        <v>2022</v>
      </c>
      <c r="F703" s="7">
        <f t="shared" si="108"/>
        <v>8</v>
      </c>
      <c r="G703" s="7">
        <f t="shared" si="109"/>
        <v>8</v>
      </c>
      <c r="H703" s="7" t="str">
        <f t="shared" si="111"/>
        <v>summer</v>
      </c>
      <c r="I703" s="7">
        <f t="shared" si="112"/>
        <v>36</v>
      </c>
      <c r="J703" t="str">
        <f t="shared" si="116"/>
        <v>BS</v>
      </c>
      <c r="L703">
        <v>5.4596499999999999</v>
      </c>
      <c r="M703">
        <f t="shared" si="110"/>
        <v>5.4596499999999999</v>
      </c>
      <c r="N703">
        <v>1.30128</v>
      </c>
      <c r="O703">
        <v>0.99814999999999998</v>
      </c>
      <c r="R703">
        <v>31.1</v>
      </c>
      <c r="S703">
        <v>30.236000000000001</v>
      </c>
      <c r="T703">
        <v>83.636600000000001</v>
      </c>
    </row>
    <row r="704" spans="1:20" x14ac:dyDescent="0.3">
      <c r="A704">
        <v>703</v>
      </c>
      <c r="B704">
        <v>17</v>
      </c>
      <c r="C704" s="1">
        <v>44803.567754629628</v>
      </c>
      <c r="D704" t="s">
        <v>15</v>
      </c>
      <c r="E704" s="7">
        <f t="shared" si="107"/>
        <v>2022</v>
      </c>
      <c r="F704" s="7">
        <f t="shared" si="108"/>
        <v>8</v>
      </c>
      <c r="G704" s="7">
        <f t="shared" si="109"/>
        <v>8</v>
      </c>
      <c r="H704" s="7" t="str">
        <f t="shared" si="111"/>
        <v>summer</v>
      </c>
      <c r="I704" s="7">
        <f t="shared" si="112"/>
        <v>36</v>
      </c>
      <c r="J704" t="str">
        <f t="shared" si="116"/>
        <v>BS</v>
      </c>
      <c r="L704">
        <v>4.0232400000000004</v>
      </c>
      <c r="M704">
        <f t="shared" si="110"/>
        <v>4.0232400000000004</v>
      </c>
      <c r="N704">
        <v>1.2916700000000001</v>
      </c>
      <c r="O704">
        <v>0.99885000000000002</v>
      </c>
      <c r="P704">
        <v>4.0000000000000001E-3</v>
      </c>
      <c r="R704">
        <v>31.5</v>
      </c>
      <c r="S704">
        <v>31.659500000000001</v>
      </c>
      <c r="T704">
        <v>83.638800000000003</v>
      </c>
    </row>
    <row r="705" spans="1:20" x14ac:dyDescent="0.3">
      <c r="A705">
        <v>704</v>
      </c>
      <c r="B705">
        <v>18</v>
      </c>
      <c r="C705" s="1">
        <v>44803.569849537038</v>
      </c>
      <c r="D705" t="s">
        <v>15</v>
      </c>
      <c r="E705" s="7">
        <f t="shared" si="107"/>
        <v>2022</v>
      </c>
      <c r="F705" s="7">
        <f t="shared" si="108"/>
        <v>8</v>
      </c>
      <c r="G705" s="7">
        <f t="shared" si="109"/>
        <v>8</v>
      </c>
      <c r="H705" s="7" t="str">
        <f t="shared" si="111"/>
        <v>summer</v>
      </c>
      <c r="I705" s="7">
        <f t="shared" si="112"/>
        <v>36</v>
      </c>
      <c r="J705" t="str">
        <f t="shared" si="116"/>
        <v>BS</v>
      </c>
      <c r="L705">
        <v>3.5426600000000001</v>
      </c>
      <c r="M705">
        <f t="shared" si="110"/>
        <v>3.5426600000000001</v>
      </c>
      <c r="N705">
        <v>1.3076000000000001</v>
      </c>
      <c r="O705">
        <v>0.99866999999999995</v>
      </c>
      <c r="S705">
        <v>30.332899999999999</v>
      </c>
      <c r="T705">
        <v>83.621499999999997</v>
      </c>
    </row>
    <row r="706" spans="1:20" x14ac:dyDescent="0.3">
      <c r="A706">
        <v>705</v>
      </c>
      <c r="B706">
        <v>1</v>
      </c>
      <c r="C706" s="1">
        <v>44833.430659722224</v>
      </c>
      <c r="D706" t="s">
        <v>13</v>
      </c>
      <c r="E706" s="7">
        <f t="shared" ref="E706:E769" si="117">YEAR(C706)</f>
        <v>2022</v>
      </c>
      <c r="F706" s="7">
        <f t="shared" ref="F706:F769" si="118">MONTH(C706)</f>
        <v>9</v>
      </c>
      <c r="G706" s="7">
        <f t="shared" ref="G706:G769" si="119">F706</f>
        <v>9</v>
      </c>
      <c r="H706" s="7" t="str">
        <f t="shared" si="111"/>
        <v>summer</v>
      </c>
      <c r="I706" s="7">
        <f t="shared" si="112"/>
        <v>40</v>
      </c>
      <c r="J706" t="str">
        <f t="shared" ref="J706:J728" si="120">IF(OR(B706=1,B706=2,B706=3,B706=4,B706=9,B706=10,B706=11,B706=12,B706=17,B706=18,B706=19,B706=20),"VP","BS")</f>
        <v>VP</v>
      </c>
      <c r="K706" t="str">
        <f t="shared" ref="K706:K728" si="121">IF(OR(B706=4,B706=7,B706=10,B706=14,B706=18,B706=21),"tree","soil")</f>
        <v>soil</v>
      </c>
      <c r="L706">
        <v>1.42733</v>
      </c>
      <c r="M706">
        <f t="shared" ref="M706:M769" si="122">IF(O706&gt;0.95,L706,NA())</f>
        <v>1.42733</v>
      </c>
      <c r="N706">
        <v>1.9141300000000001</v>
      </c>
      <c r="O706">
        <v>0.98314000000000001</v>
      </c>
      <c r="P706">
        <v>2E-3</v>
      </c>
      <c r="Q706">
        <v>0</v>
      </c>
      <c r="R706">
        <v>18.2727</v>
      </c>
      <c r="S706">
        <v>15.634499999999999</v>
      </c>
      <c r="T706">
        <v>83.283100000000005</v>
      </c>
    </row>
    <row r="707" spans="1:20" x14ac:dyDescent="0.3">
      <c r="A707">
        <v>706</v>
      </c>
      <c r="B707">
        <v>2</v>
      </c>
      <c r="C707" s="1">
        <v>44833.43273148148</v>
      </c>
      <c r="D707" t="s">
        <v>13</v>
      </c>
      <c r="E707" s="7">
        <f t="shared" si="117"/>
        <v>2022</v>
      </c>
      <c r="F707" s="7">
        <f t="shared" si="118"/>
        <v>9</v>
      </c>
      <c r="G707" s="7">
        <f t="shared" si="119"/>
        <v>9</v>
      </c>
      <c r="H707" s="7" t="str">
        <f t="shared" ref="H707:H770" si="123">IF(OR(F707=1,F707=2,F707=3),"winter",IF(OR(F707=4,F707=5,F707=6),"spring",IF(OR(F707=7,F707=8,F707=9),"summer","autumn")))</f>
        <v>summer</v>
      </c>
      <c r="I707" s="7">
        <f t="shared" ref="I707:I770" si="124">WEEKNUM(C707)</f>
        <v>40</v>
      </c>
      <c r="J707" t="str">
        <f t="shared" si="120"/>
        <v>VP</v>
      </c>
      <c r="K707" t="str">
        <f t="shared" si="121"/>
        <v>soil</v>
      </c>
      <c r="L707">
        <v>3.6913499999999999</v>
      </c>
      <c r="M707">
        <f t="shared" si="122"/>
        <v>3.6913499999999999</v>
      </c>
      <c r="N707">
        <v>1.4061399999999999</v>
      </c>
      <c r="O707">
        <v>0.99563000000000001</v>
      </c>
      <c r="P707">
        <v>3.0000000000000001E-3</v>
      </c>
      <c r="Q707">
        <v>3.9199999999999999E-3</v>
      </c>
      <c r="R707">
        <v>18.066400000000002</v>
      </c>
      <c r="S707">
        <v>15.897500000000001</v>
      </c>
      <c r="T707">
        <v>83.287300000000002</v>
      </c>
    </row>
    <row r="708" spans="1:20" x14ac:dyDescent="0.3">
      <c r="A708">
        <v>707</v>
      </c>
      <c r="B708">
        <v>3</v>
      </c>
      <c r="C708" s="1">
        <v>44833.435243055559</v>
      </c>
      <c r="D708" t="s">
        <v>13</v>
      </c>
      <c r="E708" s="7">
        <f t="shared" si="117"/>
        <v>2022</v>
      </c>
      <c r="F708" s="7">
        <f t="shared" si="118"/>
        <v>9</v>
      </c>
      <c r="G708" s="7">
        <f t="shared" si="119"/>
        <v>9</v>
      </c>
      <c r="H708" s="7" t="str">
        <f t="shared" si="123"/>
        <v>summer</v>
      </c>
      <c r="I708" s="7">
        <f t="shared" si="124"/>
        <v>40</v>
      </c>
      <c r="J708" t="str">
        <f t="shared" si="120"/>
        <v>VP</v>
      </c>
      <c r="K708" t="str">
        <f t="shared" si="121"/>
        <v>soil</v>
      </c>
      <c r="L708">
        <v>4.1492599999999999</v>
      </c>
      <c r="M708">
        <f t="shared" si="122"/>
        <v>4.1492599999999999</v>
      </c>
      <c r="N708">
        <v>1.37317</v>
      </c>
      <c r="O708">
        <v>0.99658999999999998</v>
      </c>
      <c r="P708">
        <v>4.0000000000000002E-4</v>
      </c>
      <c r="Q708">
        <v>4.2979999999999997E-2</v>
      </c>
      <c r="R708">
        <v>17.1891</v>
      </c>
      <c r="S708">
        <v>16.434899999999999</v>
      </c>
      <c r="T708">
        <v>83.261600000000001</v>
      </c>
    </row>
    <row r="709" spans="1:20" x14ac:dyDescent="0.3">
      <c r="A709">
        <v>708</v>
      </c>
      <c r="B709">
        <v>4</v>
      </c>
      <c r="C709" s="1">
        <v>44833.437314814815</v>
      </c>
      <c r="D709" t="s">
        <v>13</v>
      </c>
      <c r="E709" s="7">
        <f t="shared" si="117"/>
        <v>2022</v>
      </c>
      <c r="F709" s="7">
        <f t="shared" si="118"/>
        <v>9</v>
      </c>
      <c r="G709" s="7">
        <f t="shared" si="119"/>
        <v>9</v>
      </c>
      <c r="H709" s="7" t="str">
        <f t="shared" si="123"/>
        <v>summer</v>
      </c>
      <c r="I709" s="7">
        <f t="shared" si="124"/>
        <v>40</v>
      </c>
      <c r="J709" t="str">
        <f t="shared" si="120"/>
        <v>VP</v>
      </c>
      <c r="K709" t="str">
        <f t="shared" si="121"/>
        <v>tree</v>
      </c>
      <c r="L709">
        <v>6.7166300000000003</v>
      </c>
      <c r="M709">
        <f t="shared" si="122"/>
        <v>6.7166300000000003</v>
      </c>
      <c r="N709">
        <v>1.3081199999999999</v>
      </c>
      <c r="O709">
        <v>0.99855000000000005</v>
      </c>
      <c r="P709">
        <v>4.1399999999999996E-3</v>
      </c>
      <c r="Q709">
        <v>3.8359999999999998E-2</v>
      </c>
      <c r="R709">
        <v>16.7</v>
      </c>
      <c r="S709">
        <v>16.868300000000001</v>
      </c>
      <c r="T709">
        <v>83.277799999999999</v>
      </c>
    </row>
    <row r="710" spans="1:20" x14ac:dyDescent="0.3">
      <c r="A710">
        <v>709</v>
      </c>
      <c r="B710">
        <v>5</v>
      </c>
      <c r="C710" s="1">
        <v>44833.439398148148</v>
      </c>
      <c r="D710" t="s">
        <v>13</v>
      </c>
      <c r="E710" s="7">
        <f t="shared" si="117"/>
        <v>2022</v>
      </c>
      <c r="F710" s="7">
        <f t="shared" si="118"/>
        <v>9</v>
      </c>
      <c r="G710" s="7">
        <f t="shared" si="119"/>
        <v>9</v>
      </c>
      <c r="H710" s="7" t="str">
        <f t="shared" si="123"/>
        <v>summer</v>
      </c>
      <c r="I710" s="7">
        <f t="shared" si="124"/>
        <v>40</v>
      </c>
      <c r="J710" t="str">
        <f t="shared" si="120"/>
        <v>BS</v>
      </c>
      <c r="K710" t="str">
        <f t="shared" si="121"/>
        <v>soil</v>
      </c>
      <c r="L710">
        <v>3.31758</v>
      </c>
      <c r="M710">
        <f t="shared" si="122"/>
        <v>3.31758</v>
      </c>
      <c r="N710">
        <v>1.5932299999999999</v>
      </c>
      <c r="O710">
        <v>0.99136999999999997</v>
      </c>
      <c r="P710">
        <v>6.7000000000000002E-4</v>
      </c>
      <c r="Q710">
        <v>0</v>
      </c>
      <c r="R710">
        <v>16.5091</v>
      </c>
      <c r="S710">
        <v>16.604600000000001</v>
      </c>
      <c r="T710">
        <v>83.272099999999995</v>
      </c>
    </row>
    <row r="711" spans="1:20" x14ac:dyDescent="0.3">
      <c r="A711">
        <v>710</v>
      </c>
      <c r="B711">
        <v>6</v>
      </c>
      <c r="C711" s="1">
        <v>44833.441469907404</v>
      </c>
      <c r="D711" t="s">
        <v>13</v>
      </c>
      <c r="E711" s="7">
        <f t="shared" si="117"/>
        <v>2022</v>
      </c>
      <c r="F711" s="7">
        <f t="shared" si="118"/>
        <v>9</v>
      </c>
      <c r="G711" s="7">
        <f t="shared" si="119"/>
        <v>9</v>
      </c>
      <c r="H711" s="7" t="str">
        <f t="shared" si="123"/>
        <v>summer</v>
      </c>
      <c r="I711" s="7">
        <f t="shared" si="124"/>
        <v>40</v>
      </c>
      <c r="J711" t="str">
        <f t="shared" si="120"/>
        <v>BS</v>
      </c>
      <c r="K711" t="str">
        <f t="shared" si="121"/>
        <v>soil</v>
      </c>
      <c r="L711">
        <v>2.98306</v>
      </c>
      <c r="M711">
        <f t="shared" si="122"/>
        <v>2.98306</v>
      </c>
      <c r="N711">
        <v>1.5630200000000001</v>
      </c>
      <c r="O711">
        <v>0.99228000000000005</v>
      </c>
      <c r="R711">
        <v>16.5</v>
      </c>
      <c r="S711">
        <v>16.602</v>
      </c>
      <c r="T711">
        <v>83.2834</v>
      </c>
    </row>
    <row r="712" spans="1:20" x14ac:dyDescent="0.3">
      <c r="A712">
        <v>711</v>
      </c>
      <c r="B712">
        <v>7</v>
      </c>
      <c r="C712" s="1">
        <v>44833.443541666667</v>
      </c>
      <c r="D712" t="s">
        <v>13</v>
      </c>
      <c r="E712" s="7">
        <f t="shared" si="117"/>
        <v>2022</v>
      </c>
      <c r="F712" s="7">
        <f t="shared" si="118"/>
        <v>9</v>
      </c>
      <c r="G712" s="7">
        <f t="shared" si="119"/>
        <v>9</v>
      </c>
      <c r="H712" s="7" t="str">
        <f t="shared" si="123"/>
        <v>summer</v>
      </c>
      <c r="I712" s="7">
        <f t="shared" si="124"/>
        <v>40</v>
      </c>
      <c r="J712" t="str">
        <f t="shared" si="120"/>
        <v>BS</v>
      </c>
      <c r="K712" t="str">
        <f t="shared" si="121"/>
        <v>tree</v>
      </c>
      <c r="L712">
        <v>3.7188699999999999</v>
      </c>
      <c r="M712">
        <f t="shared" si="122"/>
        <v>3.7188699999999999</v>
      </c>
      <c r="N712">
        <v>1.4432199999999999</v>
      </c>
      <c r="O712">
        <v>0.99582000000000004</v>
      </c>
      <c r="P712">
        <v>3.0000000000000001E-3</v>
      </c>
      <c r="Q712">
        <v>0</v>
      </c>
      <c r="R712">
        <v>16.5</v>
      </c>
      <c r="S712">
        <v>16.688400000000001</v>
      </c>
      <c r="T712">
        <v>83.298599999999993</v>
      </c>
    </row>
    <row r="713" spans="1:20" x14ac:dyDescent="0.3">
      <c r="A713">
        <v>712</v>
      </c>
      <c r="B713">
        <v>8</v>
      </c>
      <c r="C713" s="1">
        <v>44833.445613425924</v>
      </c>
      <c r="D713" t="s">
        <v>13</v>
      </c>
      <c r="E713" s="7">
        <f t="shared" si="117"/>
        <v>2022</v>
      </c>
      <c r="F713" s="7">
        <f t="shared" si="118"/>
        <v>9</v>
      </c>
      <c r="G713" s="7">
        <f t="shared" si="119"/>
        <v>9</v>
      </c>
      <c r="H713" s="7" t="str">
        <f t="shared" si="123"/>
        <v>summer</v>
      </c>
      <c r="I713" s="7">
        <f t="shared" si="124"/>
        <v>40</v>
      </c>
      <c r="J713" t="str">
        <f t="shared" si="120"/>
        <v>BS</v>
      </c>
      <c r="K713" t="str">
        <f t="shared" si="121"/>
        <v>soil</v>
      </c>
      <c r="L713">
        <v>2.6864699999999999</v>
      </c>
      <c r="M713">
        <f t="shared" si="122"/>
        <v>2.6864699999999999</v>
      </c>
      <c r="N713">
        <v>1.44661</v>
      </c>
      <c r="O713">
        <v>0.99492000000000003</v>
      </c>
      <c r="P713">
        <v>3.3E-4</v>
      </c>
      <c r="Q713">
        <v>0</v>
      </c>
      <c r="R713">
        <v>16.7</v>
      </c>
      <c r="S713">
        <v>17.081499999999998</v>
      </c>
      <c r="T713">
        <v>83.277600000000007</v>
      </c>
    </row>
    <row r="714" spans="1:20" x14ac:dyDescent="0.3">
      <c r="A714">
        <v>713</v>
      </c>
      <c r="B714">
        <v>9</v>
      </c>
      <c r="C714" s="1">
        <v>44833.447824074072</v>
      </c>
      <c r="D714" t="s">
        <v>13</v>
      </c>
      <c r="E714" s="7">
        <f t="shared" si="117"/>
        <v>2022</v>
      </c>
      <c r="F714" s="7">
        <f t="shared" si="118"/>
        <v>9</v>
      </c>
      <c r="G714" s="7">
        <f t="shared" si="119"/>
        <v>9</v>
      </c>
      <c r="H714" s="7" t="str">
        <f t="shared" si="123"/>
        <v>summer</v>
      </c>
      <c r="I714" s="7">
        <f t="shared" si="124"/>
        <v>40</v>
      </c>
      <c r="J714" t="str">
        <f t="shared" si="120"/>
        <v>VP</v>
      </c>
      <c r="K714" t="str">
        <f t="shared" si="121"/>
        <v>soil</v>
      </c>
      <c r="L714">
        <v>2.2971200000000001</v>
      </c>
      <c r="M714">
        <f t="shared" si="122"/>
        <v>2.2971200000000001</v>
      </c>
      <c r="N714">
        <v>1.6817500000000001</v>
      </c>
      <c r="O714">
        <v>0.98765999999999998</v>
      </c>
      <c r="P714">
        <v>2E-3</v>
      </c>
      <c r="Q714">
        <v>0</v>
      </c>
      <c r="R714">
        <v>16.7</v>
      </c>
      <c r="S714">
        <v>16.8612</v>
      </c>
      <c r="T714">
        <v>83.301199999999994</v>
      </c>
    </row>
    <row r="715" spans="1:20" x14ac:dyDescent="0.3">
      <c r="A715">
        <v>714</v>
      </c>
      <c r="B715">
        <v>10</v>
      </c>
      <c r="C715" s="1">
        <v>44833.449895833335</v>
      </c>
      <c r="D715" t="s">
        <v>13</v>
      </c>
      <c r="E715" s="7">
        <f t="shared" si="117"/>
        <v>2022</v>
      </c>
      <c r="F715" s="7">
        <f t="shared" si="118"/>
        <v>9</v>
      </c>
      <c r="G715" s="7">
        <f t="shared" si="119"/>
        <v>9</v>
      </c>
      <c r="H715" s="7" t="str">
        <f t="shared" si="123"/>
        <v>summer</v>
      </c>
      <c r="I715" s="7">
        <f t="shared" si="124"/>
        <v>40</v>
      </c>
      <c r="J715" t="str">
        <f t="shared" si="120"/>
        <v>VP</v>
      </c>
      <c r="K715" t="str">
        <f t="shared" si="121"/>
        <v>tree</v>
      </c>
      <c r="L715">
        <v>4.6079100000000004</v>
      </c>
      <c r="M715">
        <f t="shared" si="122"/>
        <v>4.6079100000000004</v>
      </c>
      <c r="N715">
        <v>1.41307</v>
      </c>
      <c r="O715">
        <v>0.99595999999999996</v>
      </c>
      <c r="P715">
        <v>3.0000000000000001E-3</v>
      </c>
      <c r="Q715">
        <v>0</v>
      </c>
      <c r="R715">
        <v>16.605499999999999</v>
      </c>
      <c r="S715">
        <v>15.865399999999999</v>
      </c>
      <c r="T715">
        <v>83.306600000000003</v>
      </c>
    </row>
    <row r="716" spans="1:20" x14ac:dyDescent="0.3">
      <c r="A716">
        <v>715</v>
      </c>
      <c r="B716">
        <v>11</v>
      </c>
      <c r="C716" s="1">
        <v>44833.452002314814</v>
      </c>
      <c r="D716" t="s">
        <v>13</v>
      </c>
      <c r="E716" s="7">
        <f t="shared" si="117"/>
        <v>2022</v>
      </c>
      <c r="F716" s="7">
        <f t="shared" si="118"/>
        <v>9</v>
      </c>
      <c r="G716" s="7">
        <f t="shared" si="119"/>
        <v>9</v>
      </c>
      <c r="H716" s="7" t="str">
        <f t="shared" si="123"/>
        <v>summer</v>
      </c>
      <c r="I716" s="7">
        <f t="shared" si="124"/>
        <v>40</v>
      </c>
      <c r="J716" t="str">
        <f t="shared" si="120"/>
        <v>VP</v>
      </c>
      <c r="K716" t="str">
        <f t="shared" si="121"/>
        <v>soil</v>
      </c>
      <c r="L716">
        <v>2.5427499999999998</v>
      </c>
      <c r="M716">
        <f t="shared" si="122"/>
        <v>2.5427499999999998</v>
      </c>
      <c r="N716">
        <v>1.76718</v>
      </c>
      <c r="O716">
        <v>0.98743999999999998</v>
      </c>
      <c r="P716">
        <v>2E-3</v>
      </c>
      <c r="Q716">
        <v>0</v>
      </c>
      <c r="R716">
        <v>16.3</v>
      </c>
      <c r="S716">
        <v>15.651999999999999</v>
      </c>
      <c r="T716">
        <v>83.298000000000002</v>
      </c>
    </row>
    <row r="717" spans="1:20" x14ac:dyDescent="0.3">
      <c r="A717">
        <v>716</v>
      </c>
      <c r="B717">
        <v>12</v>
      </c>
      <c r="C717" s="1">
        <v>44833.454062500001</v>
      </c>
      <c r="D717" t="s">
        <v>13</v>
      </c>
      <c r="E717" s="7">
        <f t="shared" si="117"/>
        <v>2022</v>
      </c>
      <c r="F717" s="7">
        <f t="shared" si="118"/>
        <v>9</v>
      </c>
      <c r="G717" s="7">
        <f t="shared" si="119"/>
        <v>9</v>
      </c>
      <c r="H717" s="7" t="str">
        <f t="shared" si="123"/>
        <v>summer</v>
      </c>
      <c r="I717" s="7">
        <f t="shared" si="124"/>
        <v>40</v>
      </c>
      <c r="J717" t="str">
        <f t="shared" si="120"/>
        <v>VP</v>
      </c>
      <c r="K717" t="str">
        <f t="shared" si="121"/>
        <v>soil</v>
      </c>
      <c r="L717">
        <v>3.0939100000000002</v>
      </c>
      <c r="M717">
        <f t="shared" si="122"/>
        <v>3.0939100000000002</v>
      </c>
      <c r="N717">
        <v>1.50925</v>
      </c>
      <c r="O717">
        <v>0.99307999999999996</v>
      </c>
      <c r="P717">
        <v>5.0000000000000001E-3</v>
      </c>
      <c r="Q717">
        <v>1.6420000000000001E-2</v>
      </c>
      <c r="R717">
        <v>16.252700000000001</v>
      </c>
      <c r="S717">
        <v>15.7287</v>
      </c>
      <c r="T717">
        <v>83.319100000000006</v>
      </c>
    </row>
    <row r="718" spans="1:20" x14ac:dyDescent="0.3">
      <c r="A718">
        <v>717</v>
      </c>
      <c r="B718">
        <v>13</v>
      </c>
      <c r="C718" s="1">
        <v>44833.456134259257</v>
      </c>
      <c r="D718" t="s">
        <v>13</v>
      </c>
      <c r="E718" s="7">
        <f t="shared" si="117"/>
        <v>2022</v>
      </c>
      <c r="F718" s="7">
        <f t="shared" si="118"/>
        <v>9</v>
      </c>
      <c r="G718" s="7">
        <f t="shared" si="119"/>
        <v>9</v>
      </c>
      <c r="H718" s="7" t="str">
        <f t="shared" si="123"/>
        <v>summer</v>
      </c>
      <c r="I718" s="7">
        <f t="shared" si="124"/>
        <v>40</v>
      </c>
      <c r="J718" t="str">
        <f t="shared" si="120"/>
        <v>BS</v>
      </c>
      <c r="K718" t="str">
        <f t="shared" si="121"/>
        <v>soil</v>
      </c>
      <c r="L718">
        <v>1.8704099999999999</v>
      </c>
      <c r="M718">
        <f t="shared" si="122"/>
        <v>1.8704099999999999</v>
      </c>
      <c r="N718">
        <v>1.59843</v>
      </c>
      <c r="O718">
        <v>0.99170999999999998</v>
      </c>
      <c r="P718">
        <v>2E-3</v>
      </c>
      <c r="Q718">
        <v>0</v>
      </c>
      <c r="R718">
        <v>16.246400000000001</v>
      </c>
      <c r="S718">
        <v>15.917199999999999</v>
      </c>
      <c r="T718">
        <v>83.318399999999997</v>
      </c>
    </row>
    <row r="719" spans="1:20" x14ac:dyDescent="0.3">
      <c r="A719">
        <v>718</v>
      </c>
      <c r="B719">
        <v>14</v>
      </c>
      <c r="C719" s="1">
        <v>44833.45820601852</v>
      </c>
      <c r="D719" t="s">
        <v>13</v>
      </c>
      <c r="E719" s="7">
        <f t="shared" si="117"/>
        <v>2022</v>
      </c>
      <c r="F719" s="7">
        <f t="shared" si="118"/>
        <v>9</v>
      </c>
      <c r="G719" s="7">
        <f t="shared" si="119"/>
        <v>9</v>
      </c>
      <c r="H719" s="7" t="str">
        <f t="shared" si="123"/>
        <v>summer</v>
      </c>
      <c r="I719" s="7">
        <f t="shared" si="124"/>
        <v>40</v>
      </c>
      <c r="J719" t="str">
        <f t="shared" si="120"/>
        <v>BS</v>
      </c>
      <c r="K719" t="str">
        <f t="shared" si="121"/>
        <v>tree</v>
      </c>
      <c r="L719">
        <v>2.6551800000000001</v>
      </c>
      <c r="M719">
        <f t="shared" si="122"/>
        <v>2.6551800000000001</v>
      </c>
      <c r="N719">
        <v>1.4830700000000001</v>
      </c>
      <c r="O719">
        <v>0.99480000000000002</v>
      </c>
      <c r="P719">
        <v>3.0000000000000001E-3</v>
      </c>
      <c r="Q719">
        <v>0</v>
      </c>
      <c r="R719">
        <v>16.3</v>
      </c>
      <c r="S719">
        <v>16.527799999999999</v>
      </c>
      <c r="T719">
        <v>83.316800000000001</v>
      </c>
    </row>
    <row r="720" spans="1:20" x14ac:dyDescent="0.3">
      <c r="A720">
        <v>719</v>
      </c>
      <c r="B720">
        <v>15</v>
      </c>
      <c r="C720" s="1">
        <v>44833.460312499999</v>
      </c>
      <c r="D720" t="s">
        <v>13</v>
      </c>
      <c r="E720" s="7">
        <f t="shared" si="117"/>
        <v>2022</v>
      </c>
      <c r="F720" s="7">
        <f t="shared" si="118"/>
        <v>9</v>
      </c>
      <c r="G720" s="7">
        <f t="shared" si="119"/>
        <v>9</v>
      </c>
      <c r="H720" s="7" t="str">
        <f t="shared" si="123"/>
        <v>summer</v>
      </c>
      <c r="I720" s="7">
        <f t="shared" si="124"/>
        <v>40</v>
      </c>
      <c r="J720" t="str">
        <f t="shared" si="120"/>
        <v>BS</v>
      </c>
      <c r="K720" t="str">
        <f t="shared" si="121"/>
        <v>soil</v>
      </c>
      <c r="L720">
        <v>3.7584900000000001</v>
      </c>
      <c r="M720">
        <f t="shared" si="122"/>
        <v>3.7584900000000001</v>
      </c>
      <c r="N720">
        <v>1.4036599999999999</v>
      </c>
      <c r="O720">
        <v>0.99631000000000003</v>
      </c>
      <c r="P720">
        <v>4.0000000000000001E-3</v>
      </c>
      <c r="Q720">
        <v>6.0000000000000001E-3</v>
      </c>
      <c r="R720">
        <v>16.3</v>
      </c>
      <c r="S720">
        <v>15.9861</v>
      </c>
      <c r="T720">
        <v>83.325599999999994</v>
      </c>
    </row>
    <row r="721" spans="1:20" x14ac:dyDescent="0.3">
      <c r="A721">
        <v>720</v>
      </c>
      <c r="B721">
        <v>17</v>
      </c>
      <c r="C721" s="1">
        <v>44833.462407407409</v>
      </c>
      <c r="D721" t="s">
        <v>13</v>
      </c>
      <c r="E721" s="7">
        <f t="shared" si="117"/>
        <v>2022</v>
      </c>
      <c r="F721" s="7">
        <f t="shared" si="118"/>
        <v>9</v>
      </c>
      <c r="G721" s="7">
        <f t="shared" si="119"/>
        <v>9</v>
      </c>
      <c r="H721" s="7" t="str">
        <f t="shared" si="123"/>
        <v>summer</v>
      </c>
      <c r="I721" s="7">
        <f t="shared" si="124"/>
        <v>40</v>
      </c>
      <c r="J721" t="str">
        <f t="shared" si="120"/>
        <v>VP</v>
      </c>
      <c r="K721" t="str">
        <f t="shared" si="121"/>
        <v>soil</v>
      </c>
      <c r="L721">
        <v>3.8942600000000001</v>
      </c>
      <c r="M721">
        <f t="shared" si="122"/>
        <v>3.8942600000000001</v>
      </c>
      <c r="N721">
        <v>1.32368</v>
      </c>
      <c r="O721">
        <v>0.99744999999999995</v>
      </c>
      <c r="P721">
        <v>3.0000000000000001E-3</v>
      </c>
      <c r="Q721">
        <v>0</v>
      </c>
      <c r="R721">
        <v>16.3</v>
      </c>
      <c r="S721">
        <v>15.8742</v>
      </c>
      <c r="T721">
        <v>83.318799999999996</v>
      </c>
    </row>
    <row r="722" spans="1:20" x14ac:dyDescent="0.3">
      <c r="A722">
        <v>721</v>
      </c>
      <c r="B722">
        <v>18</v>
      </c>
      <c r="C722" s="1">
        <v>44833.466087962966</v>
      </c>
      <c r="D722" t="s">
        <v>13</v>
      </c>
      <c r="E722" s="7">
        <f t="shared" si="117"/>
        <v>2022</v>
      </c>
      <c r="F722" s="7">
        <f t="shared" si="118"/>
        <v>9</v>
      </c>
      <c r="G722" s="7">
        <f t="shared" si="119"/>
        <v>9</v>
      </c>
      <c r="H722" s="7" t="str">
        <f t="shared" si="123"/>
        <v>summer</v>
      </c>
      <c r="I722" s="7">
        <f t="shared" si="124"/>
        <v>40</v>
      </c>
      <c r="J722" t="str">
        <f t="shared" si="120"/>
        <v>VP</v>
      </c>
      <c r="K722" t="str">
        <f t="shared" si="121"/>
        <v>tree</v>
      </c>
      <c r="L722">
        <v>4.08772</v>
      </c>
      <c r="M722">
        <f t="shared" si="122"/>
        <v>4.08772</v>
      </c>
      <c r="N722">
        <v>1.31975</v>
      </c>
      <c r="O722">
        <v>0.99858000000000002</v>
      </c>
      <c r="P722">
        <v>3.0000000000000001E-3</v>
      </c>
      <c r="Q722">
        <v>0</v>
      </c>
      <c r="R722">
        <v>16.2</v>
      </c>
      <c r="S722">
        <v>15.885300000000001</v>
      </c>
      <c r="T722">
        <v>83.308000000000007</v>
      </c>
    </row>
    <row r="723" spans="1:20" x14ac:dyDescent="0.3">
      <c r="A723">
        <v>722</v>
      </c>
      <c r="B723">
        <v>19</v>
      </c>
      <c r="C723" s="1">
        <v>44833.468148148146</v>
      </c>
      <c r="D723" t="s">
        <v>13</v>
      </c>
      <c r="E723" s="7">
        <f t="shared" si="117"/>
        <v>2022</v>
      </c>
      <c r="F723" s="7">
        <f t="shared" si="118"/>
        <v>9</v>
      </c>
      <c r="G723" s="7">
        <f t="shared" si="119"/>
        <v>9</v>
      </c>
      <c r="H723" s="7" t="str">
        <f t="shared" si="123"/>
        <v>summer</v>
      </c>
      <c r="I723" s="7">
        <f t="shared" si="124"/>
        <v>40</v>
      </c>
      <c r="J723" t="str">
        <f t="shared" si="120"/>
        <v>VP</v>
      </c>
      <c r="K723" t="str">
        <f t="shared" si="121"/>
        <v>soil</v>
      </c>
      <c r="L723">
        <v>2.3397199999999998</v>
      </c>
      <c r="M723">
        <f t="shared" si="122"/>
        <v>2.3397199999999998</v>
      </c>
      <c r="N723">
        <v>1.4786600000000001</v>
      </c>
      <c r="O723">
        <v>0.99490999999999996</v>
      </c>
      <c r="P723">
        <v>2E-3</v>
      </c>
      <c r="Q723">
        <v>0</v>
      </c>
      <c r="R723">
        <v>16.262699999999999</v>
      </c>
      <c r="S723">
        <v>16.4023</v>
      </c>
      <c r="T723">
        <v>83.311700000000002</v>
      </c>
    </row>
    <row r="724" spans="1:20" x14ac:dyDescent="0.3">
      <c r="A724">
        <v>723</v>
      </c>
      <c r="B724">
        <v>20</v>
      </c>
      <c r="C724" s="1">
        <v>44833.470231481479</v>
      </c>
      <c r="D724" t="s">
        <v>13</v>
      </c>
      <c r="E724" s="7">
        <f t="shared" si="117"/>
        <v>2022</v>
      </c>
      <c r="F724" s="7">
        <f t="shared" si="118"/>
        <v>9</v>
      </c>
      <c r="G724" s="7">
        <f t="shared" si="119"/>
        <v>9</v>
      </c>
      <c r="H724" s="7" t="str">
        <f t="shared" si="123"/>
        <v>summer</v>
      </c>
      <c r="I724" s="7">
        <f t="shared" si="124"/>
        <v>40</v>
      </c>
      <c r="J724" t="str">
        <f t="shared" si="120"/>
        <v>VP</v>
      </c>
      <c r="K724" t="str">
        <f t="shared" si="121"/>
        <v>soil</v>
      </c>
      <c r="L724">
        <v>2.4313400000000001</v>
      </c>
      <c r="M724">
        <f t="shared" si="122"/>
        <v>2.4313400000000001</v>
      </c>
      <c r="N724">
        <v>1.4883500000000001</v>
      </c>
      <c r="O724">
        <v>0.99468000000000001</v>
      </c>
      <c r="P724">
        <v>2E-3</v>
      </c>
      <c r="Q724">
        <v>0</v>
      </c>
      <c r="R724">
        <v>16.3</v>
      </c>
      <c r="S724">
        <v>16.001799999999999</v>
      </c>
      <c r="T724">
        <v>83.325000000000003</v>
      </c>
    </row>
    <row r="725" spans="1:20" x14ac:dyDescent="0.3">
      <c r="A725">
        <v>724</v>
      </c>
      <c r="B725">
        <v>21</v>
      </c>
      <c r="C725" s="1">
        <v>44833.472314814811</v>
      </c>
      <c r="D725" t="s">
        <v>13</v>
      </c>
      <c r="E725" s="7">
        <f t="shared" si="117"/>
        <v>2022</v>
      </c>
      <c r="F725" s="7">
        <f t="shared" si="118"/>
        <v>9</v>
      </c>
      <c r="G725" s="7">
        <f t="shared" si="119"/>
        <v>9</v>
      </c>
      <c r="H725" s="7" t="str">
        <f t="shared" si="123"/>
        <v>summer</v>
      </c>
      <c r="I725" s="7">
        <f t="shared" si="124"/>
        <v>40</v>
      </c>
      <c r="J725" t="str">
        <f t="shared" si="120"/>
        <v>BS</v>
      </c>
      <c r="K725" t="str">
        <f t="shared" si="121"/>
        <v>tree</v>
      </c>
      <c r="L725">
        <v>2.5597300000000001</v>
      </c>
      <c r="M725">
        <f t="shared" si="122"/>
        <v>2.5597300000000001</v>
      </c>
      <c r="N725">
        <v>1.3914800000000001</v>
      </c>
      <c r="O725">
        <v>0.99697000000000002</v>
      </c>
      <c r="P725">
        <v>3.0000000000000001E-3</v>
      </c>
      <c r="Q725">
        <v>0</v>
      </c>
      <c r="R725">
        <v>16.3</v>
      </c>
      <c r="S725">
        <v>16.5717</v>
      </c>
      <c r="T725">
        <v>83.312299999999993</v>
      </c>
    </row>
    <row r="726" spans="1:20" x14ac:dyDescent="0.3">
      <c r="A726">
        <v>725</v>
      </c>
      <c r="B726">
        <v>22</v>
      </c>
      <c r="C726" s="1">
        <v>44833.474398148152</v>
      </c>
      <c r="D726" t="s">
        <v>13</v>
      </c>
      <c r="E726" s="7">
        <f t="shared" si="117"/>
        <v>2022</v>
      </c>
      <c r="F726" s="7">
        <f t="shared" si="118"/>
        <v>9</v>
      </c>
      <c r="G726" s="7">
        <f t="shared" si="119"/>
        <v>9</v>
      </c>
      <c r="H726" s="7" t="str">
        <f t="shared" si="123"/>
        <v>summer</v>
      </c>
      <c r="I726" s="7">
        <f t="shared" si="124"/>
        <v>40</v>
      </c>
      <c r="J726" t="str">
        <f t="shared" si="120"/>
        <v>BS</v>
      </c>
      <c r="K726" t="str">
        <f t="shared" si="121"/>
        <v>soil</v>
      </c>
      <c r="L726">
        <v>2.5525899999999999</v>
      </c>
      <c r="M726">
        <f t="shared" si="122"/>
        <v>2.5525899999999999</v>
      </c>
      <c r="N726">
        <v>1.3832100000000001</v>
      </c>
      <c r="O726">
        <v>0.99716000000000005</v>
      </c>
      <c r="P726">
        <v>3.0000000000000001E-3</v>
      </c>
      <c r="Q726">
        <v>0</v>
      </c>
      <c r="R726">
        <v>16.3</v>
      </c>
      <c r="S726">
        <v>16.662299999999998</v>
      </c>
      <c r="T726">
        <v>83.326300000000003</v>
      </c>
    </row>
    <row r="727" spans="1:20" x14ac:dyDescent="0.3">
      <c r="A727">
        <v>726</v>
      </c>
      <c r="B727">
        <v>23</v>
      </c>
      <c r="C727" s="1">
        <v>44833.476458333331</v>
      </c>
      <c r="D727" t="s">
        <v>13</v>
      </c>
      <c r="E727" s="7">
        <f t="shared" si="117"/>
        <v>2022</v>
      </c>
      <c r="F727" s="7">
        <f t="shared" si="118"/>
        <v>9</v>
      </c>
      <c r="G727" s="7">
        <f t="shared" si="119"/>
        <v>9</v>
      </c>
      <c r="H727" s="7" t="str">
        <f t="shared" si="123"/>
        <v>summer</v>
      </c>
      <c r="I727" s="7">
        <f t="shared" si="124"/>
        <v>40</v>
      </c>
      <c r="J727" t="str">
        <f t="shared" si="120"/>
        <v>BS</v>
      </c>
      <c r="K727" t="str">
        <f t="shared" si="121"/>
        <v>soil</v>
      </c>
      <c r="L727">
        <v>2.7035499999999999</v>
      </c>
      <c r="M727">
        <f t="shared" si="122"/>
        <v>2.7035499999999999</v>
      </c>
      <c r="N727">
        <v>1.35582</v>
      </c>
      <c r="O727">
        <v>0.99753000000000003</v>
      </c>
      <c r="P727">
        <v>3.0000000000000001E-3</v>
      </c>
      <c r="Q727">
        <v>0</v>
      </c>
      <c r="R727">
        <v>16.3</v>
      </c>
      <c r="S727">
        <v>17.102799999999998</v>
      </c>
      <c r="T727">
        <v>83.313500000000005</v>
      </c>
    </row>
    <row r="728" spans="1:20" x14ac:dyDescent="0.3">
      <c r="A728">
        <v>727</v>
      </c>
      <c r="B728">
        <v>24</v>
      </c>
      <c r="C728" s="1">
        <v>44833.478541666664</v>
      </c>
      <c r="D728" t="s">
        <v>13</v>
      </c>
      <c r="E728" s="7">
        <f t="shared" si="117"/>
        <v>2022</v>
      </c>
      <c r="F728" s="7">
        <f t="shared" si="118"/>
        <v>9</v>
      </c>
      <c r="G728" s="7">
        <f t="shared" si="119"/>
        <v>9</v>
      </c>
      <c r="H728" s="7" t="str">
        <f t="shared" si="123"/>
        <v>summer</v>
      </c>
      <c r="I728" s="7">
        <f t="shared" si="124"/>
        <v>40</v>
      </c>
      <c r="J728" t="str">
        <f t="shared" si="120"/>
        <v>BS</v>
      </c>
      <c r="K728" t="str">
        <f t="shared" si="121"/>
        <v>soil</v>
      </c>
      <c r="L728">
        <v>3.1349200000000002</v>
      </c>
      <c r="M728">
        <f t="shared" si="122"/>
        <v>3.1349200000000002</v>
      </c>
      <c r="N728">
        <v>1.3361499999999999</v>
      </c>
      <c r="O728">
        <v>0.998</v>
      </c>
      <c r="P728">
        <v>4.0000000000000001E-3</v>
      </c>
      <c r="Q728">
        <v>0</v>
      </c>
      <c r="R728">
        <v>16.3</v>
      </c>
      <c r="S728">
        <v>16.979800000000001</v>
      </c>
      <c r="T728">
        <v>83.310900000000004</v>
      </c>
    </row>
    <row r="729" spans="1:20" x14ac:dyDescent="0.3">
      <c r="A729">
        <v>728</v>
      </c>
      <c r="B729">
        <v>1</v>
      </c>
      <c r="C729" s="1">
        <v>44833.525150462963</v>
      </c>
      <c r="D729" t="s">
        <v>15</v>
      </c>
      <c r="E729" s="7">
        <f t="shared" si="117"/>
        <v>2022</v>
      </c>
      <c r="F729" s="7">
        <f t="shared" si="118"/>
        <v>9</v>
      </c>
      <c r="G729" s="7">
        <f t="shared" si="119"/>
        <v>9</v>
      </c>
      <c r="H729" s="7" t="str">
        <f t="shared" si="123"/>
        <v>summer</v>
      </c>
      <c r="I729" s="7">
        <f t="shared" si="124"/>
        <v>40</v>
      </c>
      <c r="J729" t="str">
        <f t="shared" ref="J729:J746" si="125">IF(OR(B729=1,B729=2,B729=3,B729=7,B729=8,B729=9,B729=13,B729=14,B729=15),"VP","BS")</f>
        <v>VP</v>
      </c>
      <c r="L729">
        <v>5.3611199999999997</v>
      </c>
      <c r="M729">
        <f t="shared" si="122"/>
        <v>5.3611199999999997</v>
      </c>
      <c r="N729">
        <v>1.4005099999999999</v>
      </c>
      <c r="O729">
        <v>0.99509999999999998</v>
      </c>
      <c r="P729">
        <v>2E-3</v>
      </c>
      <c r="R729">
        <v>21</v>
      </c>
      <c r="S729">
        <v>21.569400000000002</v>
      </c>
      <c r="T729">
        <v>82.271500000000003</v>
      </c>
    </row>
    <row r="730" spans="1:20" x14ac:dyDescent="0.3">
      <c r="A730">
        <v>729</v>
      </c>
      <c r="B730">
        <v>2</v>
      </c>
      <c r="C730" s="1">
        <v>44833.527222222219</v>
      </c>
      <c r="D730" t="s">
        <v>15</v>
      </c>
      <c r="E730" s="7">
        <f t="shared" si="117"/>
        <v>2022</v>
      </c>
      <c r="F730" s="7">
        <f t="shared" si="118"/>
        <v>9</v>
      </c>
      <c r="G730" s="7">
        <f t="shared" si="119"/>
        <v>9</v>
      </c>
      <c r="H730" s="7" t="str">
        <f t="shared" si="123"/>
        <v>summer</v>
      </c>
      <c r="I730" s="7">
        <f t="shared" si="124"/>
        <v>40</v>
      </c>
      <c r="J730" t="str">
        <f t="shared" si="125"/>
        <v>VP</v>
      </c>
      <c r="L730">
        <v>4.0748600000000001</v>
      </c>
      <c r="M730">
        <f t="shared" si="122"/>
        <v>4.0748600000000001</v>
      </c>
      <c r="N730">
        <v>1.4645699999999999</v>
      </c>
      <c r="O730">
        <v>0.99480000000000002</v>
      </c>
      <c r="P730">
        <v>1E-3</v>
      </c>
      <c r="Q730">
        <v>0</v>
      </c>
      <c r="R730">
        <v>21.469100000000001</v>
      </c>
      <c r="S730">
        <v>21.304500000000001</v>
      </c>
      <c r="T730">
        <v>82.267399999999995</v>
      </c>
    </row>
    <row r="731" spans="1:20" x14ac:dyDescent="0.3">
      <c r="A731">
        <v>730</v>
      </c>
      <c r="B731">
        <v>3</v>
      </c>
      <c r="C731" s="1">
        <v>44833.529293981483</v>
      </c>
      <c r="D731" t="s">
        <v>15</v>
      </c>
      <c r="E731" s="7">
        <f t="shared" si="117"/>
        <v>2022</v>
      </c>
      <c r="F731" s="7">
        <f t="shared" si="118"/>
        <v>9</v>
      </c>
      <c r="G731" s="7">
        <f t="shared" si="119"/>
        <v>9</v>
      </c>
      <c r="H731" s="7" t="str">
        <f t="shared" si="123"/>
        <v>summer</v>
      </c>
      <c r="I731" s="7">
        <f t="shared" si="124"/>
        <v>40</v>
      </c>
      <c r="J731" t="str">
        <f t="shared" si="125"/>
        <v>VP</v>
      </c>
      <c r="L731">
        <v>2.3875000000000002</v>
      </c>
      <c r="M731">
        <f t="shared" si="122"/>
        <v>2.3875000000000002</v>
      </c>
      <c r="N731">
        <v>2.0646900000000001</v>
      </c>
      <c r="O731">
        <v>0.97624</v>
      </c>
      <c r="P731">
        <v>1E-3</v>
      </c>
      <c r="R731">
        <v>21.6</v>
      </c>
      <c r="S731">
        <v>20.416</v>
      </c>
      <c r="T731">
        <v>82.277299999999997</v>
      </c>
    </row>
    <row r="732" spans="1:20" x14ac:dyDescent="0.3">
      <c r="A732">
        <v>731</v>
      </c>
      <c r="B732">
        <v>4</v>
      </c>
      <c r="C732" s="1">
        <v>44833.531446759262</v>
      </c>
      <c r="D732" t="s">
        <v>15</v>
      </c>
      <c r="E732" s="7">
        <f t="shared" si="117"/>
        <v>2022</v>
      </c>
      <c r="F732" s="7">
        <f t="shared" si="118"/>
        <v>9</v>
      </c>
      <c r="G732" s="7">
        <f t="shared" si="119"/>
        <v>9</v>
      </c>
      <c r="H732" s="7" t="str">
        <f t="shared" si="123"/>
        <v>summer</v>
      </c>
      <c r="I732" s="7">
        <f t="shared" si="124"/>
        <v>40</v>
      </c>
      <c r="J732" t="str">
        <f t="shared" si="125"/>
        <v>BS</v>
      </c>
      <c r="L732">
        <v>1.3308899999999999</v>
      </c>
      <c r="M732">
        <f t="shared" si="122"/>
        <v>1.3308899999999999</v>
      </c>
      <c r="N732">
        <v>2.1663299999999999</v>
      </c>
      <c r="O732">
        <v>0.97126000000000001</v>
      </c>
      <c r="P732">
        <v>1E-3</v>
      </c>
      <c r="Q732">
        <v>0</v>
      </c>
      <c r="R732">
        <v>21.569099999999999</v>
      </c>
      <c r="S732">
        <v>20.421299999999999</v>
      </c>
      <c r="T732">
        <v>82.282499999999999</v>
      </c>
    </row>
    <row r="733" spans="1:20" x14ac:dyDescent="0.3">
      <c r="A733">
        <v>732</v>
      </c>
      <c r="B733">
        <v>5</v>
      </c>
      <c r="C733" s="1">
        <v>44833.533506944441</v>
      </c>
      <c r="D733" t="s">
        <v>15</v>
      </c>
      <c r="E733" s="7">
        <f t="shared" si="117"/>
        <v>2022</v>
      </c>
      <c r="F733" s="7">
        <f t="shared" si="118"/>
        <v>9</v>
      </c>
      <c r="G733" s="7">
        <f t="shared" si="119"/>
        <v>9</v>
      </c>
      <c r="H733" s="7" t="str">
        <f t="shared" si="123"/>
        <v>summer</v>
      </c>
      <c r="I733" s="7">
        <f t="shared" si="124"/>
        <v>40</v>
      </c>
      <c r="J733" t="str">
        <f t="shared" si="125"/>
        <v>BS</v>
      </c>
      <c r="L733">
        <v>1.71465</v>
      </c>
      <c r="M733">
        <f t="shared" si="122"/>
        <v>1.71465</v>
      </c>
      <c r="N733">
        <v>1.99861</v>
      </c>
      <c r="O733">
        <v>0.98053000000000001</v>
      </c>
      <c r="P733">
        <v>1E-3</v>
      </c>
      <c r="Q733">
        <v>0</v>
      </c>
      <c r="R733">
        <v>22.172699999999999</v>
      </c>
      <c r="S733">
        <v>20.758800000000001</v>
      </c>
      <c r="T733">
        <v>82.297899999999998</v>
      </c>
    </row>
    <row r="734" spans="1:20" x14ac:dyDescent="0.3">
      <c r="A734">
        <v>733</v>
      </c>
      <c r="B734">
        <v>6</v>
      </c>
      <c r="C734" s="1">
        <v>44833.535578703704</v>
      </c>
      <c r="D734" t="s">
        <v>15</v>
      </c>
      <c r="E734" s="7">
        <f t="shared" si="117"/>
        <v>2022</v>
      </c>
      <c r="F734" s="7">
        <f t="shared" si="118"/>
        <v>9</v>
      </c>
      <c r="G734" s="7">
        <f t="shared" si="119"/>
        <v>9</v>
      </c>
      <c r="H734" s="7" t="str">
        <f t="shared" si="123"/>
        <v>summer</v>
      </c>
      <c r="I734" s="7">
        <f t="shared" si="124"/>
        <v>40</v>
      </c>
      <c r="J734" t="str">
        <f t="shared" si="125"/>
        <v>BS</v>
      </c>
      <c r="L734">
        <v>1.3146</v>
      </c>
      <c r="M734" t="e">
        <f t="shared" si="122"/>
        <v>#N/A</v>
      </c>
      <c r="N734">
        <v>2.73509</v>
      </c>
      <c r="O734">
        <v>0.94655999999999996</v>
      </c>
      <c r="P734">
        <v>2E-3</v>
      </c>
      <c r="Q734">
        <v>0</v>
      </c>
      <c r="R734">
        <v>22.836400000000001</v>
      </c>
      <c r="S734">
        <v>19.952999999999999</v>
      </c>
      <c r="T734">
        <v>82.294700000000006</v>
      </c>
    </row>
    <row r="735" spans="1:20" x14ac:dyDescent="0.3">
      <c r="A735">
        <v>734</v>
      </c>
      <c r="B735">
        <v>10</v>
      </c>
      <c r="C735" s="1">
        <v>44833.538495370369</v>
      </c>
      <c r="D735" t="s">
        <v>15</v>
      </c>
      <c r="E735" s="7">
        <f t="shared" si="117"/>
        <v>2022</v>
      </c>
      <c r="F735" s="7">
        <f t="shared" si="118"/>
        <v>9</v>
      </c>
      <c r="G735" s="7">
        <f t="shared" si="119"/>
        <v>9</v>
      </c>
      <c r="H735" s="7" t="str">
        <f t="shared" si="123"/>
        <v>summer</v>
      </c>
      <c r="I735" s="7">
        <f t="shared" si="124"/>
        <v>40</v>
      </c>
      <c r="J735" t="str">
        <f t="shared" si="125"/>
        <v>BS</v>
      </c>
      <c r="L735">
        <v>1.57751</v>
      </c>
      <c r="M735">
        <f t="shared" si="122"/>
        <v>1.57751</v>
      </c>
      <c r="N735">
        <v>1.7442200000000001</v>
      </c>
      <c r="O735">
        <v>0.98601000000000005</v>
      </c>
      <c r="P735">
        <v>1E-3</v>
      </c>
      <c r="R735">
        <v>22.9</v>
      </c>
      <c r="S735">
        <v>18.950500000000002</v>
      </c>
      <c r="T735">
        <v>82.303399999999996</v>
      </c>
    </row>
    <row r="736" spans="1:20" x14ac:dyDescent="0.3">
      <c r="A736">
        <v>735</v>
      </c>
      <c r="B736">
        <v>11</v>
      </c>
      <c r="C736" s="1">
        <v>44833.540590277778</v>
      </c>
      <c r="D736" t="s">
        <v>15</v>
      </c>
      <c r="E736" s="7">
        <f t="shared" si="117"/>
        <v>2022</v>
      </c>
      <c r="F736" s="7">
        <f t="shared" si="118"/>
        <v>9</v>
      </c>
      <c r="G736" s="7">
        <f t="shared" si="119"/>
        <v>9</v>
      </c>
      <c r="H736" s="7" t="str">
        <f t="shared" si="123"/>
        <v>summer</v>
      </c>
      <c r="I736" s="7">
        <f t="shared" si="124"/>
        <v>40</v>
      </c>
      <c r="J736" t="str">
        <f t="shared" si="125"/>
        <v>BS</v>
      </c>
      <c r="L736">
        <v>1.2557400000000001</v>
      </c>
      <c r="M736">
        <f t="shared" si="122"/>
        <v>1.2557400000000001</v>
      </c>
      <c r="N736">
        <v>2.5517599999999998</v>
      </c>
      <c r="O736">
        <v>0.96086000000000005</v>
      </c>
      <c r="P736">
        <v>3.7299999999999998E-3</v>
      </c>
      <c r="Q736">
        <v>0</v>
      </c>
      <c r="R736">
        <v>22.796399999999998</v>
      </c>
      <c r="S736">
        <v>18.443200000000001</v>
      </c>
      <c r="T736">
        <v>82.307900000000004</v>
      </c>
    </row>
    <row r="737" spans="1:20" x14ac:dyDescent="0.3">
      <c r="A737">
        <v>736</v>
      </c>
      <c r="B737">
        <v>12</v>
      </c>
      <c r="C737" s="1">
        <v>44833.542662037034</v>
      </c>
      <c r="D737" t="s">
        <v>15</v>
      </c>
      <c r="E737" s="7">
        <f t="shared" si="117"/>
        <v>2022</v>
      </c>
      <c r="F737" s="7">
        <f t="shared" si="118"/>
        <v>9</v>
      </c>
      <c r="G737" s="7">
        <f t="shared" si="119"/>
        <v>9</v>
      </c>
      <c r="H737" s="7" t="str">
        <f t="shared" si="123"/>
        <v>summer</v>
      </c>
      <c r="I737" s="7">
        <f t="shared" si="124"/>
        <v>40</v>
      </c>
      <c r="J737" t="str">
        <f t="shared" si="125"/>
        <v>BS</v>
      </c>
      <c r="L737">
        <v>0.60521000000000003</v>
      </c>
      <c r="M737" t="e">
        <f t="shared" si="122"/>
        <v>#N/A</v>
      </c>
      <c r="N737">
        <v>4.5004499999999998</v>
      </c>
      <c r="O737">
        <v>0.86406000000000005</v>
      </c>
      <c r="P737">
        <v>1E-3</v>
      </c>
      <c r="Q737">
        <v>0</v>
      </c>
      <c r="R737">
        <v>23</v>
      </c>
      <c r="S737">
        <v>19.236000000000001</v>
      </c>
      <c r="T737">
        <v>82.306899999999999</v>
      </c>
    </row>
    <row r="738" spans="1:20" x14ac:dyDescent="0.3">
      <c r="A738">
        <v>737</v>
      </c>
      <c r="B738">
        <v>7</v>
      </c>
      <c r="C738" s="1">
        <v>44833.544872685183</v>
      </c>
      <c r="D738" t="s">
        <v>15</v>
      </c>
      <c r="E738" s="7">
        <f t="shared" si="117"/>
        <v>2022</v>
      </c>
      <c r="F738" s="7">
        <f t="shared" si="118"/>
        <v>9</v>
      </c>
      <c r="G738" s="7">
        <f t="shared" si="119"/>
        <v>9</v>
      </c>
      <c r="H738" s="7" t="str">
        <f t="shared" si="123"/>
        <v>summer</v>
      </c>
      <c r="I738" s="7">
        <f t="shared" si="124"/>
        <v>40</v>
      </c>
      <c r="J738" t="str">
        <f t="shared" si="125"/>
        <v>VP</v>
      </c>
      <c r="L738">
        <v>3.4604200000000001</v>
      </c>
      <c r="M738">
        <f t="shared" si="122"/>
        <v>3.4604200000000001</v>
      </c>
      <c r="N738">
        <v>1.4240900000000001</v>
      </c>
      <c r="O738">
        <v>0.99546000000000001</v>
      </c>
      <c r="R738">
        <v>22.9</v>
      </c>
      <c r="S738">
        <v>18.809899999999999</v>
      </c>
      <c r="T738">
        <v>82.300700000000006</v>
      </c>
    </row>
    <row r="739" spans="1:20" x14ac:dyDescent="0.3">
      <c r="A739">
        <v>738</v>
      </c>
      <c r="B739">
        <v>8</v>
      </c>
      <c r="C739" s="1">
        <v>44833.546944444446</v>
      </c>
      <c r="D739" t="s">
        <v>15</v>
      </c>
      <c r="E739" s="7">
        <f t="shared" si="117"/>
        <v>2022</v>
      </c>
      <c r="F739" s="7">
        <f t="shared" si="118"/>
        <v>9</v>
      </c>
      <c r="G739" s="7">
        <f t="shared" si="119"/>
        <v>9</v>
      </c>
      <c r="H739" s="7" t="str">
        <f t="shared" si="123"/>
        <v>summer</v>
      </c>
      <c r="I739" s="7">
        <f t="shared" si="124"/>
        <v>40</v>
      </c>
      <c r="J739" t="str">
        <f t="shared" si="125"/>
        <v>VP</v>
      </c>
      <c r="L739">
        <v>3.4193799999999999</v>
      </c>
      <c r="M739">
        <f t="shared" si="122"/>
        <v>3.4193799999999999</v>
      </c>
      <c r="N739">
        <v>1.62154</v>
      </c>
      <c r="O739">
        <v>0.98877000000000004</v>
      </c>
      <c r="R739">
        <v>22.4</v>
      </c>
      <c r="S739">
        <v>19.768799999999999</v>
      </c>
      <c r="T739">
        <v>82.275400000000005</v>
      </c>
    </row>
    <row r="740" spans="1:20" x14ac:dyDescent="0.3">
      <c r="A740">
        <v>739</v>
      </c>
      <c r="B740">
        <v>9</v>
      </c>
      <c r="C740" s="1">
        <v>44833.549004629633</v>
      </c>
      <c r="D740" t="s">
        <v>15</v>
      </c>
      <c r="E740" s="7">
        <f t="shared" si="117"/>
        <v>2022</v>
      </c>
      <c r="F740" s="7">
        <f t="shared" si="118"/>
        <v>9</v>
      </c>
      <c r="G740" s="7">
        <f t="shared" si="119"/>
        <v>9</v>
      </c>
      <c r="H740" s="7" t="str">
        <f t="shared" si="123"/>
        <v>summer</v>
      </c>
      <c r="I740" s="7">
        <f t="shared" si="124"/>
        <v>40</v>
      </c>
      <c r="J740" t="str">
        <f t="shared" si="125"/>
        <v>VP</v>
      </c>
      <c r="L740">
        <v>3.0112199999999998</v>
      </c>
      <c r="M740">
        <f t="shared" si="122"/>
        <v>3.0112199999999998</v>
      </c>
      <c r="N740">
        <v>1.55959</v>
      </c>
      <c r="O740">
        <v>0.99229000000000001</v>
      </c>
      <c r="P740">
        <v>2E-3</v>
      </c>
      <c r="R740">
        <v>22.1</v>
      </c>
      <c r="S740">
        <v>19.221499999999999</v>
      </c>
      <c r="T740">
        <v>82.280100000000004</v>
      </c>
    </row>
    <row r="741" spans="1:20" x14ac:dyDescent="0.3">
      <c r="A741">
        <v>740</v>
      </c>
      <c r="B741">
        <v>13</v>
      </c>
      <c r="C741" s="1">
        <v>44833.55133101852</v>
      </c>
      <c r="D741" t="s">
        <v>15</v>
      </c>
      <c r="E741" s="7">
        <f t="shared" si="117"/>
        <v>2022</v>
      </c>
      <c r="F741" s="7">
        <f t="shared" si="118"/>
        <v>9</v>
      </c>
      <c r="G741" s="7">
        <f t="shared" si="119"/>
        <v>9</v>
      </c>
      <c r="H741" s="7" t="str">
        <f t="shared" si="123"/>
        <v>summer</v>
      </c>
      <c r="I741" s="7">
        <f t="shared" si="124"/>
        <v>40</v>
      </c>
      <c r="J741" t="str">
        <f t="shared" si="125"/>
        <v>VP</v>
      </c>
      <c r="L741">
        <v>3.9645000000000001</v>
      </c>
      <c r="M741">
        <f t="shared" si="122"/>
        <v>3.9645000000000001</v>
      </c>
      <c r="N741">
        <v>1.57809</v>
      </c>
      <c r="O741">
        <v>0.99036000000000002</v>
      </c>
      <c r="P741">
        <v>4.0000000000000001E-3</v>
      </c>
      <c r="Q741">
        <v>9.3000000000000005E-4</v>
      </c>
      <c r="R741">
        <v>21.761800000000001</v>
      </c>
      <c r="S741">
        <v>18.97</v>
      </c>
      <c r="T741">
        <v>82.273700000000005</v>
      </c>
    </row>
    <row r="742" spans="1:20" x14ac:dyDescent="0.3">
      <c r="A742">
        <v>741</v>
      </c>
      <c r="B742">
        <v>14</v>
      </c>
      <c r="C742" s="1">
        <v>44833.553425925929</v>
      </c>
      <c r="D742" t="s">
        <v>15</v>
      </c>
      <c r="E742" s="7">
        <f t="shared" si="117"/>
        <v>2022</v>
      </c>
      <c r="F742" s="7">
        <f t="shared" si="118"/>
        <v>9</v>
      </c>
      <c r="G742" s="7">
        <f t="shared" si="119"/>
        <v>9</v>
      </c>
      <c r="H742" s="7" t="str">
        <f t="shared" si="123"/>
        <v>summer</v>
      </c>
      <c r="I742" s="7">
        <f t="shared" si="124"/>
        <v>40</v>
      </c>
      <c r="J742" t="str">
        <f t="shared" si="125"/>
        <v>VP</v>
      </c>
      <c r="L742">
        <v>1.7129099999999999</v>
      </c>
      <c r="M742">
        <f t="shared" si="122"/>
        <v>1.7129099999999999</v>
      </c>
      <c r="N742">
        <v>2.36103</v>
      </c>
      <c r="O742">
        <v>0.96809999999999996</v>
      </c>
      <c r="P742">
        <v>3.0000000000000001E-3</v>
      </c>
      <c r="Q742">
        <v>0</v>
      </c>
      <c r="R742">
        <v>21.5291</v>
      </c>
      <c r="S742">
        <v>19.093499999999999</v>
      </c>
      <c r="T742">
        <v>82.28</v>
      </c>
    </row>
    <row r="743" spans="1:20" x14ac:dyDescent="0.3">
      <c r="A743">
        <v>742</v>
      </c>
      <c r="B743">
        <v>15</v>
      </c>
      <c r="C743" s="1">
        <v>44833.555486111109</v>
      </c>
      <c r="D743" t="s">
        <v>15</v>
      </c>
      <c r="E743" s="7">
        <f t="shared" si="117"/>
        <v>2022</v>
      </c>
      <c r="F743" s="7">
        <f t="shared" si="118"/>
        <v>9</v>
      </c>
      <c r="G743" s="7">
        <f t="shared" si="119"/>
        <v>9</v>
      </c>
      <c r="H743" s="7" t="str">
        <f t="shared" si="123"/>
        <v>summer</v>
      </c>
      <c r="I743" s="7">
        <f t="shared" si="124"/>
        <v>40</v>
      </c>
      <c r="J743" t="str">
        <f t="shared" si="125"/>
        <v>VP</v>
      </c>
      <c r="L743">
        <v>2.2673800000000002</v>
      </c>
      <c r="M743">
        <f t="shared" si="122"/>
        <v>2.2673800000000002</v>
      </c>
      <c r="N743">
        <v>2.4301200000000001</v>
      </c>
      <c r="O743">
        <v>0.96208000000000005</v>
      </c>
      <c r="P743">
        <v>2E-3</v>
      </c>
      <c r="Q743">
        <v>0</v>
      </c>
      <c r="R743">
        <v>21.163599999999999</v>
      </c>
      <c r="S743">
        <v>18.798200000000001</v>
      </c>
      <c r="T743">
        <v>82.2654</v>
      </c>
    </row>
    <row r="744" spans="1:20" x14ac:dyDescent="0.3">
      <c r="A744">
        <v>743</v>
      </c>
      <c r="B744">
        <v>16</v>
      </c>
      <c r="C744" s="1">
        <v>44833.557650462964</v>
      </c>
      <c r="D744" t="s">
        <v>15</v>
      </c>
      <c r="E744" s="7">
        <f t="shared" si="117"/>
        <v>2022</v>
      </c>
      <c r="F744" s="7">
        <f t="shared" si="118"/>
        <v>9</v>
      </c>
      <c r="G744" s="7">
        <f t="shared" si="119"/>
        <v>9</v>
      </c>
      <c r="H744" s="7" t="str">
        <f t="shared" si="123"/>
        <v>summer</v>
      </c>
      <c r="I744" s="7">
        <f t="shared" si="124"/>
        <v>40</v>
      </c>
      <c r="J744" t="str">
        <f t="shared" si="125"/>
        <v>BS</v>
      </c>
      <c r="L744">
        <v>1.44336</v>
      </c>
      <c r="M744" t="e">
        <f t="shared" si="122"/>
        <v>#N/A</v>
      </c>
      <c r="N744">
        <v>2.8024499999999999</v>
      </c>
      <c r="O744">
        <v>0.94062999999999997</v>
      </c>
      <c r="R744">
        <v>21.1</v>
      </c>
      <c r="S744">
        <v>18.387799999999999</v>
      </c>
      <c r="T744">
        <v>82.252700000000004</v>
      </c>
    </row>
    <row r="745" spans="1:20" x14ac:dyDescent="0.3">
      <c r="A745">
        <v>744</v>
      </c>
      <c r="B745">
        <v>17</v>
      </c>
      <c r="C745" s="1">
        <v>44833.55972222222</v>
      </c>
      <c r="D745" t="s">
        <v>15</v>
      </c>
      <c r="E745" s="7">
        <f t="shared" si="117"/>
        <v>2022</v>
      </c>
      <c r="F745" s="7">
        <f t="shared" si="118"/>
        <v>9</v>
      </c>
      <c r="G745" s="7">
        <f t="shared" si="119"/>
        <v>9</v>
      </c>
      <c r="H745" s="7" t="str">
        <f t="shared" si="123"/>
        <v>summer</v>
      </c>
      <c r="I745" s="7">
        <f t="shared" si="124"/>
        <v>40</v>
      </c>
      <c r="J745" t="str">
        <f t="shared" si="125"/>
        <v>BS</v>
      </c>
      <c r="L745">
        <v>1.3729899999999999</v>
      </c>
      <c r="M745">
        <f t="shared" si="122"/>
        <v>1.3729899999999999</v>
      </c>
      <c r="N745">
        <v>2.5682100000000001</v>
      </c>
      <c r="O745">
        <v>0.95082999999999995</v>
      </c>
      <c r="P745">
        <v>3.0000000000000001E-3</v>
      </c>
      <c r="Q745">
        <v>0</v>
      </c>
      <c r="R745">
        <v>21.1</v>
      </c>
      <c r="S745">
        <v>18.5761</v>
      </c>
      <c r="T745">
        <v>82.233099999999993</v>
      </c>
    </row>
    <row r="746" spans="1:20" x14ac:dyDescent="0.3">
      <c r="A746">
        <v>745</v>
      </c>
      <c r="B746">
        <v>18</v>
      </c>
      <c r="C746" s="1">
        <v>44833.561805555553</v>
      </c>
      <c r="D746" t="s">
        <v>15</v>
      </c>
      <c r="E746" s="7">
        <f t="shared" si="117"/>
        <v>2022</v>
      </c>
      <c r="F746" s="7">
        <f t="shared" si="118"/>
        <v>9</v>
      </c>
      <c r="G746" s="7">
        <f t="shared" si="119"/>
        <v>9</v>
      </c>
      <c r="H746" s="7" t="str">
        <f t="shared" si="123"/>
        <v>summer</v>
      </c>
      <c r="I746" s="7">
        <f t="shared" si="124"/>
        <v>40</v>
      </c>
      <c r="J746" t="str">
        <f t="shared" si="125"/>
        <v>BS</v>
      </c>
      <c r="L746">
        <v>1.4238</v>
      </c>
      <c r="M746" t="e">
        <f t="shared" si="122"/>
        <v>#N/A</v>
      </c>
      <c r="N746">
        <v>2.8102900000000002</v>
      </c>
      <c r="O746">
        <v>0.91234000000000004</v>
      </c>
      <c r="P746">
        <v>2E-3</v>
      </c>
      <c r="Q746">
        <v>0</v>
      </c>
      <c r="R746">
        <v>21.1</v>
      </c>
      <c r="S746">
        <v>18.602499999999999</v>
      </c>
      <c r="T746">
        <v>82.238900000000001</v>
      </c>
    </row>
    <row r="747" spans="1:20" x14ac:dyDescent="0.3">
      <c r="A747">
        <v>746</v>
      </c>
      <c r="B747">
        <v>1</v>
      </c>
      <c r="C747" s="1">
        <v>44839.434004629627</v>
      </c>
      <c r="D747" t="s">
        <v>30</v>
      </c>
      <c r="E747" s="7">
        <f t="shared" si="117"/>
        <v>2022</v>
      </c>
      <c r="F747" s="7">
        <f t="shared" si="118"/>
        <v>10</v>
      </c>
      <c r="G747" s="7">
        <f t="shared" si="119"/>
        <v>10</v>
      </c>
      <c r="H747" s="7" t="str">
        <f t="shared" si="123"/>
        <v>autumn</v>
      </c>
      <c r="I747" s="7">
        <f t="shared" si="124"/>
        <v>41</v>
      </c>
      <c r="J747" t="str">
        <f t="shared" ref="J747:J770" si="126">IF(OR(B747=1,B747=2,B747=3,B747=4,B747=9,B747=10,B747=11,B747=12,B747=17,B747=18,B747=19,B747=20),"VP","BS")</f>
        <v>VP</v>
      </c>
      <c r="K747" t="str">
        <f t="shared" ref="K747:K770" si="127">IF(OR(B747=1,B747=7,B747=12,B747=16,B747=17,B747=24),"tree","soil")</f>
        <v>tree</v>
      </c>
      <c r="L747">
        <v>1.25474</v>
      </c>
      <c r="M747">
        <f t="shared" si="122"/>
        <v>1.25474</v>
      </c>
      <c r="N747">
        <v>1.7269000000000001</v>
      </c>
      <c r="O747">
        <v>0.9849</v>
      </c>
      <c r="P747">
        <v>1E-3</v>
      </c>
      <c r="Q747">
        <v>0</v>
      </c>
      <c r="R747">
        <v>19.2836</v>
      </c>
      <c r="S747">
        <v>17.1569</v>
      </c>
      <c r="T747">
        <v>88.764200000000002</v>
      </c>
    </row>
    <row r="748" spans="1:20" x14ac:dyDescent="0.3">
      <c r="A748">
        <v>747</v>
      </c>
      <c r="B748">
        <v>2</v>
      </c>
      <c r="C748" s="1">
        <v>44839.436249999999</v>
      </c>
      <c r="D748" t="s">
        <v>30</v>
      </c>
      <c r="E748" s="7">
        <f t="shared" si="117"/>
        <v>2022</v>
      </c>
      <c r="F748" s="7">
        <f t="shared" si="118"/>
        <v>10</v>
      </c>
      <c r="G748" s="7">
        <f t="shared" si="119"/>
        <v>10</v>
      </c>
      <c r="H748" s="7" t="str">
        <f t="shared" si="123"/>
        <v>autumn</v>
      </c>
      <c r="I748" s="7">
        <f t="shared" si="124"/>
        <v>41</v>
      </c>
      <c r="J748" t="str">
        <f t="shared" si="126"/>
        <v>VP</v>
      </c>
      <c r="K748" t="str">
        <f t="shared" si="127"/>
        <v>soil</v>
      </c>
      <c r="L748">
        <v>1.9052100000000001</v>
      </c>
      <c r="M748">
        <f t="shared" si="122"/>
        <v>1.9052100000000001</v>
      </c>
      <c r="N748">
        <v>1.7503299999999999</v>
      </c>
      <c r="O748">
        <v>0.98546</v>
      </c>
      <c r="P748">
        <v>2E-3</v>
      </c>
      <c r="Q748">
        <v>0</v>
      </c>
      <c r="R748">
        <v>19.058199999999999</v>
      </c>
      <c r="S748">
        <v>17.3873</v>
      </c>
      <c r="T748">
        <v>88.763999999999996</v>
      </c>
    </row>
    <row r="749" spans="1:20" x14ac:dyDescent="0.3">
      <c r="A749">
        <v>748</v>
      </c>
      <c r="B749">
        <v>3</v>
      </c>
      <c r="C749" s="1">
        <v>44839.438321759262</v>
      </c>
      <c r="D749" t="s">
        <v>30</v>
      </c>
      <c r="E749" s="7">
        <f t="shared" si="117"/>
        <v>2022</v>
      </c>
      <c r="F749" s="7">
        <f t="shared" si="118"/>
        <v>10</v>
      </c>
      <c r="G749" s="7">
        <f t="shared" si="119"/>
        <v>10</v>
      </c>
      <c r="H749" s="7" t="str">
        <f t="shared" si="123"/>
        <v>autumn</v>
      </c>
      <c r="I749" s="7">
        <f t="shared" si="124"/>
        <v>41</v>
      </c>
      <c r="J749" t="str">
        <f t="shared" si="126"/>
        <v>VP</v>
      </c>
      <c r="K749" t="str">
        <f t="shared" si="127"/>
        <v>soil</v>
      </c>
      <c r="L749">
        <v>1.31412</v>
      </c>
      <c r="M749">
        <f t="shared" si="122"/>
        <v>1.31412</v>
      </c>
      <c r="N749">
        <v>1.76624</v>
      </c>
      <c r="O749">
        <v>0.98594999999999999</v>
      </c>
      <c r="P749">
        <v>2E-3</v>
      </c>
      <c r="Q749">
        <v>0</v>
      </c>
      <c r="R749">
        <v>19.0091</v>
      </c>
      <c r="S749">
        <v>17.117000000000001</v>
      </c>
      <c r="T749">
        <v>88.768199999999993</v>
      </c>
    </row>
    <row r="750" spans="1:20" x14ac:dyDescent="0.3">
      <c r="A750">
        <v>749</v>
      </c>
      <c r="B750">
        <v>4</v>
      </c>
      <c r="C750" s="1">
        <v>44839.440416666665</v>
      </c>
      <c r="D750" t="s">
        <v>30</v>
      </c>
      <c r="E750" s="7">
        <f t="shared" si="117"/>
        <v>2022</v>
      </c>
      <c r="F750" s="7">
        <f t="shared" si="118"/>
        <v>10</v>
      </c>
      <c r="G750" s="7">
        <f t="shared" si="119"/>
        <v>10</v>
      </c>
      <c r="H750" s="7" t="str">
        <f t="shared" si="123"/>
        <v>autumn</v>
      </c>
      <c r="I750" s="7">
        <f t="shared" si="124"/>
        <v>41</v>
      </c>
      <c r="J750" t="str">
        <f t="shared" si="126"/>
        <v>VP</v>
      </c>
      <c r="K750" t="str">
        <f t="shared" si="127"/>
        <v>soil</v>
      </c>
      <c r="L750">
        <v>1.88351</v>
      </c>
      <c r="M750">
        <f t="shared" si="122"/>
        <v>1.88351</v>
      </c>
      <c r="N750">
        <v>1.58914</v>
      </c>
      <c r="O750">
        <v>0.98892000000000002</v>
      </c>
      <c r="P750">
        <v>2E-3</v>
      </c>
      <c r="Q750">
        <v>0</v>
      </c>
      <c r="R750">
        <v>18.899999999999999</v>
      </c>
      <c r="S750">
        <v>17.0886</v>
      </c>
      <c r="T750">
        <v>88.774199999999993</v>
      </c>
    </row>
    <row r="751" spans="1:20" x14ac:dyDescent="0.3">
      <c r="A751">
        <v>750</v>
      </c>
      <c r="B751">
        <v>5</v>
      </c>
      <c r="C751" s="1">
        <v>44839.442499999997</v>
      </c>
      <c r="D751" t="s">
        <v>30</v>
      </c>
      <c r="E751" s="7">
        <f t="shared" si="117"/>
        <v>2022</v>
      </c>
      <c r="F751" s="7">
        <f t="shared" si="118"/>
        <v>10</v>
      </c>
      <c r="G751" s="7">
        <f t="shared" si="119"/>
        <v>10</v>
      </c>
      <c r="H751" s="7" t="str">
        <f t="shared" si="123"/>
        <v>autumn</v>
      </c>
      <c r="I751" s="7">
        <f t="shared" si="124"/>
        <v>41</v>
      </c>
      <c r="J751" t="str">
        <f t="shared" si="126"/>
        <v>BS</v>
      </c>
      <c r="K751" t="str">
        <f t="shared" si="127"/>
        <v>soil</v>
      </c>
      <c r="L751">
        <v>1.18208</v>
      </c>
      <c r="M751">
        <f t="shared" si="122"/>
        <v>1.18208</v>
      </c>
      <c r="N751">
        <v>2.35345</v>
      </c>
      <c r="O751">
        <v>0.96677000000000002</v>
      </c>
      <c r="P751">
        <v>2E-3</v>
      </c>
      <c r="Q751">
        <v>0</v>
      </c>
      <c r="R751">
        <v>18.8</v>
      </c>
      <c r="S751">
        <v>17.579799999999999</v>
      </c>
      <c r="T751">
        <v>88.776300000000006</v>
      </c>
    </row>
    <row r="752" spans="1:20" x14ac:dyDescent="0.3">
      <c r="A752">
        <v>751</v>
      </c>
      <c r="B752">
        <v>6</v>
      </c>
      <c r="C752" s="1">
        <v>44839.445034722223</v>
      </c>
      <c r="D752" t="s">
        <v>30</v>
      </c>
      <c r="E752" s="7">
        <f t="shared" si="117"/>
        <v>2022</v>
      </c>
      <c r="F752" s="7">
        <f t="shared" si="118"/>
        <v>10</v>
      </c>
      <c r="G752" s="7">
        <f t="shared" si="119"/>
        <v>10</v>
      </c>
      <c r="H752" s="7" t="str">
        <f t="shared" si="123"/>
        <v>autumn</v>
      </c>
      <c r="I752" s="7">
        <f t="shared" si="124"/>
        <v>41</v>
      </c>
      <c r="J752" t="str">
        <f t="shared" si="126"/>
        <v>BS</v>
      </c>
      <c r="K752" t="str">
        <f t="shared" si="127"/>
        <v>soil</v>
      </c>
      <c r="L752">
        <v>3.4478</v>
      </c>
      <c r="M752">
        <f t="shared" si="122"/>
        <v>3.4478</v>
      </c>
      <c r="N752">
        <v>1.47695</v>
      </c>
      <c r="O752">
        <v>0.99360999999999999</v>
      </c>
      <c r="P752">
        <v>2E-3</v>
      </c>
      <c r="Q752">
        <v>0</v>
      </c>
      <c r="R752">
        <v>18.8</v>
      </c>
      <c r="S752">
        <v>18.150700000000001</v>
      </c>
      <c r="T752">
        <v>88.784700000000001</v>
      </c>
    </row>
    <row r="753" spans="1:20" x14ac:dyDescent="0.3">
      <c r="A753">
        <v>752</v>
      </c>
      <c r="B753">
        <v>7</v>
      </c>
      <c r="C753" s="1">
        <v>44839.447129629632</v>
      </c>
      <c r="D753" t="s">
        <v>30</v>
      </c>
      <c r="E753" s="7">
        <f t="shared" si="117"/>
        <v>2022</v>
      </c>
      <c r="F753" s="7">
        <f t="shared" si="118"/>
        <v>10</v>
      </c>
      <c r="G753" s="7">
        <f t="shared" si="119"/>
        <v>10</v>
      </c>
      <c r="H753" s="7" t="str">
        <f t="shared" si="123"/>
        <v>autumn</v>
      </c>
      <c r="I753" s="7">
        <f t="shared" si="124"/>
        <v>41</v>
      </c>
      <c r="J753" t="str">
        <f t="shared" si="126"/>
        <v>BS</v>
      </c>
      <c r="K753" t="str">
        <f t="shared" si="127"/>
        <v>tree</v>
      </c>
      <c r="L753">
        <v>1.46858</v>
      </c>
      <c r="M753">
        <f t="shared" si="122"/>
        <v>1.46858</v>
      </c>
      <c r="N753">
        <v>1.8262100000000001</v>
      </c>
      <c r="O753">
        <v>0.97907</v>
      </c>
      <c r="P753">
        <v>1E-3</v>
      </c>
      <c r="Q753">
        <v>0</v>
      </c>
      <c r="R753">
        <v>18.802700000000002</v>
      </c>
      <c r="S753">
        <v>18.553799999999999</v>
      </c>
      <c r="T753">
        <v>88.766499999999994</v>
      </c>
    </row>
    <row r="754" spans="1:20" x14ac:dyDescent="0.3">
      <c r="A754">
        <v>753</v>
      </c>
      <c r="B754">
        <v>8</v>
      </c>
      <c r="C754" s="1">
        <v>44839.449247685188</v>
      </c>
      <c r="D754" t="s">
        <v>30</v>
      </c>
      <c r="E754" s="7">
        <f t="shared" si="117"/>
        <v>2022</v>
      </c>
      <c r="F754" s="7">
        <f t="shared" si="118"/>
        <v>10</v>
      </c>
      <c r="G754" s="7">
        <f t="shared" si="119"/>
        <v>10</v>
      </c>
      <c r="H754" s="7" t="str">
        <f t="shared" si="123"/>
        <v>autumn</v>
      </c>
      <c r="I754" s="7">
        <f t="shared" si="124"/>
        <v>41</v>
      </c>
      <c r="J754" t="str">
        <f t="shared" si="126"/>
        <v>BS</v>
      </c>
      <c r="K754" t="str">
        <f t="shared" si="127"/>
        <v>soil</v>
      </c>
      <c r="L754">
        <v>3.6085799999999999</v>
      </c>
      <c r="M754">
        <f t="shared" si="122"/>
        <v>3.6085799999999999</v>
      </c>
      <c r="N754">
        <v>1.3324199999999999</v>
      </c>
      <c r="O754">
        <v>0.99675999999999998</v>
      </c>
      <c r="P754">
        <v>2E-3</v>
      </c>
      <c r="Q754">
        <v>0</v>
      </c>
      <c r="R754">
        <v>19.230899999999998</v>
      </c>
      <c r="S754">
        <v>19.360299999999999</v>
      </c>
      <c r="T754">
        <v>88.789299999999997</v>
      </c>
    </row>
    <row r="755" spans="1:20" x14ac:dyDescent="0.3">
      <c r="A755">
        <v>754</v>
      </c>
      <c r="B755">
        <v>9</v>
      </c>
      <c r="C755" s="1">
        <v>44839.451412037037</v>
      </c>
      <c r="D755" t="s">
        <v>30</v>
      </c>
      <c r="E755" s="7">
        <f t="shared" si="117"/>
        <v>2022</v>
      </c>
      <c r="F755" s="7">
        <f t="shared" si="118"/>
        <v>10</v>
      </c>
      <c r="G755" s="7">
        <f t="shared" si="119"/>
        <v>10</v>
      </c>
      <c r="H755" s="7" t="str">
        <f t="shared" si="123"/>
        <v>autumn</v>
      </c>
      <c r="I755" s="7">
        <f t="shared" si="124"/>
        <v>41</v>
      </c>
      <c r="J755" t="str">
        <f t="shared" si="126"/>
        <v>VP</v>
      </c>
      <c r="K755" t="str">
        <f t="shared" si="127"/>
        <v>soil</v>
      </c>
      <c r="L755">
        <v>3.4420799999999998</v>
      </c>
      <c r="M755">
        <f t="shared" si="122"/>
        <v>3.4420799999999998</v>
      </c>
      <c r="N755">
        <v>1.50366</v>
      </c>
      <c r="O755">
        <v>0.99295999999999995</v>
      </c>
      <c r="P755">
        <v>1E-3</v>
      </c>
      <c r="Q755">
        <v>0</v>
      </c>
      <c r="R755">
        <v>19.5</v>
      </c>
      <c r="S755">
        <v>19.3094</v>
      </c>
      <c r="T755">
        <v>88.776899999999998</v>
      </c>
    </row>
    <row r="756" spans="1:20" x14ac:dyDescent="0.3">
      <c r="A756">
        <v>755</v>
      </c>
      <c r="B756">
        <v>10</v>
      </c>
      <c r="C756" s="1">
        <v>44839.453645833331</v>
      </c>
      <c r="D756" t="s">
        <v>30</v>
      </c>
      <c r="E756" s="7">
        <f t="shared" si="117"/>
        <v>2022</v>
      </c>
      <c r="F756" s="7">
        <f t="shared" si="118"/>
        <v>10</v>
      </c>
      <c r="G756" s="7">
        <f t="shared" si="119"/>
        <v>10</v>
      </c>
      <c r="H756" s="7" t="str">
        <f t="shared" si="123"/>
        <v>autumn</v>
      </c>
      <c r="I756" s="7">
        <f t="shared" si="124"/>
        <v>41</v>
      </c>
      <c r="J756" t="str">
        <f t="shared" si="126"/>
        <v>VP</v>
      </c>
      <c r="K756" t="str">
        <f t="shared" si="127"/>
        <v>soil</v>
      </c>
      <c r="L756">
        <v>3.34124</v>
      </c>
      <c r="M756">
        <f t="shared" si="122"/>
        <v>3.34124</v>
      </c>
      <c r="N756">
        <v>1.4808600000000001</v>
      </c>
      <c r="O756">
        <v>0.99034</v>
      </c>
      <c r="P756">
        <v>2E-3</v>
      </c>
      <c r="Q756">
        <v>0</v>
      </c>
      <c r="R756">
        <v>19.5</v>
      </c>
      <c r="S756">
        <v>18.5122</v>
      </c>
      <c r="T756">
        <v>88.801400000000001</v>
      </c>
    </row>
    <row r="757" spans="1:20" x14ac:dyDescent="0.3">
      <c r="A757">
        <v>756</v>
      </c>
      <c r="B757">
        <v>11</v>
      </c>
      <c r="C757" s="1">
        <v>44839.455694444441</v>
      </c>
      <c r="D757" t="s">
        <v>30</v>
      </c>
      <c r="E757" s="7">
        <f t="shared" si="117"/>
        <v>2022</v>
      </c>
      <c r="F757" s="7">
        <f t="shared" si="118"/>
        <v>10</v>
      </c>
      <c r="G757" s="7">
        <f t="shared" si="119"/>
        <v>10</v>
      </c>
      <c r="H757" s="7" t="str">
        <f t="shared" si="123"/>
        <v>autumn</v>
      </c>
      <c r="I757" s="7">
        <f t="shared" si="124"/>
        <v>41</v>
      </c>
      <c r="J757" t="str">
        <f t="shared" si="126"/>
        <v>VP</v>
      </c>
      <c r="K757" t="str">
        <f t="shared" si="127"/>
        <v>soil</v>
      </c>
      <c r="L757">
        <v>8.7389799999999997</v>
      </c>
      <c r="M757">
        <f t="shared" si="122"/>
        <v>8.7389799999999997</v>
      </c>
      <c r="N757">
        <v>1.2690699999999999</v>
      </c>
      <c r="O757">
        <v>0.96458999999999995</v>
      </c>
      <c r="P757">
        <v>2E-3</v>
      </c>
      <c r="Q757">
        <v>0</v>
      </c>
      <c r="R757">
        <v>19.3</v>
      </c>
      <c r="S757">
        <v>18.310500000000001</v>
      </c>
      <c r="T757">
        <v>88.802400000000006</v>
      </c>
    </row>
    <row r="758" spans="1:20" x14ac:dyDescent="0.3">
      <c r="A758">
        <v>757</v>
      </c>
      <c r="B758">
        <v>12</v>
      </c>
      <c r="C758" s="1">
        <v>44839.457731481481</v>
      </c>
      <c r="D758" t="s">
        <v>30</v>
      </c>
      <c r="E758" s="7">
        <f t="shared" si="117"/>
        <v>2022</v>
      </c>
      <c r="F758" s="7">
        <f t="shared" si="118"/>
        <v>10</v>
      </c>
      <c r="G758" s="7">
        <f t="shared" si="119"/>
        <v>10</v>
      </c>
      <c r="H758" s="7" t="str">
        <f t="shared" si="123"/>
        <v>autumn</v>
      </c>
      <c r="I758" s="7">
        <f t="shared" si="124"/>
        <v>41</v>
      </c>
      <c r="J758" t="str">
        <f t="shared" si="126"/>
        <v>VP</v>
      </c>
      <c r="K758" t="str">
        <f t="shared" si="127"/>
        <v>tree</v>
      </c>
      <c r="L758">
        <v>1.6944399999999999</v>
      </c>
      <c r="M758">
        <f t="shared" si="122"/>
        <v>1.6944399999999999</v>
      </c>
      <c r="N758">
        <v>1.9549700000000001</v>
      </c>
      <c r="O758">
        <v>0.98019999999999996</v>
      </c>
      <c r="P758">
        <v>2E-3</v>
      </c>
      <c r="Q758">
        <v>0</v>
      </c>
      <c r="R758">
        <v>19.156400000000001</v>
      </c>
      <c r="S758">
        <v>18.982399999999998</v>
      </c>
      <c r="T758">
        <v>88.8048</v>
      </c>
    </row>
    <row r="759" spans="1:20" x14ac:dyDescent="0.3">
      <c r="A759">
        <v>758</v>
      </c>
      <c r="B759">
        <v>13</v>
      </c>
      <c r="C759" s="1">
        <v>44839.459930555553</v>
      </c>
      <c r="D759" t="s">
        <v>30</v>
      </c>
      <c r="E759" s="7">
        <f t="shared" si="117"/>
        <v>2022</v>
      </c>
      <c r="F759" s="7">
        <f t="shared" si="118"/>
        <v>10</v>
      </c>
      <c r="G759" s="7">
        <f t="shared" si="119"/>
        <v>10</v>
      </c>
      <c r="H759" s="7" t="str">
        <f t="shared" si="123"/>
        <v>autumn</v>
      </c>
      <c r="I759" s="7">
        <f t="shared" si="124"/>
        <v>41</v>
      </c>
      <c r="J759" t="str">
        <f t="shared" si="126"/>
        <v>BS</v>
      </c>
      <c r="K759" t="str">
        <f t="shared" si="127"/>
        <v>soil</v>
      </c>
      <c r="L759">
        <v>1.4621</v>
      </c>
      <c r="M759">
        <f t="shared" si="122"/>
        <v>1.4621</v>
      </c>
      <c r="N759">
        <v>2.7166399999999999</v>
      </c>
      <c r="O759">
        <v>0.95321999999999996</v>
      </c>
      <c r="P759">
        <v>2E-3</v>
      </c>
      <c r="Q759">
        <v>0</v>
      </c>
      <c r="R759">
        <v>19.261800000000001</v>
      </c>
      <c r="S759">
        <v>19.054400000000001</v>
      </c>
      <c r="T759">
        <v>88.808800000000005</v>
      </c>
    </row>
    <row r="760" spans="1:20" x14ac:dyDescent="0.3">
      <c r="A760">
        <v>759</v>
      </c>
      <c r="B760">
        <v>14</v>
      </c>
      <c r="C760" s="1">
        <v>44839.462002314816</v>
      </c>
      <c r="D760" t="s">
        <v>30</v>
      </c>
      <c r="E760" s="7">
        <f t="shared" si="117"/>
        <v>2022</v>
      </c>
      <c r="F760" s="7">
        <f t="shared" si="118"/>
        <v>10</v>
      </c>
      <c r="G760" s="7">
        <f t="shared" si="119"/>
        <v>10</v>
      </c>
      <c r="H760" s="7" t="str">
        <f t="shared" si="123"/>
        <v>autumn</v>
      </c>
      <c r="I760" s="7">
        <f t="shared" si="124"/>
        <v>41</v>
      </c>
      <c r="J760" t="str">
        <f t="shared" si="126"/>
        <v>BS</v>
      </c>
      <c r="K760" t="str">
        <f t="shared" si="127"/>
        <v>soil</v>
      </c>
      <c r="L760">
        <v>1.0713600000000001</v>
      </c>
      <c r="M760" t="e">
        <f t="shared" si="122"/>
        <v>#N/A</v>
      </c>
      <c r="N760">
        <v>3.7524299999999999</v>
      </c>
      <c r="O760">
        <v>0.84626999999999997</v>
      </c>
      <c r="P760">
        <v>1E-3</v>
      </c>
      <c r="Q760">
        <v>0</v>
      </c>
      <c r="R760">
        <v>19.510899999999999</v>
      </c>
      <c r="S760">
        <v>19.5106</v>
      </c>
      <c r="T760">
        <v>88.814800000000005</v>
      </c>
    </row>
    <row r="761" spans="1:20" x14ac:dyDescent="0.3">
      <c r="A761">
        <v>760</v>
      </c>
      <c r="B761">
        <v>15</v>
      </c>
      <c r="C761" s="1">
        <v>44839.464074074072</v>
      </c>
      <c r="D761" t="s">
        <v>30</v>
      </c>
      <c r="E761" s="7">
        <f t="shared" si="117"/>
        <v>2022</v>
      </c>
      <c r="F761" s="7">
        <f t="shared" si="118"/>
        <v>10</v>
      </c>
      <c r="G761" s="7">
        <f t="shared" si="119"/>
        <v>10</v>
      </c>
      <c r="H761" s="7" t="str">
        <f t="shared" si="123"/>
        <v>autumn</v>
      </c>
      <c r="I761" s="7">
        <f t="shared" si="124"/>
        <v>41</v>
      </c>
      <c r="J761" t="str">
        <f t="shared" si="126"/>
        <v>BS</v>
      </c>
      <c r="K761" t="str">
        <f t="shared" si="127"/>
        <v>soil</v>
      </c>
      <c r="L761">
        <v>1.2679800000000001</v>
      </c>
      <c r="M761">
        <f t="shared" si="122"/>
        <v>1.2679800000000001</v>
      </c>
      <c r="N761">
        <v>2.5685500000000001</v>
      </c>
      <c r="O761">
        <v>0.95323999999999998</v>
      </c>
      <c r="P761">
        <v>1E-3</v>
      </c>
      <c r="Q761">
        <v>0</v>
      </c>
      <c r="R761">
        <v>19.7</v>
      </c>
      <c r="S761">
        <v>19.145499999999998</v>
      </c>
      <c r="T761">
        <v>88.817400000000006</v>
      </c>
    </row>
    <row r="762" spans="1:20" x14ac:dyDescent="0.3">
      <c r="A762">
        <v>761</v>
      </c>
      <c r="B762">
        <v>16</v>
      </c>
      <c r="C762" s="1">
        <v>44839.466157407405</v>
      </c>
      <c r="D762" t="s">
        <v>30</v>
      </c>
      <c r="E762" s="7">
        <f t="shared" si="117"/>
        <v>2022</v>
      </c>
      <c r="F762" s="7">
        <f t="shared" si="118"/>
        <v>10</v>
      </c>
      <c r="G762" s="7">
        <f t="shared" si="119"/>
        <v>10</v>
      </c>
      <c r="H762" s="7" t="str">
        <f t="shared" si="123"/>
        <v>autumn</v>
      </c>
      <c r="I762" s="7">
        <f t="shared" si="124"/>
        <v>41</v>
      </c>
      <c r="J762" t="str">
        <f t="shared" si="126"/>
        <v>BS</v>
      </c>
      <c r="K762" t="str">
        <f t="shared" si="127"/>
        <v>tree</v>
      </c>
      <c r="L762">
        <v>3.5893000000000002</v>
      </c>
      <c r="M762">
        <f t="shared" si="122"/>
        <v>3.5893000000000002</v>
      </c>
      <c r="N762">
        <v>1.4238299999999999</v>
      </c>
      <c r="O762">
        <v>0.99241999999999997</v>
      </c>
      <c r="P762">
        <v>2E-3</v>
      </c>
      <c r="Q762">
        <v>0</v>
      </c>
      <c r="R762">
        <v>19.7</v>
      </c>
      <c r="S762">
        <v>19.4299</v>
      </c>
      <c r="T762">
        <v>88.818399999999997</v>
      </c>
    </row>
    <row r="763" spans="1:20" x14ac:dyDescent="0.3">
      <c r="A763">
        <v>762</v>
      </c>
      <c r="B763">
        <v>17</v>
      </c>
      <c r="C763" s="1">
        <v>44839.468217592592</v>
      </c>
      <c r="D763" t="s">
        <v>30</v>
      </c>
      <c r="E763" s="7">
        <f t="shared" si="117"/>
        <v>2022</v>
      </c>
      <c r="F763" s="7">
        <f t="shared" si="118"/>
        <v>10</v>
      </c>
      <c r="G763" s="7">
        <f t="shared" si="119"/>
        <v>10</v>
      </c>
      <c r="H763" s="7" t="str">
        <f t="shared" si="123"/>
        <v>autumn</v>
      </c>
      <c r="I763" s="7">
        <f t="shared" si="124"/>
        <v>41</v>
      </c>
      <c r="J763" t="str">
        <f t="shared" si="126"/>
        <v>VP</v>
      </c>
      <c r="K763" t="str">
        <f t="shared" si="127"/>
        <v>tree</v>
      </c>
      <c r="L763">
        <v>2.1450999999999998</v>
      </c>
      <c r="M763">
        <f t="shared" si="122"/>
        <v>2.1450999999999998</v>
      </c>
      <c r="N763">
        <v>1.7062299999999999</v>
      </c>
      <c r="O763">
        <v>0.98677999999999999</v>
      </c>
      <c r="P763">
        <v>2E-3</v>
      </c>
      <c r="Q763">
        <v>0</v>
      </c>
      <c r="R763">
        <v>19.7455</v>
      </c>
      <c r="S763">
        <v>20.1995</v>
      </c>
      <c r="T763">
        <v>88.810900000000004</v>
      </c>
    </row>
    <row r="764" spans="1:20" x14ac:dyDescent="0.3">
      <c r="A764">
        <v>763</v>
      </c>
      <c r="B764">
        <v>18</v>
      </c>
      <c r="C764" s="1">
        <v>44839.470289351855</v>
      </c>
      <c r="D764" t="s">
        <v>30</v>
      </c>
      <c r="E764" s="7">
        <f t="shared" si="117"/>
        <v>2022</v>
      </c>
      <c r="F764" s="7">
        <f t="shared" si="118"/>
        <v>10</v>
      </c>
      <c r="G764" s="7">
        <f t="shared" si="119"/>
        <v>10</v>
      </c>
      <c r="H764" s="7" t="str">
        <f t="shared" si="123"/>
        <v>autumn</v>
      </c>
      <c r="I764" s="7">
        <f t="shared" si="124"/>
        <v>41</v>
      </c>
      <c r="J764" t="str">
        <f t="shared" si="126"/>
        <v>VP</v>
      </c>
      <c r="K764" t="str">
        <f t="shared" si="127"/>
        <v>soil</v>
      </c>
      <c r="L764">
        <v>2.3896199999999999</v>
      </c>
      <c r="M764">
        <f t="shared" si="122"/>
        <v>2.3896199999999999</v>
      </c>
      <c r="N764">
        <v>1.7516799999999999</v>
      </c>
      <c r="O764">
        <v>0.98646</v>
      </c>
      <c r="P764">
        <v>1E-3</v>
      </c>
      <c r="Q764">
        <v>0</v>
      </c>
      <c r="R764">
        <v>19.7</v>
      </c>
      <c r="S764">
        <v>19.9605</v>
      </c>
      <c r="T764">
        <v>88.796800000000005</v>
      </c>
    </row>
    <row r="765" spans="1:20" x14ac:dyDescent="0.3">
      <c r="A765">
        <v>764</v>
      </c>
      <c r="B765">
        <v>19</v>
      </c>
      <c r="C765" s="1">
        <v>44839.472361111111</v>
      </c>
      <c r="D765" t="s">
        <v>30</v>
      </c>
      <c r="E765" s="7">
        <f t="shared" si="117"/>
        <v>2022</v>
      </c>
      <c r="F765" s="7">
        <f t="shared" si="118"/>
        <v>10</v>
      </c>
      <c r="G765" s="7">
        <f t="shared" si="119"/>
        <v>10</v>
      </c>
      <c r="H765" s="7" t="str">
        <f t="shared" si="123"/>
        <v>autumn</v>
      </c>
      <c r="I765" s="7">
        <f t="shared" si="124"/>
        <v>41</v>
      </c>
      <c r="J765" t="str">
        <f t="shared" si="126"/>
        <v>VP</v>
      </c>
      <c r="K765" t="str">
        <f t="shared" si="127"/>
        <v>soil</v>
      </c>
      <c r="L765">
        <v>1.0357000000000001</v>
      </c>
      <c r="M765">
        <f t="shared" si="122"/>
        <v>1.0357000000000001</v>
      </c>
      <c r="N765">
        <v>1.90398</v>
      </c>
      <c r="O765">
        <v>0.98204000000000002</v>
      </c>
      <c r="P765">
        <v>1E-3</v>
      </c>
      <c r="Q765">
        <v>0</v>
      </c>
      <c r="R765">
        <v>20.3</v>
      </c>
      <c r="S765">
        <v>19.829699999999999</v>
      </c>
      <c r="T765">
        <v>88.824799999999996</v>
      </c>
    </row>
    <row r="766" spans="1:20" x14ac:dyDescent="0.3">
      <c r="A766">
        <v>765</v>
      </c>
      <c r="B766">
        <v>20</v>
      </c>
      <c r="C766" s="1">
        <v>44839.474444444444</v>
      </c>
      <c r="D766" t="s">
        <v>30</v>
      </c>
      <c r="E766" s="7">
        <f t="shared" si="117"/>
        <v>2022</v>
      </c>
      <c r="F766" s="7">
        <f t="shared" si="118"/>
        <v>10</v>
      </c>
      <c r="G766" s="7">
        <f t="shared" si="119"/>
        <v>10</v>
      </c>
      <c r="H766" s="7" t="str">
        <f t="shared" si="123"/>
        <v>autumn</v>
      </c>
      <c r="I766" s="7">
        <f t="shared" si="124"/>
        <v>41</v>
      </c>
      <c r="J766" t="str">
        <f t="shared" si="126"/>
        <v>VP</v>
      </c>
      <c r="K766" t="str">
        <f t="shared" si="127"/>
        <v>soil</v>
      </c>
      <c r="L766">
        <v>0.88805999999999996</v>
      </c>
      <c r="M766" t="e">
        <f t="shared" si="122"/>
        <v>#N/A</v>
      </c>
      <c r="N766">
        <v>3.2244199999999998</v>
      </c>
      <c r="O766">
        <v>0.91217000000000004</v>
      </c>
      <c r="P766">
        <v>2E-3</v>
      </c>
      <c r="Q766">
        <v>0</v>
      </c>
      <c r="R766">
        <v>20.734500000000001</v>
      </c>
      <c r="S766">
        <v>20.6922</v>
      </c>
      <c r="T766">
        <v>88.803100000000001</v>
      </c>
    </row>
    <row r="767" spans="1:20" x14ac:dyDescent="0.3">
      <c r="A767">
        <v>766</v>
      </c>
      <c r="B767">
        <v>21</v>
      </c>
      <c r="C767" s="1">
        <v>44839.476631944446</v>
      </c>
      <c r="D767" t="s">
        <v>30</v>
      </c>
      <c r="E767" s="7">
        <f t="shared" si="117"/>
        <v>2022</v>
      </c>
      <c r="F767" s="7">
        <f t="shared" si="118"/>
        <v>10</v>
      </c>
      <c r="G767" s="7">
        <f t="shared" si="119"/>
        <v>10</v>
      </c>
      <c r="H767" s="7" t="str">
        <f t="shared" si="123"/>
        <v>autumn</v>
      </c>
      <c r="I767" s="7">
        <f t="shared" si="124"/>
        <v>41</v>
      </c>
      <c r="J767" t="str">
        <f t="shared" si="126"/>
        <v>BS</v>
      </c>
      <c r="K767" t="str">
        <f t="shared" si="127"/>
        <v>soil</v>
      </c>
      <c r="L767">
        <v>0.9224</v>
      </c>
      <c r="M767" t="e">
        <f t="shared" si="122"/>
        <v>#N/A</v>
      </c>
      <c r="N767">
        <v>3.4864700000000002</v>
      </c>
      <c r="O767">
        <v>0.89792000000000005</v>
      </c>
      <c r="P767">
        <v>4.0000000000000001E-3</v>
      </c>
      <c r="Q767">
        <v>0</v>
      </c>
      <c r="R767">
        <v>21.3</v>
      </c>
      <c r="S767">
        <v>20.488299999999999</v>
      </c>
      <c r="T767">
        <v>88.827200000000005</v>
      </c>
    </row>
    <row r="768" spans="1:20" x14ac:dyDescent="0.3">
      <c r="A768">
        <v>767</v>
      </c>
      <c r="B768">
        <v>22</v>
      </c>
      <c r="C768" s="1">
        <v>44839.479826388888</v>
      </c>
      <c r="D768" t="s">
        <v>30</v>
      </c>
      <c r="E768" s="7">
        <f t="shared" si="117"/>
        <v>2022</v>
      </c>
      <c r="F768" s="7">
        <f t="shared" si="118"/>
        <v>10</v>
      </c>
      <c r="G768" s="7">
        <f t="shared" si="119"/>
        <v>10</v>
      </c>
      <c r="H768" s="7" t="str">
        <f t="shared" si="123"/>
        <v>autumn</v>
      </c>
      <c r="I768" s="7">
        <f t="shared" si="124"/>
        <v>41</v>
      </c>
      <c r="J768" t="str">
        <f t="shared" si="126"/>
        <v>BS</v>
      </c>
      <c r="K768" t="str">
        <f t="shared" si="127"/>
        <v>soil</v>
      </c>
      <c r="L768">
        <v>1.6950799999999999</v>
      </c>
      <c r="M768">
        <f t="shared" si="122"/>
        <v>1.6950799999999999</v>
      </c>
      <c r="N768">
        <v>2.0943900000000002</v>
      </c>
      <c r="O768">
        <v>0.96875</v>
      </c>
      <c r="P768">
        <v>2E-3</v>
      </c>
      <c r="Q768">
        <v>0</v>
      </c>
      <c r="R768">
        <v>21.0855</v>
      </c>
      <c r="S768">
        <v>19.716899999999999</v>
      </c>
      <c r="T768">
        <v>88.834599999999995</v>
      </c>
    </row>
    <row r="769" spans="1:20" x14ac:dyDescent="0.3">
      <c r="A769">
        <v>768</v>
      </c>
      <c r="B769">
        <v>23</v>
      </c>
      <c r="C769" s="1">
        <v>44839.481898148151</v>
      </c>
      <c r="D769" t="s">
        <v>30</v>
      </c>
      <c r="E769" s="7">
        <f t="shared" si="117"/>
        <v>2022</v>
      </c>
      <c r="F769" s="7">
        <f t="shared" si="118"/>
        <v>10</v>
      </c>
      <c r="G769" s="7">
        <f t="shared" si="119"/>
        <v>10</v>
      </c>
      <c r="H769" s="7" t="str">
        <f t="shared" si="123"/>
        <v>autumn</v>
      </c>
      <c r="I769" s="7">
        <f t="shared" si="124"/>
        <v>41</v>
      </c>
      <c r="J769" t="str">
        <f t="shared" si="126"/>
        <v>BS</v>
      </c>
      <c r="K769" t="str">
        <f t="shared" si="127"/>
        <v>soil</v>
      </c>
      <c r="L769">
        <v>0.85204999999999997</v>
      </c>
      <c r="M769" t="e">
        <f t="shared" si="122"/>
        <v>#N/A</v>
      </c>
      <c r="N769">
        <v>3.1532800000000001</v>
      </c>
      <c r="O769">
        <v>0.93374000000000001</v>
      </c>
      <c r="Q769">
        <v>0</v>
      </c>
      <c r="R769">
        <v>20.9</v>
      </c>
      <c r="S769">
        <v>19.865600000000001</v>
      </c>
      <c r="T769">
        <v>88.834400000000002</v>
      </c>
    </row>
    <row r="770" spans="1:20" x14ac:dyDescent="0.3">
      <c r="A770">
        <v>769</v>
      </c>
      <c r="B770">
        <v>24</v>
      </c>
      <c r="C770" s="1">
        <v>44839.4840625</v>
      </c>
      <c r="D770" t="s">
        <v>30</v>
      </c>
      <c r="E770" s="7">
        <f t="shared" ref="E770:E833" si="128">YEAR(C770)</f>
        <v>2022</v>
      </c>
      <c r="F770" s="7">
        <f t="shared" ref="F770:F833" si="129">MONTH(C770)</f>
        <v>10</v>
      </c>
      <c r="G770" s="7">
        <f t="shared" ref="G770:G833" si="130">F770</f>
        <v>10</v>
      </c>
      <c r="H770" s="7" t="str">
        <f t="shared" si="123"/>
        <v>autumn</v>
      </c>
      <c r="I770" s="7">
        <f t="shared" si="124"/>
        <v>41</v>
      </c>
      <c r="J770" t="str">
        <f t="shared" si="126"/>
        <v>BS</v>
      </c>
      <c r="K770" t="str">
        <f t="shared" si="127"/>
        <v>tree</v>
      </c>
      <c r="L770">
        <v>0.80852000000000002</v>
      </c>
      <c r="M770" t="e">
        <f t="shared" ref="M770:M833" si="131">IF(O770&gt;0.95,L770,NA())</f>
        <v>#N/A</v>
      </c>
      <c r="N770">
        <v>3.57416</v>
      </c>
      <c r="O770">
        <v>0.91159999999999997</v>
      </c>
      <c r="P770">
        <v>2E-3</v>
      </c>
      <c r="Q770">
        <v>0</v>
      </c>
      <c r="R770">
        <v>21.034500000000001</v>
      </c>
      <c r="S770">
        <v>19.659600000000001</v>
      </c>
      <c r="T770">
        <v>88.842200000000005</v>
      </c>
    </row>
    <row r="771" spans="1:20" x14ac:dyDescent="0.3">
      <c r="A771">
        <v>770</v>
      </c>
      <c r="B771">
        <v>1</v>
      </c>
      <c r="C771" s="1">
        <v>44839.526273148149</v>
      </c>
      <c r="D771" t="s">
        <v>29</v>
      </c>
      <c r="E771" s="7">
        <f t="shared" si="128"/>
        <v>2022</v>
      </c>
      <c r="F771" s="7">
        <f t="shared" si="129"/>
        <v>10</v>
      </c>
      <c r="G771" s="7">
        <f t="shared" si="130"/>
        <v>10</v>
      </c>
      <c r="H771" s="7" t="str">
        <f t="shared" ref="H771:H834" si="132">IF(OR(F771=1,F771=2,F771=3),"winter",IF(OR(F771=4,F771=5,F771=6),"spring",IF(OR(F771=7,F771=8,F771=9),"summer","autumn")))</f>
        <v>autumn</v>
      </c>
      <c r="I771" s="7">
        <f t="shared" ref="I771:I834" si="133">WEEKNUM(C771)</f>
        <v>41</v>
      </c>
      <c r="J771" t="str">
        <f t="shared" ref="J771:J788" si="134">IF(OR(B771=1,B771=2,B771=3,B771=7,B771=8,B771=9,B771=13,B771=14,B771=15),"BS","VP")</f>
        <v>BS</v>
      </c>
      <c r="L771">
        <v>1.6875500000000001</v>
      </c>
      <c r="M771" t="e">
        <f t="shared" si="131"/>
        <v>#N/A</v>
      </c>
      <c r="N771">
        <v>1.98394</v>
      </c>
      <c r="O771">
        <v>0.88527</v>
      </c>
      <c r="P771">
        <v>1E-3</v>
      </c>
      <c r="Q771">
        <v>0</v>
      </c>
      <c r="R771">
        <v>23.9</v>
      </c>
      <c r="S771">
        <v>25.139199999999999</v>
      </c>
      <c r="T771">
        <v>86.000299999999996</v>
      </c>
    </row>
    <row r="772" spans="1:20" x14ac:dyDescent="0.3">
      <c r="A772">
        <v>771</v>
      </c>
      <c r="B772">
        <v>2</v>
      </c>
      <c r="C772" s="1">
        <v>44839.528333333335</v>
      </c>
      <c r="D772" t="s">
        <v>29</v>
      </c>
      <c r="E772" s="7">
        <f t="shared" si="128"/>
        <v>2022</v>
      </c>
      <c r="F772" s="7">
        <f t="shared" si="129"/>
        <v>10</v>
      </c>
      <c r="G772" s="7">
        <f t="shared" si="130"/>
        <v>10</v>
      </c>
      <c r="H772" s="7" t="str">
        <f t="shared" si="132"/>
        <v>autumn</v>
      </c>
      <c r="I772" s="7">
        <f t="shared" si="133"/>
        <v>41</v>
      </c>
      <c r="J772" t="str">
        <f t="shared" si="134"/>
        <v>BS</v>
      </c>
      <c r="L772">
        <v>0.60131999999999997</v>
      </c>
      <c r="M772" t="e">
        <f t="shared" si="131"/>
        <v>#N/A</v>
      </c>
      <c r="N772">
        <v>5.03078</v>
      </c>
      <c r="O772">
        <v>0.79188999999999998</v>
      </c>
      <c r="P772">
        <v>2E-3</v>
      </c>
      <c r="Q772">
        <v>0</v>
      </c>
      <c r="R772">
        <v>24.7</v>
      </c>
      <c r="S772">
        <v>25.740200000000002</v>
      </c>
      <c r="T772">
        <v>86.001400000000004</v>
      </c>
    </row>
    <row r="773" spans="1:20" x14ac:dyDescent="0.3">
      <c r="A773">
        <v>772</v>
      </c>
      <c r="B773">
        <v>3</v>
      </c>
      <c r="C773" s="1">
        <v>44839.530393518522</v>
      </c>
      <c r="D773" t="s">
        <v>29</v>
      </c>
      <c r="E773" s="7">
        <f t="shared" si="128"/>
        <v>2022</v>
      </c>
      <c r="F773" s="7">
        <f t="shared" si="129"/>
        <v>10</v>
      </c>
      <c r="G773" s="7">
        <f t="shared" si="130"/>
        <v>10</v>
      </c>
      <c r="H773" s="7" t="str">
        <f t="shared" si="132"/>
        <v>autumn</v>
      </c>
      <c r="I773" s="7">
        <f t="shared" si="133"/>
        <v>41</v>
      </c>
      <c r="J773" t="str">
        <f t="shared" si="134"/>
        <v>BS</v>
      </c>
      <c r="L773">
        <v>0.90488000000000002</v>
      </c>
      <c r="M773" t="e">
        <f t="shared" si="131"/>
        <v>#N/A</v>
      </c>
      <c r="N773">
        <v>4.2109699999999997</v>
      </c>
      <c r="O773">
        <v>0.83994000000000002</v>
      </c>
      <c r="P773">
        <v>2E-3</v>
      </c>
      <c r="Q773">
        <v>0</v>
      </c>
      <c r="R773">
        <v>25.4</v>
      </c>
      <c r="S773">
        <v>26.335799999999999</v>
      </c>
      <c r="T773">
        <v>85.997200000000007</v>
      </c>
    </row>
    <row r="774" spans="1:20" x14ac:dyDescent="0.3">
      <c r="A774">
        <v>773</v>
      </c>
      <c r="B774">
        <v>4</v>
      </c>
      <c r="C774" s="1">
        <v>44839.532476851855</v>
      </c>
      <c r="D774" t="s">
        <v>29</v>
      </c>
      <c r="E774" s="7">
        <f t="shared" si="128"/>
        <v>2022</v>
      </c>
      <c r="F774" s="7">
        <f t="shared" si="129"/>
        <v>10</v>
      </c>
      <c r="G774" s="7">
        <f t="shared" si="130"/>
        <v>10</v>
      </c>
      <c r="H774" s="7" t="str">
        <f t="shared" si="132"/>
        <v>autumn</v>
      </c>
      <c r="I774" s="7">
        <f t="shared" si="133"/>
        <v>41</v>
      </c>
      <c r="J774" t="str">
        <f t="shared" si="134"/>
        <v>VP</v>
      </c>
      <c r="L774">
        <v>0.63114999999999999</v>
      </c>
      <c r="M774" t="e">
        <f t="shared" si="131"/>
        <v>#N/A</v>
      </c>
      <c r="N774">
        <v>2.9923600000000001</v>
      </c>
      <c r="O774">
        <v>0.94088000000000005</v>
      </c>
      <c r="P774">
        <v>1E-3</v>
      </c>
      <c r="Q774">
        <v>0</v>
      </c>
      <c r="R774">
        <v>25.9</v>
      </c>
      <c r="S774">
        <v>23.602</v>
      </c>
      <c r="T774">
        <v>85.979600000000005</v>
      </c>
    </row>
    <row r="775" spans="1:20" x14ac:dyDescent="0.3">
      <c r="A775">
        <v>774</v>
      </c>
      <c r="B775">
        <v>5</v>
      </c>
      <c r="C775" s="1">
        <v>44839.534548611111</v>
      </c>
      <c r="D775" t="s">
        <v>29</v>
      </c>
      <c r="E775" s="7">
        <f t="shared" si="128"/>
        <v>2022</v>
      </c>
      <c r="F775" s="7">
        <f t="shared" si="129"/>
        <v>10</v>
      </c>
      <c r="G775" s="7">
        <f t="shared" si="130"/>
        <v>10</v>
      </c>
      <c r="H775" s="7" t="str">
        <f t="shared" si="132"/>
        <v>autumn</v>
      </c>
      <c r="I775" s="7">
        <f t="shared" si="133"/>
        <v>41</v>
      </c>
      <c r="J775" t="str">
        <f t="shared" si="134"/>
        <v>VP</v>
      </c>
      <c r="L775">
        <v>0.75178</v>
      </c>
      <c r="M775" t="e">
        <f t="shared" si="131"/>
        <v>#N/A</v>
      </c>
      <c r="N775">
        <v>5.9323199999999998</v>
      </c>
      <c r="O775">
        <v>0.69232000000000005</v>
      </c>
      <c r="S775">
        <v>22.8751</v>
      </c>
      <c r="T775">
        <v>86.004800000000003</v>
      </c>
    </row>
    <row r="776" spans="1:20" x14ac:dyDescent="0.3">
      <c r="A776">
        <v>775</v>
      </c>
      <c r="B776">
        <v>6</v>
      </c>
      <c r="C776" s="1">
        <v>44839.536608796298</v>
      </c>
      <c r="D776" t="s">
        <v>29</v>
      </c>
      <c r="E776" s="7">
        <f t="shared" si="128"/>
        <v>2022</v>
      </c>
      <c r="F776" s="7">
        <f t="shared" si="129"/>
        <v>10</v>
      </c>
      <c r="G776" s="7">
        <f t="shared" si="130"/>
        <v>10</v>
      </c>
      <c r="H776" s="7" t="str">
        <f t="shared" si="132"/>
        <v>autumn</v>
      </c>
      <c r="I776" s="7">
        <f t="shared" si="133"/>
        <v>41</v>
      </c>
      <c r="J776" t="str">
        <f t="shared" si="134"/>
        <v>VP</v>
      </c>
      <c r="L776">
        <v>1.5781000000000001</v>
      </c>
      <c r="M776">
        <f t="shared" si="131"/>
        <v>1.5781000000000001</v>
      </c>
      <c r="N776">
        <v>2.10433</v>
      </c>
      <c r="O776">
        <v>0.97328999999999999</v>
      </c>
      <c r="P776">
        <v>1E-3</v>
      </c>
      <c r="Q776">
        <v>0</v>
      </c>
      <c r="R776">
        <v>24.9</v>
      </c>
      <c r="S776">
        <v>23.889099999999999</v>
      </c>
      <c r="T776">
        <v>85.984700000000004</v>
      </c>
    </row>
    <row r="777" spans="1:20" x14ac:dyDescent="0.3">
      <c r="A777">
        <v>776</v>
      </c>
      <c r="B777">
        <v>7</v>
      </c>
      <c r="C777" s="1">
        <v>44839.538680555554</v>
      </c>
      <c r="D777" t="s">
        <v>29</v>
      </c>
      <c r="E777" s="7">
        <f t="shared" si="128"/>
        <v>2022</v>
      </c>
      <c r="F777" s="7">
        <f t="shared" si="129"/>
        <v>10</v>
      </c>
      <c r="G777" s="7">
        <f t="shared" si="130"/>
        <v>10</v>
      </c>
      <c r="H777" s="7" t="str">
        <f t="shared" si="132"/>
        <v>autumn</v>
      </c>
      <c r="I777" s="7">
        <f t="shared" si="133"/>
        <v>41</v>
      </c>
      <c r="J777" t="str">
        <f t="shared" si="134"/>
        <v>BS</v>
      </c>
      <c r="L777">
        <v>0.44663000000000003</v>
      </c>
      <c r="M777" t="e">
        <f t="shared" si="131"/>
        <v>#N/A</v>
      </c>
      <c r="N777">
        <v>5.0188100000000002</v>
      </c>
      <c r="O777">
        <v>0.70748</v>
      </c>
      <c r="P777">
        <v>3.0000000000000001E-3</v>
      </c>
      <c r="Q777">
        <v>0</v>
      </c>
      <c r="R777">
        <v>25.1</v>
      </c>
      <c r="S777">
        <v>25.7532</v>
      </c>
      <c r="T777">
        <v>85.99</v>
      </c>
    </row>
    <row r="778" spans="1:20" x14ac:dyDescent="0.3">
      <c r="A778">
        <v>777</v>
      </c>
      <c r="B778">
        <v>8</v>
      </c>
      <c r="C778" s="1">
        <v>44839.540752314817</v>
      </c>
      <c r="D778" t="s">
        <v>29</v>
      </c>
      <c r="E778" s="7">
        <f t="shared" si="128"/>
        <v>2022</v>
      </c>
      <c r="F778" s="7">
        <f t="shared" si="129"/>
        <v>10</v>
      </c>
      <c r="G778" s="7">
        <f t="shared" si="130"/>
        <v>10</v>
      </c>
      <c r="H778" s="7" t="str">
        <f t="shared" si="132"/>
        <v>autumn</v>
      </c>
      <c r="I778" s="7">
        <f t="shared" si="133"/>
        <v>41</v>
      </c>
      <c r="J778" t="str">
        <f t="shared" si="134"/>
        <v>BS</v>
      </c>
      <c r="L778">
        <v>0.90624000000000005</v>
      </c>
      <c r="M778" t="e">
        <f t="shared" si="131"/>
        <v>#N/A</v>
      </c>
      <c r="N778">
        <v>2.84538</v>
      </c>
      <c r="O778">
        <v>0.94791000000000003</v>
      </c>
      <c r="S778">
        <v>26.0364</v>
      </c>
      <c r="T778">
        <v>85.977199999999996</v>
      </c>
    </row>
    <row r="779" spans="1:20" x14ac:dyDescent="0.3">
      <c r="A779">
        <v>778</v>
      </c>
      <c r="B779">
        <v>9</v>
      </c>
      <c r="C779" s="1">
        <v>44839.542916666665</v>
      </c>
      <c r="D779" t="s">
        <v>29</v>
      </c>
      <c r="E779" s="7">
        <f t="shared" si="128"/>
        <v>2022</v>
      </c>
      <c r="F779" s="7">
        <f t="shared" si="129"/>
        <v>10</v>
      </c>
      <c r="G779" s="7">
        <f t="shared" si="130"/>
        <v>10</v>
      </c>
      <c r="H779" s="7" t="str">
        <f t="shared" si="132"/>
        <v>autumn</v>
      </c>
      <c r="I779" s="7">
        <f t="shared" si="133"/>
        <v>41</v>
      </c>
      <c r="J779" t="str">
        <f t="shared" si="134"/>
        <v>BS</v>
      </c>
      <c r="L779">
        <v>0.76090000000000002</v>
      </c>
      <c r="M779" t="e">
        <f t="shared" si="131"/>
        <v>#N/A</v>
      </c>
      <c r="N779">
        <v>3.3721299999999998</v>
      </c>
      <c r="O779">
        <v>0.92264999999999997</v>
      </c>
      <c r="P779">
        <v>3.0000000000000001E-3</v>
      </c>
      <c r="Q779">
        <v>0</v>
      </c>
      <c r="R779">
        <v>26.2</v>
      </c>
      <c r="S779">
        <v>26.238600000000002</v>
      </c>
      <c r="T779">
        <v>85.975200000000001</v>
      </c>
    </row>
    <row r="780" spans="1:20" x14ac:dyDescent="0.3">
      <c r="A780">
        <v>779</v>
      </c>
      <c r="B780">
        <v>10</v>
      </c>
      <c r="C780" s="1">
        <v>44839.544988425929</v>
      </c>
      <c r="D780" t="s">
        <v>29</v>
      </c>
      <c r="E780" s="7">
        <f t="shared" si="128"/>
        <v>2022</v>
      </c>
      <c r="F780" s="7">
        <f t="shared" si="129"/>
        <v>10</v>
      </c>
      <c r="G780" s="7">
        <f t="shared" si="130"/>
        <v>10</v>
      </c>
      <c r="H780" s="7" t="str">
        <f t="shared" si="132"/>
        <v>autumn</v>
      </c>
      <c r="I780" s="7">
        <f t="shared" si="133"/>
        <v>41</v>
      </c>
      <c r="J780" t="str">
        <f t="shared" si="134"/>
        <v>VP</v>
      </c>
      <c r="L780">
        <v>0.44386999999999999</v>
      </c>
      <c r="M780" t="e">
        <f t="shared" si="131"/>
        <v>#N/A</v>
      </c>
      <c r="N780">
        <v>10.624700000000001</v>
      </c>
      <c r="O780">
        <v>0.43014999999999998</v>
      </c>
      <c r="P780">
        <v>1E-3</v>
      </c>
      <c r="Q780">
        <v>0</v>
      </c>
      <c r="R780">
        <v>26.7</v>
      </c>
      <c r="S780">
        <v>24.643799999999999</v>
      </c>
      <c r="T780">
        <v>86.010999999999996</v>
      </c>
    </row>
    <row r="781" spans="1:20" x14ac:dyDescent="0.3">
      <c r="A781">
        <v>780</v>
      </c>
      <c r="B781">
        <v>11</v>
      </c>
      <c r="C781" s="1">
        <v>44839.547025462962</v>
      </c>
      <c r="D781" t="s">
        <v>29</v>
      </c>
      <c r="E781" s="7">
        <f t="shared" si="128"/>
        <v>2022</v>
      </c>
      <c r="F781" s="7">
        <f t="shared" si="129"/>
        <v>10</v>
      </c>
      <c r="G781" s="7">
        <f t="shared" si="130"/>
        <v>10</v>
      </c>
      <c r="H781" s="7" t="str">
        <f t="shared" si="132"/>
        <v>autumn</v>
      </c>
      <c r="I781" s="7">
        <f t="shared" si="133"/>
        <v>41</v>
      </c>
      <c r="J781" t="str">
        <f t="shared" si="134"/>
        <v>VP</v>
      </c>
      <c r="L781">
        <v>0.58603000000000005</v>
      </c>
      <c r="M781" t="e">
        <f t="shared" si="131"/>
        <v>#N/A</v>
      </c>
      <c r="N781">
        <v>5.5339099999999997</v>
      </c>
      <c r="O781">
        <v>0.72885999999999995</v>
      </c>
      <c r="P781">
        <v>2E-3</v>
      </c>
      <c r="Q781">
        <v>0</v>
      </c>
      <c r="R781">
        <v>26.9</v>
      </c>
      <c r="S781">
        <v>23.7089</v>
      </c>
      <c r="T781">
        <v>86.014799999999994</v>
      </c>
    </row>
    <row r="782" spans="1:20" x14ac:dyDescent="0.3">
      <c r="A782">
        <v>781</v>
      </c>
      <c r="B782">
        <v>12</v>
      </c>
      <c r="C782" s="1">
        <v>44839.549166666664</v>
      </c>
      <c r="D782" t="s">
        <v>29</v>
      </c>
      <c r="E782" s="7">
        <f t="shared" si="128"/>
        <v>2022</v>
      </c>
      <c r="F782" s="7">
        <f t="shared" si="129"/>
        <v>10</v>
      </c>
      <c r="G782" s="7">
        <f t="shared" si="130"/>
        <v>10</v>
      </c>
      <c r="H782" s="7" t="str">
        <f t="shared" si="132"/>
        <v>autumn</v>
      </c>
      <c r="I782" s="7">
        <f t="shared" si="133"/>
        <v>41</v>
      </c>
      <c r="J782" t="str">
        <f t="shared" si="134"/>
        <v>VP</v>
      </c>
      <c r="L782">
        <v>0.82965999999999995</v>
      </c>
      <c r="M782" t="e">
        <f t="shared" si="131"/>
        <v>#N/A</v>
      </c>
      <c r="N782">
        <v>3.5745</v>
      </c>
      <c r="O782">
        <v>0.91295000000000004</v>
      </c>
      <c r="P782">
        <v>2E-3</v>
      </c>
      <c r="Q782">
        <v>0</v>
      </c>
      <c r="R782">
        <v>26.9</v>
      </c>
      <c r="S782">
        <v>22.909199999999998</v>
      </c>
      <c r="T782">
        <v>86.006699999999995</v>
      </c>
    </row>
    <row r="783" spans="1:20" x14ac:dyDescent="0.3">
      <c r="A783">
        <v>782</v>
      </c>
      <c r="B783">
        <v>13</v>
      </c>
      <c r="C783" s="1">
        <v>44839.551354166666</v>
      </c>
      <c r="D783" t="s">
        <v>29</v>
      </c>
      <c r="E783" s="7">
        <f t="shared" si="128"/>
        <v>2022</v>
      </c>
      <c r="F783" s="7">
        <f t="shared" si="129"/>
        <v>10</v>
      </c>
      <c r="G783" s="7">
        <f t="shared" si="130"/>
        <v>10</v>
      </c>
      <c r="H783" s="7" t="str">
        <f t="shared" si="132"/>
        <v>autumn</v>
      </c>
      <c r="I783" s="7">
        <f t="shared" si="133"/>
        <v>41</v>
      </c>
      <c r="J783" t="str">
        <f t="shared" si="134"/>
        <v>BS</v>
      </c>
      <c r="L783">
        <v>0.60440000000000005</v>
      </c>
      <c r="M783" t="e">
        <f t="shared" si="131"/>
        <v>#N/A</v>
      </c>
      <c r="N783">
        <v>3.5496599999999998</v>
      </c>
      <c r="O783">
        <v>0.84448000000000001</v>
      </c>
      <c r="P783">
        <v>1E-3</v>
      </c>
      <c r="Q783">
        <v>0</v>
      </c>
      <c r="R783">
        <v>26.7</v>
      </c>
      <c r="S783">
        <v>23.343299999999999</v>
      </c>
      <c r="T783">
        <v>85.944400000000002</v>
      </c>
    </row>
    <row r="784" spans="1:20" x14ac:dyDescent="0.3">
      <c r="A784">
        <v>783</v>
      </c>
      <c r="B784">
        <v>14</v>
      </c>
      <c r="C784" s="1">
        <v>44839.553414351853</v>
      </c>
      <c r="D784" t="s">
        <v>29</v>
      </c>
      <c r="E784" s="7">
        <f t="shared" si="128"/>
        <v>2022</v>
      </c>
      <c r="F784" s="7">
        <f t="shared" si="129"/>
        <v>10</v>
      </c>
      <c r="G784" s="7">
        <f t="shared" si="130"/>
        <v>10</v>
      </c>
      <c r="H784" s="7" t="str">
        <f t="shared" si="132"/>
        <v>autumn</v>
      </c>
      <c r="I784" s="7">
        <f t="shared" si="133"/>
        <v>41</v>
      </c>
      <c r="J784" t="str">
        <f t="shared" si="134"/>
        <v>BS</v>
      </c>
      <c r="L784">
        <v>0.76987000000000005</v>
      </c>
      <c r="M784" t="e">
        <f t="shared" si="131"/>
        <v>#N/A</v>
      </c>
      <c r="N784">
        <v>3.2031499999999999</v>
      </c>
      <c r="O784">
        <v>0.87353000000000003</v>
      </c>
      <c r="P784">
        <v>3.0000000000000001E-3</v>
      </c>
      <c r="Q784">
        <v>0</v>
      </c>
      <c r="R784">
        <v>26.7</v>
      </c>
      <c r="S784">
        <v>25.099799999999998</v>
      </c>
      <c r="T784">
        <v>85.938199999999995</v>
      </c>
    </row>
    <row r="785" spans="1:20" x14ac:dyDescent="0.3">
      <c r="A785">
        <v>784</v>
      </c>
      <c r="B785">
        <v>15</v>
      </c>
      <c r="C785" s="1">
        <v>44839.555590277778</v>
      </c>
      <c r="D785" t="s">
        <v>29</v>
      </c>
      <c r="E785" s="7">
        <f t="shared" si="128"/>
        <v>2022</v>
      </c>
      <c r="F785" s="7">
        <f t="shared" si="129"/>
        <v>10</v>
      </c>
      <c r="G785" s="7">
        <f t="shared" si="130"/>
        <v>10</v>
      </c>
      <c r="H785" s="7" t="str">
        <f t="shared" si="132"/>
        <v>autumn</v>
      </c>
      <c r="I785" s="7">
        <f t="shared" si="133"/>
        <v>41</v>
      </c>
      <c r="J785" t="str">
        <f t="shared" si="134"/>
        <v>BS</v>
      </c>
      <c r="L785">
        <v>0.45945000000000003</v>
      </c>
      <c r="M785" t="e">
        <f t="shared" si="131"/>
        <v>#N/A</v>
      </c>
      <c r="N785">
        <v>5.6795499999999999</v>
      </c>
      <c r="O785">
        <v>0.79132999999999998</v>
      </c>
      <c r="P785">
        <v>1E-3</v>
      </c>
      <c r="Q785">
        <v>0</v>
      </c>
      <c r="R785">
        <v>26.9</v>
      </c>
      <c r="S785">
        <v>23.711200000000002</v>
      </c>
      <c r="T785">
        <v>85.941299999999998</v>
      </c>
    </row>
    <row r="786" spans="1:20" x14ac:dyDescent="0.3">
      <c r="A786">
        <v>785</v>
      </c>
      <c r="B786">
        <v>16</v>
      </c>
      <c r="C786" s="1">
        <v>44839.557662037034</v>
      </c>
      <c r="D786" t="s">
        <v>29</v>
      </c>
      <c r="E786" s="7">
        <f t="shared" si="128"/>
        <v>2022</v>
      </c>
      <c r="F786" s="7">
        <f t="shared" si="129"/>
        <v>10</v>
      </c>
      <c r="G786" s="7">
        <f t="shared" si="130"/>
        <v>10</v>
      </c>
      <c r="H786" s="7" t="str">
        <f t="shared" si="132"/>
        <v>autumn</v>
      </c>
      <c r="I786" s="7">
        <f t="shared" si="133"/>
        <v>41</v>
      </c>
      <c r="J786" t="str">
        <f t="shared" si="134"/>
        <v>VP</v>
      </c>
      <c r="L786">
        <v>0.72314000000000001</v>
      </c>
      <c r="M786" t="e">
        <f t="shared" si="131"/>
        <v>#N/A</v>
      </c>
      <c r="N786">
        <v>5.6595800000000001</v>
      </c>
      <c r="O786">
        <v>0.67515000000000003</v>
      </c>
      <c r="P786">
        <v>2E-3</v>
      </c>
      <c r="Q786">
        <v>0</v>
      </c>
      <c r="R786">
        <v>28</v>
      </c>
      <c r="S786">
        <v>21.9788</v>
      </c>
      <c r="T786">
        <v>85.977800000000002</v>
      </c>
    </row>
    <row r="787" spans="1:20" x14ac:dyDescent="0.3">
      <c r="A787">
        <v>786</v>
      </c>
      <c r="B787">
        <v>17</v>
      </c>
      <c r="C787" s="1">
        <v>44839.559710648151</v>
      </c>
      <c r="D787" t="s">
        <v>29</v>
      </c>
      <c r="E787" s="7">
        <f t="shared" si="128"/>
        <v>2022</v>
      </c>
      <c r="F787" s="7">
        <f t="shared" si="129"/>
        <v>10</v>
      </c>
      <c r="G787" s="7">
        <f t="shared" si="130"/>
        <v>10</v>
      </c>
      <c r="H787" s="7" t="str">
        <f t="shared" si="132"/>
        <v>autumn</v>
      </c>
      <c r="I787" s="7">
        <f t="shared" si="133"/>
        <v>41</v>
      </c>
      <c r="J787" t="str">
        <f t="shared" si="134"/>
        <v>VP</v>
      </c>
      <c r="L787">
        <v>0.88093999999999995</v>
      </c>
      <c r="M787" t="e">
        <f t="shared" si="131"/>
        <v>#N/A</v>
      </c>
      <c r="N787">
        <v>3.0145300000000002</v>
      </c>
      <c r="O787">
        <v>0.90966999999999998</v>
      </c>
      <c r="P787">
        <v>2E-3</v>
      </c>
      <c r="Q787">
        <v>0</v>
      </c>
      <c r="R787">
        <v>27.2</v>
      </c>
      <c r="S787">
        <v>20.625</v>
      </c>
      <c r="T787">
        <v>85.947699999999998</v>
      </c>
    </row>
    <row r="788" spans="1:20" x14ac:dyDescent="0.3">
      <c r="A788">
        <v>787</v>
      </c>
      <c r="B788">
        <v>18</v>
      </c>
      <c r="C788" s="1">
        <v>44839.562060185184</v>
      </c>
      <c r="D788" t="s">
        <v>29</v>
      </c>
      <c r="E788" s="7">
        <f t="shared" si="128"/>
        <v>2022</v>
      </c>
      <c r="F788" s="7">
        <f t="shared" si="129"/>
        <v>10</v>
      </c>
      <c r="G788" s="7">
        <f t="shared" si="130"/>
        <v>10</v>
      </c>
      <c r="H788" s="7" t="str">
        <f t="shared" si="132"/>
        <v>autumn</v>
      </c>
      <c r="I788" s="7">
        <f t="shared" si="133"/>
        <v>41</v>
      </c>
      <c r="J788" t="str">
        <f t="shared" si="134"/>
        <v>VP</v>
      </c>
      <c r="L788">
        <v>2.2827099999999998</v>
      </c>
      <c r="M788">
        <f t="shared" si="131"/>
        <v>2.2827099999999998</v>
      </c>
      <c r="N788">
        <v>1.83691</v>
      </c>
      <c r="O788">
        <v>0.98012999999999995</v>
      </c>
      <c r="P788">
        <v>2E-3</v>
      </c>
      <c r="Q788">
        <v>0</v>
      </c>
      <c r="R788">
        <v>25.6</v>
      </c>
      <c r="S788">
        <v>21.324100000000001</v>
      </c>
      <c r="T788">
        <v>85.939499999999995</v>
      </c>
    </row>
    <row r="789" spans="1:20" x14ac:dyDescent="0.3">
      <c r="A789">
        <v>788</v>
      </c>
      <c r="B789">
        <v>1</v>
      </c>
      <c r="C789" s="1">
        <v>44845.405833333331</v>
      </c>
      <c r="D789" t="s">
        <v>13</v>
      </c>
      <c r="E789" s="7">
        <f t="shared" si="128"/>
        <v>2022</v>
      </c>
      <c r="F789" s="7">
        <f t="shared" si="129"/>
        <v>10</v>
      </c>
      <c r="G789" s="7">
        <f t="shared" si="130"/>
        <v>10</v>
      </c>
      <c r="H789" s="7" t="str">
        <f t="shared" si="132"/>
        <v>autumn</v>
      </c>
      <c r="I789" s="7">
        <f t="shared" si="133"/>
        <v>42</v>
      </c>
      <c r="J789" t="str">
        <f t="shared" ref="J789:J812" si="135">IF(OR(B789=1,B789=2,B789=3,B789=4,B789=9,B789=10,B789=11,B789=12,B789=17,B789=18,B789=19,B789=20),"VP","BS")</f>
        <v>VP</v>
      </c>
      <c r="K789" t="str">
        <f t="shared" ref="K789:K812" si="136">IF(OR(B789=4,B789=7,B789=10,B789=14,B789=18,B789=21),"tree","soil")</f>
        <v>soil</v>
      </c>
      <c r="L789">
        <v>2.2624</v>
      </c>
      <c r="M789">
        <f t="shared" si="131"/>
        <v>2.2624</v>
      </c>
      <c r="N789">
        <v>1.7433700000000001</v>
      </c>
      <c r="O789">
        <v>0.98716000000000004</v>
      </c>
      <c r="P789">
        <v>3.0000000000000001E-3</v>
      </c>
      <c r="Q789">
        <v>0</v>
      </c>
      <c r="R789">
        <v>19.7545</v>
      </c>
      <c r="S789">
        <v>14.6631</v>
      </c>
      <c r="T789">
        <v>84.056600000000003</v>
      </c>
    </row>
    <row r="790" spans="1:20" x14ac:dyDescent="0.3">
      <c r="A790">
        <v>789</v>
      </c>
      <c r="B790">
        <v>2</v>
      </c>
      <c r="C790" s="1">
        <v>44845.407893518517</v>
      </c>
      <c r="D790" t="s">
        <v>13</v>
      </c>
      <c r="E790" s="7">
        <f t="shared" si="128"/>
        <v>2022</v>
      </c>
      <c r="F790" s="7">
        <f t="shared" si="129"/>
        <v>10</v>
      </c>
      <c r="G790" s="7">
        <f t="shared" si="130"/>
        <v>10</v>
      </c>
      <c r="H790" s="7" t="str">
        <f t="shared" si="132"/>
        <v>autumn</v>
      </c>
      <c r="I790" s="7">
        <f t="shared" si="133"/>
        <v>42</v>
      </c>
      <c r="J790" t="str">
        <f t="shared" si="135"/>
        <v>VP</v>
      </c>
      <c r="K790" t="str">
        <f t="shared" si="136"/>
        <v>soil</v>
      </c>
      <c r="L790">
        <v>4.5067399999999997</v>
      </c>
      <c r="M790">
        <f t="shared" si="131"/>
        <v>4.5067399999999997</v>
      </c>
      <c r="N790">
        <v>1.33029</v>
      </c>
      <c r="O790">
        <v>0.99751999999999996</v>
      </c>
      <c r="P790">
        <v>4.4999999999999999E-4</v>
      </c>
      <c r="Q790">
        <v>0</v>
      </c>
      <c r="R790">
        <v>18.7409</v>
      </c>
      <c r="S790">
        <v>14.2986</v>
      </c>
      <c r="T790">
        <v>84.052499999999995</v>
      </c>
    </row>
    <row r="791" spans="1:20" x14ac:dyDescent="0.3">
      <c r="A791">
        <v>790</v>
      </c>
      <c r="B791">
        <v>3</v>
      </c>
      <c r="C791" s="1">
        <v>44845.41</v>
      </c>
      <c r="D791" t="s">
        <v>13</v>
      </c>
      <c r="E791" s="7">
        <f t="shared" si="128"/>
        <v>2022</v>
      </c>
      <c r="F791" s="7">
        <f t="shared" si="129"/>
        <v>10</v>
      </c>
      <c r="G791" s="7">
        <f t="shared" si="130"/>
        <v>10</v>
      </c>
      <c r="H791" s="7" t="str">
        <f t="shared" si="132"/>
        <v>autumn</v>
      </c>
      <c r="I791" s="7">
        <f t="shared" si="133"/>
        <v>42</v>
      </c>
      <c r="J791" t="str">
        <f t="shared" si="135"/>
        <v>VP</v>
      </c>
      <c r="K791" t="str">
        <f t="shared" si="136"/>
        <v>soil</v>
      </c>
      <c r="L791">
        <v>3.30192</v>
      </c>
      <c r="M791">
        <f t="shared" si="131"/>
        <v>3.30192</v>
      </c>
      <c r="N791">
        <v>1.45428</v>
      </c>
      <c r="O791">
        <v>0.99406000000000005</v>
      </c>
      <c r="P791">
        <v>3.0000000000000001E-3</v>
      </c>
      <c r="Q791">
        <v>6.6800000000000002E-3</v>
      </c>
      <c r="R791">
        <v>17.327300000000001</v>
      </c>
      <c r="S791">
        <v>14.2895</v>
      </c>
      <c r="T791">
        <v>84.048100000000005</v>
      </c>
    </row>
    <row r="792" spans="1:20" x14ac:dyDescent="0.3">
      <c r="A792">
        <v>791</v>
      </c>
      <c r="B792">
        <v>4</v>
      </c>
      <c r="C792" s="1">
        <v>44845.412106481483</v>
      </c>
      <c r="D792" t="s">
        <v>13</v>
      </c>
      <c r="E792" s="7">
        <f t="shared" si="128"/>
        <v>2022</v>
      </c>
      <c r="F792" s="7">
        <f t="shared" si="129"/>
        <v>10</v>
      </c>
      <c r="G792" s="7">
        <f t="shared" si="130"/>
        <v>10</v>
      </c>
      <c r="H792" s="7" t="str">
        <f t="shared" si="132"/>
        <v>autumn</v>
      </c>
      <c r="I792" s="7">
        <f t="shared" si="133"/>
        <v>42</v>
      </c>
      <c r="J792" t="str">
        <f t="shared" si="135"/>
        <v>VP</v>
      </c>
      <c r="K792" t="str">
        <f t="shared" si="136"/>
        <v>tree</v>
      </c>
      <c r="L792">
        <v>7.1106800000000003</v>
      </c>
      <c r="M792">
        <f t="shared" si="131"/>
        <v>7.1106800000000003</v>
      </c>
      <c r="N792">
        <v>1.2882800000000001</v>
      </c>
      <c r="O792">
        <v>0.99878</v>
      </c>
      <c r="P792">
        <v>1.5499999999999999E-3</v>
      </c>
      <c r="Q792">
        <v>2.887E-2</v>
      </c>
      <c r="R792">
        <v>16.122699999999998</v>
      </c>
      <c r="S792">
        <v>13.9986</v>
      </c>
      <c r="T792">
        <v>84.032700000000006</v>
      </c>
    </row>
    <row r="793" spans="1:20" x14ac:dyDescent="0.3">
      <c r="A793">
        <v>792</v>
      </c>
      <c r="B793">
        <v>5</v>
      </c>
      <c r="C793" s="1">
        <v>44845.414166666669</v>
      </c>
      <c r="D793" t="s">
        <v>13</v>
      </c>
      <c r="E793" s="7">
        <f t="shared" si="128"/>
        <v>2022</v>
      </c>
      <c r="F793" s="7">
        <f t="shared" si="129"/>
        <v>10</v>
      </c>
      <c r="G793" s="7">
        <f t="shared" si="130"/>
        <v>10</v>
      </c>
      <c r="H793" s="7" t="str">
        <f t="shared" si="132"/>
        <v>autumn</v>
      </c>
      <c r="I793" s="7">
        <f t="shared" si="133"/>
        <v>42</v>
      </c>
      <c r="J793" t="str">
        <f t="shared" si="135"/>
        <v>BS</v>
      </c>
      <c r="K793" t="str">
        <f t="shared" si="136"/>
        <v>soil</v>
      </c>
      <c r="L793">
        <v>4.5632999999999999</v>
      </c>
      <c r="M793">
        <f t="shared" si="131"/>
        <v>4.5632999999999999</v>
      </c>
      <c r="N793">
        <v>1.38717</v>
      </c>
      <c r="O793">
        <v>0.99585999999999997</v>
      </c>
      <c r="P793">
        <v>5.9000000000000003E-4</v>
      </c>
      <c r="Q793">
        <v>0</v>
      </c>
      <c r="R793">
        <v>15.704499999999999</v>
      </c>
      <c r="S793">
        <v>13.7043</v>
      </c>
      <c r="T793">
        <v>84.026899999999998</v>
      </c>
    </row>
    <row r="794" spans="1:20" x14ac:dyDescent="0.3">
      <c r="A794">
        <v>793</v>
      </c>
      <c r="B794">
        <v>6</v>
      </c>
      <c r="C794" s="1">
        <v>44845.416261574072</v>
      </c>
      <c r="D794" t="s">
        <v>13</v>
      </c>
      <c r="E794" s="7">
        <f t="shared" si="128"/>
        <v>2022</v>
      </c>
      <c r="F794" s="7">
        <f t="shared" si="129"/>
        <v>10</v>
      </c>
      <c r="G794" s="7">
        <f t="shared" si="130"/>
        <v>10</v>
      </c>
      <c r="H794" s="7" t="str">
        <f t="shared" si="132"/>
        <v>autumn</v>
      </c>
      <c r="I794" s="7">
        <f t="shared" si="133"/>
        <v>42</v>
      </c>
      <c r="J794" t="str">
        <f t="shared" si="135"/>
        <v>BS</v>
      </c>
      <c r="K794" t="str">
        <f t="shared" si="136"/>
        <v>soil</v>
      </c>
      <c r="L794">
        <v>3.2363599999999999</v>
      </c>
      <c r="M794">
        <f t="shared" si="131"/>
        <v>3.2363599999999999</v>
      </c>
      <c r="N794">
        <v>1.49454</v>
      </c>
      <c r="O794">
        <v>0.99394000000000005</v>
      </c>
      <c r="P794">
        <v>1E-3</v>
      </c>
      <c r="Q794">
        <v>0</v>
      </c>
      <c r="R794">
        <v>15.5</v>
      </c>
      <c r="S794">
        <v>13.416700000000001</v>
      </c>
      <c r="T794">
        <v>84.017600000000002</v>
      </c>
    </row>
    <row r="795" spans="1:20" x14ac:dyDescent="0.3">
      <c r="A795">
        <v>794</v>
      </c>
      <c r="B795">
        <v>7</v>
      </c>
      <c r="C795" s="1">
        <v>44845.418333333335</v>
      </c>
      <c r="D795" t="s">
        <v>13</v>
      </c>
      <c r="E795" s="7">
        <f t="shared" si="128"/>
        <v>2022</v>
      </c>
      <c r="F795" s="7">
        <f t="shared" si="129"/>
        <v>10</v>
      </c>
      <c r="G795" s="7">
        <f t="shared" si="130"/>
        <v>10</v>
      </c>
      <c r="H795" s="7" t="str">
        <f t="shared" si="132"/>
        <v>autumn</v>
      </c>
      <c r="I795" s="7">
        <f t="shared" si="133"/>
        <v>42</v>
      </c>
      <c r="J795" t="str">
        <f t="shared" si="135"/>
        <v>BS</v>
      </c>
      <c r="K795" t="str">
        <f t="shared" si="136"/>
        <v>tree</v>
      </c>
      <c r="L795">
        <v>3.8877100000000002</v>
      </c>
      <c r="M795">
        <f t="shared" si="131"/>
        <v>3.8877100000000002</v>
      </c>
      <c r="N795">
        <v>1.40177</v>
      </c>
      <c r="O795">
        <v>0.99563000000000001</v>
      </c>
      <c r="P795">
        <v>2E-3</v>
      </c>
      <c r="Q795">
        <v>0</v>
      </c>
      <c r="R795">
        <v>15.318199999999999</v>
      </c>
      <c r="S795">
        <v>13.542400000000001</v>
      </c>
      <c r="T795">
        <v>84.020799999999994</v>
      </c>
    </row>
    <row r="796" spans="1:20" x14ac:dyDescent="0.3">
      <c r="A796">
        <v>795</v>
      </c>
      <c r="B796">
        <v>8</v>
      </c>
      <c r="C796" s="1">
        <v>44845.420405092591</v>
      </c>
      <c r="D796" t="s">
        <v>13</v>
      </c>
      <c r="E796" s="7">
        <f t="shared" si="128"/>
        <v>2022</v>
      </c>
      <c r="F796" s="7">
        <f t="shared" si="129"/>
        <v>10</v>
      </c>
      <c r="G796" s="7">
        <f t="shared" si="130"/>
        <v>10</v>
      </c>
      <c r="H796" s="7" t="str">
        <f t="shared" si="132"/>
        <v>autumn</v>
      </c>
      <c r="I796" s="7">
        <f t="shared" si="133"/>
        <v>42</v>
      </c>
      <c r="J796" t="str">
        <f t="shared" si="135"/>
        <v>BS</v>
      </c>
      <c r="K796" t="str">
        <f t="shared" si="136"/>
        <v>soil</v>
      </c>
      <c r="L796">
        <v>2.75766</v>
      </c>
      <c r="M796">
        <f t="shared" si="131"/>
        <v>2.75766</v>
      </c>
      <c r="N796">
        <v>1.5343500000000001</v>
      </c>
      <c r="O796">
        <v>0.99128000000000005</v>
      </c>
      <c r="P796">
        <v>5.5000000000000003E-4</v>
      </c>
      <c r="Q796">
        <v>0</v>
      </c>
      <c r="R796">
        <v>14.96</v>
      </c>
      <c r="S796">
        <v>13.443</v>
      </c>
      <c r="T796">
        <v>84.013900000000007</v>
      </c>
    </row>
    <row r="797" spans="1:20" x14ac:dyDescent="0.3">
      <c r="A797">
        <v>796</v>
      </c>
      <c r="B797">
        <v>9</v>
      </c>
      <c r="C797" s="1">
        <v>44845.422511574077</v>
      </c>
      <c r="D797" t="s">
        <v>13</v>
      </c>
      <c r="E797" s="7">
        <f t="shared" si="128"/>
        <v>2022</v>
      </c>
      <c r="F797" s="7">
        <f t="shared" si="129"/>
        <v>10</v>
      </c>
      <c r="G797" s="7">
        <f t="shared" si="130"/>
        <v>10</v>
      </c>
      <c r="H797" s="7" t="str">
        <f t="shared" si="132"/>
        <v>autumn</v>
      </c>
      <c r="I797" s="7">
        <f t="shared" si="133"/>
        <v>42</v>
      </c>
      <c r="J797" t="str">
        <f t="shared" si="135"/>
        <v>VP</v>
      </c>
      <c r="K797" t="str">
        <f t="shared" si="136"/>
        <v>soil</v>
      </c>
      <c r="L797">
        <v>3.3441200000000002</v>
      </c>
      <c r="M797">
        <f t="shared" si="131"/>
        <v>3.3441200000000002</v>
      </c>
      <c r="N797">
        <v>1.4803599999999999</v>
      </c>
      <c r="O797">
        <v>0.99297000000000002</v>
      </c>
      <c r="P797">
        <v>3.0000000000000001E-3</v>
      </c>
      <c r="Q797">
        <v>0</v>
      </c>
      <c r="R797">
        <v>14.7073</v>
      </c>
      <c r="S797">
        <v>13.422499999999999</v>
      </c>
      <c r="T797">
        <v>84.043099999999995</v>
      </c>
    </row>
    <row r="798" spans="1:20" x14ac:dyDescent="0.3">
      <c r="A798">
        <v>797</v>
      </c>
      <c r="B798">
        <v>10</v>
      </c>
      <c r="C798" s="1">
        <v>44845.424756944441</v>
      </c>
      <c r="D798" t="s">
        <v>13</v>
      </c>
      <c r="E798" s="7">
        <f t="shared" si="128"/>
        <v>2022</v>
      </c>
      <c r="F798" s="7">
        <f t="shared" si="129"/>
        <v>10</v>
      </c>
      <c r="G798" s="7">
        <f t="shared" si="130"/>
        <v>10</v>
      </c>
      <c r="H798" s="7" t="str">
        <f t="shared" si="132"/>
        <v>autumn</v>
      </c>
      <c r="I798" s="7">
        <f t="shared" si="133"/>
        <v>42</v>
      </c>
      <c r="J798" t="str">
        <f t="shared" si="135"/>
        <v>VP</v>
      </c>
      <c r="K798" t="str">
        <f t="shared" si="136"/>
        <v>tree</v>
      </c>
      <c r="L798">
        <v>7.0260600000000002</v>
      </c>
      <c r="M798">
        <f t="shared" si="131"/>
        <v>7.0260600000000002</v>
      </c>
      <c r="N798">
        <v>1.2927999999999999</v>
      </c>
      <c r="O798">
        <v>0.99850000000000005</v>
      </c>
      <c r="P798">
        <v>4.0000000000000001E-3</v>
      </c>
      <c r="Q798">
        <v>2.5999999999999999E-2</v>
      </c>
      <c r="R798">
        <v>14.4</v>
      </c>
      <c r="S798">
        <v>13.563700000000001</v>
      </c>
      <c r="T798">
        <v>84.043300000000002</v>
      </c>
    </row>
    <row r="799" spans="1:20" x14ac:dyDescent="0.3">
      <c r="A799">
        <v>798</v>
      </c>
      <c r="B799">
        <v>11</v>
      </c>
      <c r="C799" s="1">
        <v>44845.42690972222</v>
      </c>
      <c r="D799" t="s">
        <v>13</v>
      </c>
      <c r="E799" s="7">
        <f t="shared" si="128"/>
        <v>2022</v>
      </c>
      <c r="F799" s="7">
        <f t="shared" si="129"/>
        <v>10</v>
      </c>
      <c r="G799" s="7">
        <f t="shared" si="130"/>
        <v>10</v>
      </c>
      <c r="H799" s="7" t="str">
        <f t="shared" si="132"/>
        <v>autumn</v>
      </c>
      <c r="I799" s="7">
        <f t="shared" si="133"/>
        <v>42</v>
      </c>
      <c r="J799" t="str">
        <f t="shared" si="135"/>
        <v>VP</v>
      </c>
      <c r="K799" t="str">
        <f t="shared" si="136"/>
        <v>soil</v>
      </c>
      <c r="L799">
        <v>4.0262200000000004</v>
      </c>
      <c r="M799">
        <f t="shared" si="131"/>
        <v>4.0262200000000004</v>
      </c>
      <c r="N799">
        <v>1.3906700000000001</v>
      </c>
      <c r="O799">
        <v>0.99594000000000005</v>
      </c>
      <c r="P799">
        <v>3.0000000000000001E-3</v>
      </c>
      <c r="Q799">
        <v>0</v>
      </c>
      <c r="R799">
        <v>14.3545</v>
      </c>
      <c r="S799">
        <v>13.3438</v>
      </c>
      <c r="T799">
        <v>84.048199999999994</v>
      </c>
    </row>
    <row r="800" spans="1:20" x14ac:dyDescent="0.3">
      <c r="A800">
        <v>799</v>
      </c>
      <c r="B800">
        <v>12</v>
      </c>
      <c r="C800" s="1">
        <v>44845.428981481484</v>
      </c>
      <c r="D800" t="s">
        <v>13</v>
      </c>
      <c r="E800" s="7">
        <f t="shared" si="128"/>
        <v>2022</v>
      </c>
      <c r="F800" s="7">
        <f t="shared" si="129"/>
        <v>10</v>
      </c>
      <c r="G800" s="7">
        <f t="shared" si="130"/>
        <v>10</v>
      </c>
      <c r="H800" s="7" t="str">
        <f t="shared" si="132"/>
        <v>autumn</v>
      </c>
      <c r="I800" s="7">
        <f t="shared" si="133"/>
        <v>42</v>
      </c>
      <c r="J800" t="str">
        <f t="shared" si="135"/>
        <v>VP</v>
      </c>
      <c r="K800" t="str">
        <f t="shared" si="136"/>
        <v>soil</v>
      </c>
      <c r="L800">
        <v>3.0482800000000001</v>
      </c>
      <c r="M800">
        <f t="shared" si="131"/>
        <v>3.0482800000000001</v>
      </c>
      <c r="N800">
        <v>1.5367</v>
      </c>
      <c r="O800">
        <v>0.99133000000000004</v>
      </c>
      <c r="P800">
        <v>3.0000000000000001E-3</v>
      </c>
      <c r="Q800">
        <v>0</v>
      </c>
      <c r="R800">
        <v>14.290900000000001</v>
      </c>
      <c r="S800">
        <v>13.2074</v>
      </c>
      <c r="T800">
        <v>84.046599999999998</v>
      </c>
    </row>
    <row r="801" spans="1:20" x14ac:dyDescent="0.3">
      <c r="A801">
        <v>800</v>
      </c>
      <c r="B801">
        <v>13</v>
      </c>
      <c r="C801" s="1">
        <v>44845.431064814817</v>
      </c>
      <c r="D801" t="s">
        <v>13</v>
      </c>
      <c r="E801" s="7">
        <f t="shared" si="128"/>
        <v>2022</v>
      </c>
      <c r="F801" s="7">
        <f t="shared" si="129"/>
        <v>10</v>
      </c>
      <c r="G801" s="7">
        <f t="shared" si="130"/>
        <v>10</v>
      </c>
      <c r="H801" s="7" t="str">
        <f t="shared" si="132"/>
        <v>autumn</v>
      </c>
      <c r="I801" s="7">
        <f t="shared" si="133"/>
        <v>42</v>
      </c>
      <c r="J801" t="str">
        <f t="shared" si="135"/>
        <v>BS</v>
      </c>
      <c r="K801" t="str">
        <f t="shared" si="136"/>
        <v>soil</v>
      </c>
      <c r="L801">
        <v>2.1172800000000001</v>
      </c>
      <c r="M801">
        <f t="shared" si="131"/>
        <v>2.1172800000000001</v>
      </c>
      <c r="N801">
        <v>1.6713100000000001</v>
      </c>
      <c r="O801">
        <v>0.98699000000000003</v>
      </c>
      <c r="P801">
        <v>2E-3</v>
      </c>
      <c r="Q801">
        <v>0</v>
      </c>
      <c r="R801">
        <v>14.095499999999999</v>
      </c>
      <c r="S801">
        <v>13.25</v>
      </c>
      <c r="T801">
        <v>84.060299999999998</v>
      </c>
    </row>
    <row r="802" spans="1:20" x14ac:dyDescent="0.3">
      <c r="A802">
        <v>801</v>
      </c>
      <c r="B802">
        <v>14</v>
      </c>
      <c r="C802" s="1">
        <v>44845.433148148149</v>
      </c>
      <c r="D802" t="s">
        <v>13</v>
      </c>
      <c r="E802" s="7">
        <f t="shared" si="128"/>
        <v>2022</v>
      </c>
      <c r="F802" s="7">
        <f t="shared" si="129"/>
        <v>10</v>
      </c>
      <c r="G802" s="7">
        <f t="shared" si="130"/>
        <v>10</v>
      </c>
      <c r="H802" s="7" t="str">
        <f t="shared" si="132"/>
        <v>autumn</v>
      </c>
      <c r="I802" s="7">
        <f t="shared" si="133"/>
        <v>42</v>
      </c>
      <c r="J802" t="str">
        <f t="shared" si="135"/>
        <v>BS</v>
      </c>
      <c r="K802" t="str">
        <f t="shared" si="136"/>
        <v>tree</v>
      </c>
      <c r="L802">
        <v>2.7047699999999999</v>
      </c>
      <c r="M802">
        <f t="shared" si="131"/>
        <v>2.7047699999999999</v>
      </c>
      <c r="N802">
        <v>1.55535</v>
      </c>
      <c r="O802">
        <v>0.99087000000000003</v>
      </c>
      <c r="P802">
        <v>3.0000000000000001E-3</v>
      </c>
      <c r="Q802">
        <v>0</v>
      </c>
      <c r="R802">
        <v>14.2182</v>
      </c>
      <c r="S802">
        <v>13.4573</v>
      </c>
      <c r="T802">
        <v>84.072199999999995</v>
      </c>
    </row>
    <row r="803" spans="1:20" x14ac:dyDescent="0.3">
      <c r="A803">
        <v>802</v>
      </c>
      <c r="B803">
        <v>15</v>
      </c>
      <c r="C803" s="1">
        <v>44845.435243055559</v>
      </c>
      <c r="D803" t="s">
        <v>13</v>
      </c>
      <c r="E803" s="7">
        <f t="shared" si="128"/>
        <v>2022</v>
      </c>
      <c r="F803" s="7">
        <f t="shared" si="129"/>
        <v>10</v>
      </c>
      <c r="G803" s="7">
        <f t="shared" si="130"/>
        <v>10</v>
      </c>
      <c r="H803" s="7" t="str">
        <f t="shared" si="132"/>
        <v>autumn</v>
      </c>
      <c r="I803" s="7">
        <f t="shared" si="133"/>
        <v>42</v>
      </c>
      <c r="J803" t="str">
        <f t="shared" si="135"/>
        <v>BS</v>
      </c>
      <c r="K803" t="str">
        <f t="shared" si="136"/>
        <v>soil</v>
      </c>
      <c r="L803">
        <v>3.3331599999999999</v>
      </c>
      <c r="M803">
        <f t="shared" si="131"/>
        <v>3.3331599999999999</v>
      </c>
      <c r="N803">
        <v>1.4016599999999999</v>
      </c>
      <c r="O803">
        <v>0.99614000000000003</v>
      </c>
      <c r="P803">
        <v>3.0000000000000001E-3</v>
      </c>
      <c r="Q803">
        <v>0</v>
      </c>
      <c r="R803">
        <v>14.3</v>
      </c>
      <c r="S803">
        <v>14.0349</v>
      </c>
      <c r="T803">
        <v>84.075000000000003</v>
      </c>
    </row>
    <row r="804" spans="1:20" x14ac:dyDescent="0.3">
      <c r="A804">
        <v>803</v>
      </c>
      <c r="B804">
        <v>16</v>
      </c>
      <c r="C804" s="1">
        <v>44845.437337962961</v>
      </c>
      <c r="D804" t="s">
        <v>13</v>
      </c>
      <c r="E804" s="7">
        <f t="shared" si="128"/>
        <v>2022</v>
      </c>
      <c r="F804" s="7">
        <f t="shared" si="129"/>
        <v>10</v>
      </c>
      <c r="G804" s="7">
        <f t="shared" si="130"/>
        <v>10</v>
      </c>
      <c r="H804" s="7" t="str">
        <f t="shared" si="132"/>
        <v>autumn</v>
      </c>
      <c r="I804" s="7">
        <f t="shared" si="133"/>
        <v>42</v>
      </c>
      <c r="J804" t="str">
        <f t="shared" si="135"/>
        <v>BS</v>
      </c>
      <c r="K804" t="str">
        <f t="shared" si="136"/>
        <v>soil</v>
      </c>
      <c r="L804">
        <v>1.61324</v>
      </c>
      <c r="M804">
        <f t="shared" si="131"/>
        <v>1.61324</v>
      </c>
      <c r="N804">
        <v>2.1655700000000002</v>
      </c>
      <c r="O804">
        <v>0.96877000000000002</v>
      </c>
      <c r="P804">
        <v>3.0000000000000001E-3</v>
      </c>
      <c r="Q804">
        <v>0</v>
      </c>
      <c r="R804">
        <v>14.360900000000001</v>
      </c>
      <c r="S804">
        <v>14.4672</v>
      </c>
      <c r="T804">
        <v>84.087199999999996</v>
      </c>
    </row>
    <row r="805" spans="1:20" x14ac:dyDescent="0.3">
      <c r="A805">
        <v>804</v>
      </c>
      <c r="B805">
        <v>17</v>
      </c>
      <c r="C805" s="1">
        <v>44845.43953703704</v>
      </c>
      <c r="D805" t="s">
        <v>13</v>
      </c>
      <c r="E805" s="7">
        <f t="shared" si="128"/>
        <v>2022</v>
      </c>
      <c r="F805" s="7">
        <f t="shared" si="129"/>
        <v>10</v>
      </c>
      <c r="G805" s="7">
        <f t="shared" si="130"/>
        <v>10</v>
      </c>
      <c r="H805" s="7" t="str">
        <f t="shared" si="132"/>
        <v>autumn</v>
      </c>
      <c r="I805" s="7">
        <f t="shared" si="133"/>
        <v>42</v>
      </c>
      <c r="J805" t="str">
        <f t="shared" si="135"/>
        <v>VP</v>
      </c>
      <c r="K805" t="str">
        <f t="shared" si="136"/>
        <v>soil</v>
      </c>
      <c r="L805">
        <v>3.4625400000000002</v>
      </c>
      <c r="M805">
        <f t="shared" si="131"/>
        <v>3.4625400000000002</v>
      </c>
      <c r="N805">
        <v>1.5915699999999999</v>
      </c>
      <c r="O805">
        <v>0.98802000000000001</v>
      </c>
      <c r="P805">
        <v>2E-3</v>
      </c>
      <c r="Q805">
        <v>0</v>
      </c>
      <c r="R805">
        <v>14.54</v>
      </c>
      <c r="S805">
        <v>14.667</v>
      </c>
      <c r="T805">
        <v>84.086399999999998</v>
      </c>
    </row>
    <row r="806" spans="1:20" x14ac:dyDescent="0.3">
      <c r="A806">
        <v>805</v>
      </c>
      <c r="B806">
        <v>18</v>
      </c>
      <c r="C806" s="1">
        <v>44845.441608796296</v>
      </c>
      <c r="D806" t="s">
        <v>13</v>
      </c>
      <c r="E806" s="7">
        <f t="shared" si="128"/>
        <v>2022</v>
      </c>
      <c r="F806" s="7">
        <f t="shared" si="129"/>
        <v>10</v>
      </c>
      <c r="G806" s="7">
        <f t="shared" si="130"/>
        <v>10</v>
      </c>
      <c r="H806" s="7" t="str">
        <f t="shared" si="132"/>
        <v>autumn</v>
      </c>
      <c r="I806" s="7">
        <f t="shared" si="133"/>
        <v>42</v>
      </c>
      <c r="J806" t="str">
        <f t="shared" si="135"/>
        <v>VP</v>
      </c>
      <c r="K806" t="str">
        <f t="shared" si="136"/>
        <v>tree</v>
      </c>
      <c r="L806">
        <v>4.8627500000000001</v>
      </c>
      <c r="M806">
        <f t="shared" si="131"/>
        <v>4.8627500000000001</v>
      </c>
      <c r="N806">
        <v>1.39551</v>
      </c>
      <c r="O806">
        <v>0.99619999999999997</v>
      </c>
      <c r="P806">
        <v>2E-3</v>
      </c>
      <c r="Q806">
        <v>0</v>
      </c>
      <c r="R806">
        <v>14.6691</v>
      </c>
      <c r="S806">
        <v>14.7699</v>
      </c>
      <c r="T806">
        <v>84.085099999999997</v>
      </c>
    </row>
    <row r="807" spans="1:20" x14ac:dyDescent="0.3">
      <c r="A807">
        <v>806</v>
      </c>
      <c r="B807">
        <v>19</v>
      </c>
      <c r="C807" s="1">
        <v>44845.443668981483</v>
      </c>
      <c r="D807" t="s">
        <v>13</v>
      </c>
      <c r="E807" s="7">
        <f t="shared" si="128"/>
        <v>2022</v>
      </c>
      <c r="F807" s="7">
        <f t="shared" si="129"/>
        <v>10</v>
      </c>
      <c r="G807" s="7">
        <f t="shared" si="130"/>
        <v>10</v>
      </c>
      <c r="H807" s="7" t="str">
        <f t="shared" si="132"/>
        <v>autumn</v>
      </c>
      <c r="I807" s="7">
        <f t="shared" si="133"/>
        <v>42</v>
      </c>
      <c r="J807" t="str">
        <f t="shared" si="135"/>
        <v>VP</v>
      </c>
      <c r="K807" t="str">
        <f t="shared" si="136"/>
        <v>soil</v>
      </c>
      <c r="L807">
        <v>3.7618399999999999</v>
      </c>
      <c r="M807">
        <f t="shared" si="131"/>
        <v>3.7618399999999999</v>
      </c>
      <c r="N807">
        <v>1.4341600000000001</v>
      </c>
      <c r="O807">
        <v>0.99485000000000001</v>
      </c>
      <c r="P807">
        <v>2E-3</v>
      </c>
      <c r="Q807">
        <v>0</v>
      </c>
      <c r="R807">
        <v>14.7</v>
      </c>
      <c r="S807">
        <v>14.685499999999999</v>
      </c>
      <c r="T807">
        <v>84.093100000000007</v>
      </c>
    </row>
    <row r="808" spans="1:20" x14ac:dyDescent="0.3">
      <c r="A808">
        <v>807</v>
      </c>
      <c r="B808">
        <v>20</v>
      </c>
      <c r="C808" s="1">
        <v>44845.445752314816</v>
      </c>
      <c r="D808" t="s">
        <v>13</v>
      </c>
      <c r="E808" s="7">
        <f t="shared" si="128"/>
        <v>2022</v>
      </c>
      <c r="F808" s="7">
        <f t="shared" si="129"/>
        <v>10</v>
      </c>
      <c r="G808" s="7">
        <f t="shared" si="130"/>
        <v>10</v>
      </c>
      <c r="H808" s="7" t="str">
        <f t="shared" si="132"/>
        <v>autumn</v>
      </c>
      <c r="I808" s="7">
        <f t="shared" si="133"/>
        <v>42</v>
      </c>
      <c r="J808" t="str">
        <f t="shared" si="135"/>
        <v>VP</v>
      </c>
      <c r="K808" t="str">
        <f t="shared" si="136"/>
        <v>soil</v>
      </c>
      <c r="L808">
        <v>3.63585</v>
      </c>
      <c r="M808">
        <f t="shared" si="131"/>
        <v>3.63585</v>
      </c>
      <c r="N808">
        <v>1.4304300000000001</v>
      </c>
      <c r="O808">
        <v>0.99439</v>
      </c>
      <c r="P808">
        <v>2E-3</v>
      </c>
      <c r="Q808">
        <v>0</v>
      </c>
      <c r="R808">
        <v>14.8345</v>
      </c>
      <c r="S808">
        <v>14.6767</v>
      </c>
      <c r="T808">
        <v>84.088700000000003</v>
      </c>
    </row>
    <row r="809" spans="1:20" x14ac:dyDescent="0.3">
      <c r="A809">
        <v>808</v>
      </c>
      <c r="B809">
        <v>21</v>
      </c>
      <c r="C809" s="1">
        <v>44845.447974537034</v>
      </c>
      <c r="D809" t="s">
        <v>13</v>
      </c>
      <c r="E809" s="7">
        <f t="shared" si="128"/>
        <v>2022</v>
      </c>
      <c r="F809" s="7">
        <f t="shared" si="129"/>
        <v>10</v>
      </c>
      <c r="G809" s="7">
        <f t="shared" si="130"/>
        <v>10</v>
      </c>
      <c r="H809" s="7" t="str">
        <f t="shared" si="132"/>
        <v>autumn</v>
      </c>
      <c r="I809" s="7">
        <f t="shared" si="133"/>
        <v>42</v>
      </c>
      <c r="J809" t="str">
        <f t="shared" si="135"/>
        <v>BS</v>
      </c>
      <c r="K809" t="str">
        <f t="shared" si="136"/>
        <v>tree</v>
      </c>
      <c r="L809">
        <v>3.1007799999999999</v>
      </c>
      <c r="M809">
        <f t="shared" si="131"/>
        <v>3.1007799999999999</v>
      </c>
      <c r="N809">
        <v>1.5655600000000001</v>
      </c>
      <c r="O809">
        <v>0.99175999999999997</v>
      </c>
      <c r="P809">
        <v>3.0000000000000001E-3</v>
      </c>
      <c r="Q809">
        <v>0</v>
      </c>
      <c r="R809">
        <v>14.8527</v>
      </c>
      <c r="S809">
        <v>14.3276</v>
      </c>
      <c r="T809">
        <v>84.095399999999998</v>
      </c>
    </row>
    <row r="810" spans="1:20" x14ac:dyDescent="0.3">
      <c r="A810">
        <v>809</v>
      </c>
      <c r="B810">
        <v>22</v>
      </c>
      <c r="C810" s="1">
        <v>44845.450046296297</v>
      </c>
      <c r="D810" t="s">
        <v>13</v>
      </c>
      <c r="E810" s="7">
        <f t="shared" si="128"/>
        <v>2022</v>
      </c>
      <c r="F810" s="7">
        <f t="shared" si="129"/>
        <v>10</v>
      </c>
      <c r="G810" s="7">
        <f t="shared" si="130"/>
        <v>10</v>
      </c>
      <c r="H810" s="7" t="str">
        <f t="shared" si="132"/>
        <v>autumn</v>
      </c>
      <c r="I810" s="7">
        <f t="shared" si="133"/>
        <v>42</v>
      </c>
      <c r="J810" t="str">
        <f t="shared" si="135"/>
        <v>BS</v>
      </c>
      <c r="K810" t="str">
        <f t="shared" si="136"/>
        <v>soil</v>
      </c>
      <c r="L810">
        <v>2.4718499999999999</v>
      </c>
      <c r="M810">
        <f t="shared" si="131"/>
        <v>2.4718499999999999</v>
      </c>
      <c r="N810">
        <v>1.6734500000000001</v>
      </c>
      <c r="O810">
        <v>0.98980999999999997</v>
      </c>
      <c r="P810">
        <v>3.0000000000000001E-3</v>
      </c>
      <c r="Q810">
        <v>0</v>
      </c>
      <c r="R810">
        <v>14.8545</v>
      </c>
      <c r="S810">
        <v>14.5639</v>
      </c>
      <c r="T810">
        <v>84.105500000000006</v>
      </c>
    </row>
    <row r="811" spans="1:20" x14ac:dyDescent="0.3">
      <c r="A811">
        <v>810</v>
      </c>
      <c r="B811">
        <v>23</v>
      </c>
      <c r="C811" s="1">
        <v>44845.452094907407</v>
      </c>
      <c r="D811" t="s">
        <v>13</v>
      </c>
      <c r="E811" s="7">
        <f t="shared" si="128"/>
        <v>2022</v>
      </c>
      <c r="F811" s="7">
        <f t="shared" si="129"/>
        <v>10</v>
      </c>
      <c r="G811" s="7">
        <f t="shared" si="130"/>
        <v>10</v>
      </c>
      <c r="H811" s="7" t="str">
        <f t="shared" si="132"/>
        <v>autumn</v>
      </c>
      <c r="I811" s="7">
        <f t="shared" si="133"/>
        <v>42</v>
      </c>
      <c r="J811" t="str">
        <f t="shared" si="135"/>
        <v>BS</v>
      </c>
      <c r="K811" t="str">
        <f t="shared" si="136"/>
        <v>soil</v>
      </c>
      <c r="L811">
        <v>2.0183</v>
      </c>
      <c r="M811">
        <f t="shared" si="131"/>
        <v>2.0183</v>
      </c>
      <c r="N811">
        <v>1.7766999999999999</v>
      </c>
      <c r="O811">
        <v>0.98694999999999999</v>
      </c>
      <c r="P811">
        <v>3.0000000000000001E-3</v>
      </c>
      <c r="Q811">
        <v>0</v>
      </c>
      <c r="R811">
        <v>14.974500000000001</v>
      </c>
      <c r="S811">
        <v>14.6464</v>
      </c>
      <c r="T811">
        <v>84.110399999999998</v>
      </c>
    </row>
    <row r="812" spans="1:20" x14ac:dyDescent="0.3">
      <c r="A812">
        <v>811</v>
      </c>
      <c r="B812">
        <v>24</v>
      </c>
      <c r="C812" s="1">
        <v>44845.45417824074</v>
      </c>
      <c r="D812" t="s">
        <v>13</v>
      </c>
      <c r="E812" s="7">
        <f t="shared" si="128"/>
        <v>2022</v>
      </c>
      <c r="F812" s="7">
        <f t="shared" si="129"/>
        <v>10</v>
      </c>
      <c r="G812" s="7">
        <f t="shared" si="130"/>
        <v>10</v>
      </c>
      <c r="H812" s="7" t="str">
        <f t="shared" si="132"/>
        <v>autumn</v>
      </c>
      <c r="I812" s="7">
        <f t="shared" si="133"/>
        <v>42</v>
      </c>
      <c r="J812" t="str">
        <f t="shared" si="135"/>
        <v>BS</v>
      </c>
      <c r="K812" t="str">
        <f t="shared" si="136"/>
        <v>soil</v>
      </c>
      <c r="L812">
        <v>3.1863000000000001</v>
      </c>
      <c r="M812">
        <f t="shared" si="131"/>
        <v>3.1863000000000001</v>
      </c>
      <c r="N812">
        <v>1.44693</v>
      </c>
      <c r="O812">
        <v>0.99487999999999999</v>
      </c>
      <c r="P812">
        <v>3.0000000000000001E-3</v>
      </c>
      <c r="Q812">
        <v>0</v>
      </c>
      <c r="R812">
        <v>15.149100000000001</v>
      </c>
      <c r="S812">
        <v>15.089499999999999</v>
      </c>
      <c r="T812">
        <v>84.11</v>
      </c>
    </row>
    <row r="813" spans="1:20" x14ac:dyDescent="0.3">
      <c r="A813">
        <v>812</v>
      </c>
      <c r="B813">
        <v>1</v>
      </c>
      <c r="C813" s="1">
        <v>44845.498020833336</v>
      </c>
      <c r="D813" t="s">
        <v>15</v>
      </c>
      <c r="E813" s="7">
        <f t="shared" si="128"/>
        <v>2022</v>
      </c>
      <c r="F813" s="7">
        <f t="shared" si="129"/>
        <v>10</v>
      </c>
      <c r="G813" s="7">
        <f t="shared" si="130"/>
        <v>10</v>
      </c>
      <c r="H813" s="7" t="str">
        <f t="shared" si="132"/>
        <v>autumn</v>
      </c>
      <c r="I813" s="7">
        <f t="shared" si="133"/>
        <v>42</v>
      </c>
      <c r="J813" t="str">
        <f t="shared" ref="J813:J830" si="137">IF(OR(B813=1,B813=2,B813=3,B813=7,B813=8,B813=9,B813=13,B813=14,B813=15),"VP","BS")</f>
        <v>VP</v>
      </c>
      <c r="L813">
        <v>12.453900000000001</v>
      </c>
      <c r="M813">
        <f t="shared" si="131"/>
        <v>12.453900000000001</v>
      </c>
      <c r="N813">
        <v>1.28721</v>
      </c>
      <c r="O813">
        <v>0.99863999999999997</v>
      </c>
      <c r="R813">
        <v>20.9</v>
      </c>
      <c r="S813">
        <v>17.942399999999999</v>
      </c>
      <c r="T813">
        <v>83.117900000000006</v>
      </c>
    </row>
    <row r="814" spans="1:20" x14ac:dyDescent="0.3">
      <c r="A814">
        <v>813</v>
      </c>
      <c r="B814">
        <v>2</v>
      </c>
      <c r="C814" s="1">
        <v>44845.500393518516</v>
      </c>
      <c r="D814" t="s">
        <v>15</v>
      </c>
      <c r="E814" s="7">
        <f t="shared" si="128"/>
        <v>2022</v>
      </c>
      <c r="F814" s="7">
        <f t="shared" si="129"/>
        <v>10</v>
      </c>
      <c r="G814" s="7">
        <f t="shared" si="130"/>
        <v>10</v>
      </c>
      <c r="H814" s="7" t="str">
        <f t="shared" si="132"/>
        <v>autumn</v>
      </c>
      <c r="I814" s="7">
        <f t="shared" si="133"/>
        <v>42</v>
      </c>
      <c r="J814" t="str">
        <f t="shared" si="137"/>
        <v>VP</v>
      </c>
      <c r="L814">
        <v>7.5251700000000001</v>
      </c>
      <c r="M814">
        <f t="shared" si="131"/>
        <v>7.5251700000000001</v>
      </c>
      <c r="N814">
        <v>1.30402</v>
      </c>
      <c r="O814">
        <v>0.99856</v>
      </c>
      <c r="R814">
        <v>20.100000000000001</v>
      </c>
      <c r="S814">
        <v>17.190999999999999</v>
      </c>
      <c r="T814">
        <v>83.104100000000003</v>
      </c>
    </row>
    <row r="815" spans="1:20" x14ac:dyDescent="0.3">
      <c r="A815">
        <v>814</v>
      </c>
      <c r="B815">
        <v>3</v>
      </c>
      <c r="C815" s="1">
        <v>44845.502500000002</v>
      </c>
      <c r="D815" t="s">
        <v>15</v>
      </c>
      <c r="E815" s="7">
        <f t="shared" si="128"/>
        <v>2022</v>
      </c>
      <c r="F815" s="7">
        <f t="shared" si="129"/>
        <v>10</v>
      </c>
      <c r="G815" s="7">
        <f t="shared" si="130"/>
        <v>10</v>
      </c>
      <c r="H815" s="7" t="str">
        <f t="shared" si="132"/>
        <v>autumn</v>
      </c>
      <c r="I815" s="7">
        <f t="shared" si="133"/>
        <v>42</v>
      </c>
      <c r="J815" t="str">
        <f t="shared" si="137"/>
        <v>VP</v>
      </c>
      <c r="L815">
        <v>3.5514399999999999</v>
      </c>
      <c r="M815">
        <f t="shared" si="131"/>
        <v>3.5514399999999999</v>
      </c>
      <c r="N815">
        <v>1.58084</v>
      </c>
      <c r="O815">
        <v>0.99239999999999995</v>
      </c>
      <c r="P815">
        <v>1E-3</v>
      </c>
      <c r="Q815">
        <v>0</v>
      </c>
      <c r="R815">
        <v>19.478200000000001</v>
      </c>
      <c r="S815">
        <v>17.139900000000001</v>
      </c>
      <c r="T815">
        <v>83.133099999999999</v>
      </c>
    </row>
    <row r="816" spans="1:20" x14ac:dyDescent="0.3">
      <c r="A816">
        <v>815</v>
      </c>
      <c r="B816">
        <v>4</v>
      </c>
      <c r="C816" s="1">
        <v>44845.504791666666</v>
      </c>
      <c r="D816" t="s">
        <v>15</v>
      </c>
      <c r="E816" s="7">
        <f t="shared" si="128"/>
        <v>2022</v>
      </c>
      <c r="F816" s="7">
        <f t="shared" si="129"/>
        <v>10</v>
      </c>
      <c r="G816" s="7">
        <f t="shared" si="130"/>
        <v>10</v>
      </c>
      <c r="H816" s="7" t="str">
        <f t="shared" si="132"/>
        <v>autumn</v>
      </c>
      <c r="I816" s="7">
        <f t="shared" si="133"/>
        <v>42</v>
      </c>
      <c r="J816" t="str">
        <f t="shared" si="137"/>
        <v>BS</v>
      </c>
      <c r="L816">
        <v>2.25895</v>
      </c>
      <c r="M816">
        <f t="shared" si="131"/>
        <v>2.25895</v>
      </c>
      <c r="N816">
        <v>1.47007</v>
      </c>
      <c r="O816">
        <v>0.99483999999999995</v>
      </c>
      <c r="P816">
        <v>3.3999999999999998E-3</v>
      </c>
      <c r="Q816">
        <v>7.9269999999999993E-2</v>
      </c>
      <c r="R816">
        <v>19.190899999999999</v>
      </c>
      <c r="S816">
        <v>17.1036</v>
      </c>
      <c r="T816">
        <v>83.127399999999994</v>
      </c>
    </row>
    <row r="817" spans="1:20" x14ac:dyDescent="0.3">
      <c r="A817">
        <v>816</v>
      </c>
      <c r="B817">
        <v>5</v>
      </c>
      <c r="C817" s="1">
        <v>44845.506979166668</v>
      </c>
      <c r="D817" t="s">
        <v>15</v>
      </c>
      <c r="E817" s="7">
        <f t="shared" si="128"/>
        <v>2022</v>
      </c>
      <c r="F817" s="7">
        <f t="shared" si="129"/>
        <v>10</v>
      </c>
      <c r="G817" s="7">
        <f t="shared" si="130"/>
        <v>10</v>
      </c>
      <c r="H817" s="7" t="str">
        <f t="shared" si="132"/>
        <v>autumn</v>
      </c>
      <c r="I817" s="7">
        <f t="shared" si="133"/>
        <v>42</v>
      </c>
      <c r="J817" t="str">
        <f t="shared" si="137"/>
        <v>BS</v>
      </c>
      <c r="L817">
        <v>2.4137599999999999</v>
      </c>
      <c r="M817">
        <f t="shared" si="131"/>
        <v>2.4137599999999999</v>
      </c>
      <c r="N817">
        <v>1.8098700000000001</v>
      </c>
      <c r="O817">
        <v>0.98609000000000002</v>
      </c>
      <c r="P817">
        <v>2E-3</v>
      </c>
      <c r="Q817">
        <v>0</v>
      </c>
      <c r="R817">
        <v>19.3</v>
      </c>
      <c r="S817">
        <v>17.282</v>
      </c>
      <c r="T817">
        <v>83.136700000000005</v>
      </c>
    </row>
    <row r="818" spans="1:20" x14ac:dyDescent="0.3">
      <c r="A818">
        <v>817</v>
      </c>
      <c r="B818">
        <v>6</v>
      </c>
      <c r="C818" s="1">
        <v>44845.509050925924</v>
      </c>
      <c r="D818" t="s">
        <v>15</v>
      </c>
      <c r="E818" s="7">
        <f t="shared" si="128"/>
        <v>2022</v>
      </c>
      <c r="F818" s="7">
        <f t="shared" si="129"/>
        <v>10</v>
      </c>
      <c r="G818" s="7">
        <f t="shared" si="130"/>
        <v>10</v>
      </c>
      <c r="H818" s="7" t="str">
        <f t="shared" si="132"/>
        <v>autumn</v>
      </c>
      <c r="I818" s="7">
        <f t="shared" si="133"/>
        <v>42</v>
      </c>
      <c r="J818" t="str">
        <f t="shared" si="137"/>
        <v>BS</v>
      </c>
      <c r="L818">
        <v>1.75596</v>
      </c>
      <c r="M818">
        <f t="shared" si="131"/>
        <v>1.75596</v>
      </c>
      <c r="N818">
        <v>2.12853</v>
      </c>
      <c r="O818">
        <v>0.97604999999999997</v>
      </c>
      <c r="P818">
        <v>3.0000000000000001E-3</v>
      </c>
      <c r="Q818">
        <v>8.9999999999999993E-3</v>
      </c>
      <c r="R818">
        <v>19.5</v>
      </c>
      <c r="S818">
        <v>17.77</v>
      </c>
      <c r="T818">
        <v>83.153499999999994</v>
      </c>
    </row>
    <row r="819" spans="1:20" x14ac:dyDescent="0.3">
      <c r="A819">
        <v>818</v>
      </c>
      <c r="B819">
        <v>10</v>
      </c>
      <c r="C819" s="1">
        <v>44845.511817129627</v>
      </c>
      <c r="D819" t="s">
        <v>15</v>
      </c>
      <c r="E819" s="7">
        <f t="shared" si="128"/>
        <v>2022</v>
      </c>
      <c r="F819" s="7">
        <f t="shared" si="129"/>
        <v>10</v>
      </c>
      <c r="G819" s="7">
        <f t="shared" si="130"/>
        <v>10</v>
      </c>
      <c r="H819" s="7" t="str">
        <f t="shared" si="132"/>
        <v>autumn</v>
      </c>
      <c r="I819" s="7">
        <f t="shared" si="133"/>
        <v>42</v>
      </c>
      <c r="J819" t="str">
        <f t="shared" si="137"/>
        <v>BS</v>
      </c>
      <c r="L819">
        <v>2.45139</v>
      </c>
      <c r="M819">
        <f t="shared" si="131"/>
        <v>2.45139</v>
      </c>
      <c r="N819">
        <v>1.6975899999999999</v>
      </c>
      <c r="O819">
        <v>0.98767000000000005</v>
      </c>
      <c r="P819">
        <v>3.0000000000000001E-3</v>
      </c>
      <c r="Q819">
        <v>0</v>
      </c>
      <c r="R819">
        <v>19.398199999999999</v>
      </c>
      <c r="S819">
        <v>16.844000000000001</v>
      </c>
      <c r="T819">
        <v>83.163600000000002</v>
      </c>
    </row>
    <row r="820" spans="1:20" x14ac:dyDescent="0.3">
      <c r="A820">
        <v>819</v>
      </c>
      <c r="B820">
        <v>11</v>
      </c>
      <c r="C820" s="1">
        <v>44845.51390046296</v>
      </c>
      <c r="D820" t="s">
        <v>15</v>
      </c>
      <c r="E820" s="7">
        <f t="shared" si="128"/>
        <v>2022</v>
      </c>
      <c r="F820" s="7">
        <f t="shared" si="129"/>
        <v>10</v>
      </c>
      <c r="G820" s="7">
        <f t="shared" si="130"/>
        <v>10</v>
      </c>
      <c r="H820" s="7" t="str">
        <f t="shared" si="132"/>
        <v>autumn</v>
      </c>
      <c r="I820" s="7">
        <f t="shared" si="133"/>
        <v>42</v>
      </c>
      <c r="J820" t="str">
        <f t="shared" si="137"/>
        <v>BS</v>
      </c>
      <c r="L820">
        <v>1.8493599999999999</v>
      </c>
      <c r="M820">
        <f t="shared" si="131"/>
        <v>1.8493599999999999</v>
      </c>
      <c r="N820">
        <v>2.0423300000000002</v>
      </c>
      <c r="O820">
        <v>0.97890999999999995</v>
      </c>
      <c r="P820">
        <v>3.0000000000000001E-3</v>
      </c>
      <c r="R820">
        <v>19.100000000000001</v>
      </c>
      <c r="S820">
        <v>16.097999999999999</v>
      </c>
      <c r="T820">
        <v>83.173199999999994</v>
      </c>
    </row>
    <row r="821" spans="1:20" x14ac:dyDescent="0.3">
      <c r="A821">
        <v>820</v>
      </c>
      <c r="B821">
        <v>12</v>
      </c>
      <c r="C821" s="1">
        <v>44845.515972222223</v>
      </c>
      <c r="D821" t="s">
        <v>15</v>
      </c>
      <c r="E821" s="7">
        <f t="shared" si="128"/>
        <v>2022</v>
      </c>
      <c r="F821" s="7">
        <f t="shared" si="129"/>
        <v>10</v>
      </c>
      <c r="G821" s="7">
        <f t="shared" si="130"/>
        <v>10</v>
      </c>
      <c r="H821" s="7" t="str">
        <f t="shared" si="132"/>
        <v>autumn</v>
      </c>
      <c r="I821" s="7">
        <f t="shared" si="133"/>
        <v>42</v>
      </c>
      <c r="J821" t="str">
        <f t="shared" si="137"/>
        <v>BS</v>
      </c>
      <c r="L821">
        <v>1.41591</v>
      </c>
      <c r="M821">
        <f t="shared" si="131"/>
        <v>1.41591</v>
      </c>
      <c r="N821">
        <v>2.22634</v>
      </c>
      <c r="O821">
        <v>0.97270000000000001</v>
      </c>
      <c r="P821">
        <v>5.0000000000000001E-3</v>
      </c>
      <c r="Q821">
        <v>6.8500000000000005E-2</v>
      </c>
      <c r="R821">
        <v>18.8</v>
      </c>
      <c r="S821">
        <v>15.7811</v>
      </c>
      <c r="T821">
        <v>83.177300000000002</v>
      </c>
    </row>
    <row r="822" spans="1:20" x14ac:dyDescent="0.3">
      <c r="A822">
        <v>821</v>
      </c>
      <c r="B822">
        <v>7</v>
      </c>
      <c r="C822" s="1">
        <v>44845.518101851849</v>
      </c>
      <c r="D822" t="s">
        <v>15</v>
      </c>
      <c r="E822" s="7">
        <f t="shared" si="128"/>
        <v>2022</v>
      </c>
      <c r="F822" s="7">
        <f t="shared" si="129"/>
        <v>10</v>
      </c>
      <c r="G822" s="7">
        <f t="shared" si="130"/>
        <v>10</v>
      </c>
      <c r="H822" s="7" t="str">
        <f t="shared" si="132"/>
        <v>autumn</v>
      </c>
      <c r="I822" s="7">
        <f t="shared" si="133"/>
        <v>42</v>
      </c>
      <c r="J822" t="str">
        <f t="shared" si="137"/>
        <v>VP</v>
      </c>
      <c r="L822">
        <v>5.3237300000000003</v>
      </c>
      <c r="M822">
        <f t="shared" si="131"/>
        <v>5.3237300000000003</v>
      </c>
      <c r="N822">
        <v>1.4463299999999999</v>
      </c>
      <c r="O822">
        <v>0.99431000000000003</v>
      </c>
      <c r="P822">
        <v>3.0000000000000001E-3</v>
      </c>
      <c r="Q822">
        <v>0</v>
      </c>
      <c r="R822">
        <v>18.492699999999999</v>
      </c>
      <c r="S822">
        <v>14.880699999999999</v>
      </c>
      <c r="T822">
        <v>83.177499999999995</v>
      </c>
    </row>
    <row r="823" spans="1:20" x14ac:dyDescent="0.3">
      <c r="A823">
        <v>822</v>
      </c>
      <c r="B823">
        <v>8</v>
      </c>
      <c r="C823" s="1">
        <v>44845.520196759258</v>
      </c>
      <c r="D823" t="s">
        <v>15</v>
      </c>
      <c r="E823" s="7">
        <f t="shared" si="128"/>
        <v>2022</v>
      </c>
      <c r="F823" s="7">
        <f t="shared" si="129"/>
        <v>10</v>
      </c>
      <c r="G823" s="7">
        <f t="shared" si="130"/>
        <v>10</v>
      </c>
      <c r="H823" s="7" t="str">
        <f t="shared" si="132"/>
        <v>autumn</v>
      </c>
      <c r="I823" s="7">
        <f t="shared" si="133"/>
        <v>42</v>
      </c>
      <c r="J823" t="str">
        <f t="shared" si="137"/>
        <v>VP</v>
      </c>
      <c r="L823">
        <v>5.0325199999999999</v>
      </c>
      <c r="M823">
        <f t="shared" si="131"/>
        <v>5.0325199999999999</v>
      </c>
      <c r="N823">
        <v>1.41658</v>
      </c>
      <c r="O823">
        <v>0.99534999999999996</v>
      </c>
      <c r="R823">
        <v>18.100000000000001</v>
      </c>
      <c r="S823">
        <v>14.7531</v>
      </c>
      <c r="T823">
        <v>83.172499999999999</v>
      </c>
    </row>
    <row r="824" spans="1:20" x14ac:dyDescent="0.3">
      <c r="A824">
        <v>823</v>
      </c>
      <c r="B824">
        <v>9</v>
      </c>
      <c r="C824" s="1">
        <v>44845.522268518522</v>
      </c>
      <c r="D824" t="s">
        <v>15</v>
      </c>
      <c r="E824" s="7">
        <f t="shared" si="128"/>
        <v>2022</v>
      </c>
      <c r="F824" s="7">
        <f t="shared" si="129"/>
        <v>10</v>
      </c>
      <c r="G824" s="7">
        <f t="shared" si="130"/>
        <v>10</v>
      </c>
      <c r="H824" s="7" t="str">
        <f t="shared" si="132"/>
        <v>autumn</v>
      </c>
      <c r="I824" s="7">
        <f t="shared" si="133"/>
        <v>42</v>
      </c>
      <c r="J824" t="str">
        <f t="shared" si="137"/>
        <v>VP</v>
      </c>
      <c r="L824">
        <v>5.0471399999999997</v>
      </c>
      <c r="M824">
        <f t="shared" si="131"/>
        <v>5.0471399999999997</v>
      </c>
      <c r="N824">
        <v>1.47492</v>
      </c>
      <c r="O824">
        <v>0.99287999999999998</v>
      </c>
      <c r="P824">
        <v>4.0000000000000001E-3</v>
      </c>
      <c r="Q824">
        <v>3.2000000000000001E-2</v>
      </c>
      <c r="R824">
        <v>17.592700000000001</v>
      </c>
      <c r="S824">
        <v>14.3453</v>
      </c>
      <c r="T824">
        <v>83.175600000000003</v>
      </c>
    </row>
    <row r="825" spans="1:20" x14ac:dyDescent="0.3">
      <c r="A825">
        <v>824</v>
      </c>
      <c r="B825">
        <v>13</v>
      </c>
      <c r="C825" s="1">
        <v>44845.524687500001</v>
      </c>
      <c r="D825" t="s">
        <v>15</v>
      </c>
      <c r="E825" s="7">
        <f t="shared" si="128"/>
        <v>2022</v>
      </c>
      <c r="F825" s="7">
        <f t="shared" si="129"/>
        <v>10</v>
      </c>
      <c r="G825" s="7">
        <f t="shared" si="130"/>
        <v>10</v>
      </c>
      <c r="H825" s="7" t="str">
        <f t="shared" si="132"/>
        <v>autumn</v>
      </c>
      <c r="I825" s="7">
        <f t="shared" si="133"/>
        <v>42</v>
      </c>
      <c r="J825" t="str">
        <f t="shared" si="137"/>
        <v>VP</v>
      </c>
      <c r="L825">
        <v>6.0141999999999998</v>
      </c>
      <c r="M825">
        <f t="shared" si="131"/>
        <v>6.0141999999999998</v>
      </c>
      <c r="N825">
        <v>1.39144</v>
      </c>
      <c r="O825">
        <v>0.99612999999999996</v>
      </c>
      <c r="P825">
        <v>1E-3</v>
      </c>
      <c r="Q825">
        <v>3.0439999999999998E-2</v>
      </c>
      <c r="R825">
        <v>17.1691</v>
      </c>
      <c r="S825">
        <v>14.331</v>
      </c>
      <c r="T825">
        <v>83.169600000000003</v>
      </c>
    </row>
    <row r="826" spans="1:20" x14ac:dyDescent="0.3">
      <c r="A826">
        <v>825</v>
      </c>
      <c r="B826">
        <v>14</v>
      </c>
      <c r="C826" s="1">
        <v>44845.526724537034</v>
      </c>
      <c r="D826" t="s">
        <v>15</v>
      </c>
      <c r="E826" s="7">
        <f t="shared" si="128"/>
        <v>2022</v>
      </c>
      <c r="F826" s="7">
        <f t="shared" si="129"/>
        <v>10</v>
      </c>
      <c r="G826" s="7">
        <f t="shared" si="130"/>
        <v>10</v>
      </c>
      <c r="H826" s="7" t="str">
        <f t="shared" si="132"/>
        <v>autumn</v>
      </c>
      <c r="I826" s="7">
        <f t="shared" si="133"/>
        <v>42</v>
      </c>
      <c r="J826" t="str">
        <f t="shared" si="137"/>
        <v>VP</v>
      </c>
      <c r="L826">
        <v>4.56921</v>
      </c>
      <c r="M826">
        <f t="shared" si="131"/>
        <v>4.56921</v>
      </c>
      <c r="N826">
        <v>1.44699</v>
      </c>
      <c r="O826">
        <v>0.99372000000000005</v>
      </c>
      <c r="P826">
        <v>1E-3</v>
      </c>
      <c r="Q826">
        <v>2.215E-2</v>
      </c>
      <c r="R826">
        <v>16.847300000000001</v>
      </c>
      <c r="S826">
        <v>14.208600000000001</v>
      </c>
      <c r="T826">
        <v>83.167599999999993</v>
      </c>
    </row>
    <row r="827" spans="1:20" x14ac:dyDescent="0.3">
      <c r="A827">
        <v>826</v>
      </c>
      <c r="B827">
        <v>15</v>
      </c>
      <c r="C827" s="1">
        <v>44845.528773148151</v>
      </c>
      <c r="D827" t="s">
        <v>15</v>
      </c>
      <c r="E827" s="7">
        <f t="shared" si="128"/>
        <v>2022</v>
      </c>
      <c r="F827" s="7">
        <f t="shared" si="129"/>
        <v>10</v>
      </c>
      <c r="G827" s="7">
        <f t="shared" si="130"/>
        <v>10</v>
      </c>
      <c r="H827" s="7" t="str">
        <f t="shared" si="132"/>
        <v>autumn</v>
      </c>
      <c r="I827" s="7">
        <f t="shared" si="133"/>
        <v>42</v>
      </c>
      <c r="J827" t="str">
        <f t="shared" si="137"/>
        <v>VP</v>
      </c>
      <c r="L827">
        <v>3.17028</v>
      </c>
      <c r="M827">
        <f t="shared" si="131"/>
        <v>3.17028</v>
      </c>
      <c r="N827">
        <v>2.0788700000000002</v>
      </c>
      <c r="O827">
        <v>0.97772999999999999</v>
      </c>
      <c r="P827">
        <v>3.0000000000000001E-3</v>
      </c>
      <c r="Q827">
        <v>0</v>
      </c>
      <c r="R827">
        <v>16.514500000000002</v>
      </c>
      <c r="S827">
        <v>14.112</v>
      </c>
      <c r="T827">
        <v>83.166700000000006</v>
      </c>
    </row>
    <row r="828" spans="1:20" x14ac:dyDescent="0.3">
      <c r="A828">
        <v>827</v>
      </c>
      <c r="B828">
        <v>16</v>
      </c>
      <c r="C828" s="1">
        <v>44845.530844907407</v>
      </c>
      <c r="D828" t="s">
        <v>15</v>
      </c>
      <c r="E828" s="7">
        <f t="shared" si="128"/>
        <v>2022</v>
      </c>
      <c r="F828" s="7">
        <f t="shared" si="129"/>
        <v>10</v>
      </c>
      <c r="G828" s="7">
        <f t="shared" si="130"/>
        <v>10</v>
      </c>
      <c r="H828" s="7" t="str">
        <f t="shared" si="132"/>
        <v>autumn</v>
      </c>
      <c r="I828" s="7">
        <f t="shared" si="133"/>
        <v>42</v>
      </c>
      <c r="J828" t="str">
        <f t="shared" si="137"/>
        <v>BS</v>
      </c>
      <c r="L828">
        <v>2.4080900000000001</v>
      </c>
      <c r="M828">
        <f t="shared" si="131"/>
        <v>2.4080900000000001</v>
      </c>
      <c r="N828">
        <v>2.2984100000000001</v>
      </c>
      <c r="O828">
        <v>0.96111000000000002</v>
      </c>
      <c r="P828">
        <v>1E-3</v>
      </c>
      <c r="Q828">
        <v>0</v>
      </c>
      <c r="R828">
        <v>16.2</v>
      </c>
      <c r="S828">
        <v>14.109500000000001</v>
      </c>
      <c r="T828">
        <v>83.142799999999994</v>
      </c>
    </row>
    <row r="829" spans="1:20" x14ac:dyDescent="0.3">
      <c r="A829">
        <v>828</v>
      </c>
      <c r="B829">
        <v>17</v>
      </c>
      <c r="C829" s="1">
        <v>44845.532916666663</v>
      </c>
      <c r="D829" t="s">
        <v>15</v>
      </c>
      <c r="E829" s="7">
        <f t="shared" si="128"/>
        <v>2022</v>
      </c>
      <c r="F829" s="7">
        <f t="shared" si="129"/>
        <v>10</v>
      </c>
      <c r="G829" s="7">
        <f t="shared" si="130"/>
        <v>10</v>
      </c>
      <c r="H829" s="7" t="str">
        <f t="shared" si="132"/>
        <v>autumn</v>
      </c>
      <c r="I829" s="7">
        <f t="shared" si="133"/>
        <v>42</v>
      </c>
      <c r="J829" t="str">
        <f t="shared" si="137"/>
        <v>BS</v>
      </c>
      <c r="L829">
        <v>1.69295</v>
      </c>
      <c r="M829">
        <f t="shared" si="131"/>
        <v>1.69295</v>
      </c>
      <c r="N829">
        <v>2.40144</v>
      </c>
      <c r="O829">
        <v>0.95521999999999996</v>
      </c>
      <c r="P829">
        <v>5.0000000000000001E-3</v>
      </c>
      <c r="Q829">
        <v>3.023E-2</v>
      </c>
      <c r="R829">
        <v>16.271799999999999</v>
      </c>
      <c r="S829">
        <v>14.312799999999999</v>
      </c>
      <c r="T829">
        <v>83.156499999999994</v>
      </c>
    </row>
    <row r="830" spans="1:20" x14ac:dyDescent="0.3">
      <c r="A830">
        <v>829</v>
      </c>
      <c r="B830">
        <v>18</v>
      </c>
      <c r="C830" s="1">
        <v>44845.535000000003</v>
      </c>
      <c r="D830" t="s">
        <v>15</v>
      </c>
      <c r="E830" s="7">
        <f t="shared" si="128"/>
        <v>2022</v>
      </c>
      <c r="F830" s="7">
        <f t="shared" si="129"/>
        <v>10</v>
      </c>
      <c r="G830" s="7">
        <f t="shared" si="130"/>
        <v>10</v>
      </c>
      <c r="H830" s="7" t="str">
        <f t="shared" si="132"/>
        <v>autumn</v>
      </c>
      <c r="I830" s="7">
        <f t="shared" si="133"/>
        <v>42</v>
      </c>
      <c r="J830" t="str">
        <f t="shared" si="137"/>
        <v>BS</v>
      </c>
      <c r="L830">
        <v>1.63391</v>
      </c>
      <c r="M830" t="e">
        <f t="shared" si="131"/>
        <v>#N/A</v>
      </c>
      <c r="N830">
        <v>2.6742400000000002</v>
      </c>
      <c r="O830">
        <v>0.93100000000000005</v>
      </c>
      <c r="P830">
        <v>4.0000000000000001E-3</v>
      </c>
      <c r="R830">
        <v>16.3</v>
      </c>
      <c r="S830">
        <v>14.848000000000001</v>
      </c>
      <c r="T830">
        <v>83.1584</v>
      </c>
    </row>
    <row r="831" spans="1:20" x14ac:dyDescent="0.3">
      <c r="A831">
        <v>830</v>
      </c>
      <c r="B831">
        <v>1</v>
      </c>
      <c r="C831" s="1">
        <v>44854.40724537037</v>
      </c>
      <c r="D831" t="s">
        <v>30</v>
      </c>
      <c r="E831" s="7">
        <f t="shared" si="128"/>
        <v>2022</v>
      </c>
      <c r="F831" s="7">
        <f t="shared" si="129"/>
        <v>10</v>
      </c>
      <c r="G831" s="7">
        <f t="shared" si="130"/>
        <v>10</v>
      </c>
      <c r="H831" s="7" t="str">
        <f t="shared" si="132"/>
        <v>autumn</v>
      </c>
      <c r="I831" s="7">
        <f t="shared" si="133"/>
        <v>43</v>
      </c>
      <c r="J831" t="str">
        <f t="shared" ref="J831:J854" si="138">IF(OR(B831=1,B831=2,B831=3,B831=4,B831=9,B831=10,B831=11,B831=12,B831=17,B831=18,B831=19,B831=20),"VP","BS")</f>
        <v>VP</v>
      </c>
      <c r="K831" t="str">
        <f t="shared" ref="K831:K854" si="139">IF(OR(B831=1,B831=7,B831=12,B831=16,B831=17,B831=24),"tree","soil")</f>
        <v>tree</v>
      </c>
      <c r="L831">
        <v>1.3666</v>
      </c>
      <c r="M831">
        <f t="shared" si="131"/>
        <v>1.3666</v>
      </c>
      <c r="N831">
        <v>1.8616200000000001</v>
      </c>
      <c r="O831">
        <v>0.98319000000000001</v>
      </c>
      <c r="P831">
        <v>2E-3</v>
      </c>
      <c r="Q831">
        <v>0</v>
      </c>
      <c r="R831">
        <v>22.3645</v>
      </c>
      <c r="S831">
        <v>21.721299999999999</v>
      </c>
      <c r="T831">
        <v>88.363299999999995</v>
      </c>
    </row>
    <row r="832" spans="1:20" x14ac:dyDescent="0.3">
      <c r="A832">
        <v>831</v>
      </c>
      <c r="B832">
        <v>2</v>
      </c>
      <c r="C832" s="1">
        <v>44854.409317129626</v>
      </c>
      <c r="D832" t="s">
        <v>30</v>
      </c>
      <c r="E832" s="7">
        <f t="shared" si="128"/>
        <v>2022</v>
      </c>
      <c r="F832" s="7">
        <f t="shared" si="129"/>
        <v>10</v>
      </c>
      <c r="G832" s="7">
        <f t="shared" si="130"/>
        <v>10</v>
      </c>
      <c r="H832" s="7" t="str">
        <f t="shared" si="132"/>
        <v>autumn</v>
      </c>
      <c r="I832" s="7">
        <f t="shared" si="133"/>
        <v>43</v>
      </c>
      <c r="J832" t="str">
        <f t="shared" si="138"/>
        <v>VP</v>
      </c>
      <c r="K832" t="str">
        <f t="shared" si="139"/>
        <v>soil</v>
      </c>
      <c r="L832">
        <v>5.86111</v>
      </c>
      <c r="M832">
        <f t="shared" si="131"/>
        <v>5.86111</v>
      </c>
      <c r="N832">
        <v>1.27576</v>
      </c>
      <c r="O832">
        <v>0.99765999999999999</v>
      </c>
      <c r="P832">
        <v>3.0000000000000001E-3</v>
      </c>
      <c r="Q832">
        <v>0</v>
      </c>
      <c r="R832">
        <v>22.1</v>
      </c>
      <c r="S832">
        <v>21.643599999999999</v>
      </c>
      <c r="T832">
        <v>88.363900000000001</v>
      </c>
    </row>
    <row r="833" spans="1:20" x14ac:dyDescent="0.3">
      <c r="A833">
        <v>832</v>
      </c>
      <c r="B833">
        <v>3</v>
      </c>
      <c r="C833" s="1">
        <v>44854.411412037036</v>
      </c>
      <c r="D833" t="s">
        <v>30</v>
      </c>
      <c r="E833" s="7">
        <f t="shared" si="128"/>
        <v>2022</v>
      </c>
      <c r="F833" s="7">
        <f t="shared" si="129"/>
        <v>10</v>
      </c>
      <c r="G833" s="7">
        <f t="shared" si="130"/>
        <v>10</v>
      </c>
      <c r="H833" s="7" t="str">
        <f t="shared" si="132"/>
        <v>autumn</v>
      </c>
      <c r="I833" s="7">
        <f t="shared" si="133"/>
        <v>43</v>
      </c>
      <c r="J833" t="str">
        <f t="shared" si="138"/>
        <v>VP</v>
      </c>
      <c r="K833" t="str">
        <f t="shared" si="139"/>
        <v>soil</v>
      </c>
      <c r="L833">
        <v>2.2682099999999998</v>
      </c>
      <c r="M833">
        <f t="shared" si="131"/>
        <v>2.2682099999999998</v>
      </c>
      <c r="N833">
        <v>1.55053</v>
      </c>
      <c r="O833">
        <v>0.99187999999999998</v>
      </c>
      <c r="Q833">
        <v>0</v>
      </c>
      <c r="R833">
        <v>21.9</v>
      </c>
      <c r="S833">
        <v>21.6416</v>
      </c>
      <c r="T833">
        <v>88.375799999999998</v>
      </c>
    </row>
    <row r="834" spans="1:20" x14ac:dyDescent="0.3">
      <c r="A834">
        <v>833</v>
      </c>
      <c r="B834">
        <v>4</v>
      </c>
      <c r="C834" s="1">
        <v>44854.413483796299</v>
      </c>
      <c r="D834" t="s">
        <v>30</v>
      </c>
      <c r="E834" s="7">
        <f t="shared" ref="E834:E897" si="140">YEAR(C834)</f>
        <v>2022</v>
      </c>
      <c r="F834" s="7">
        <f t="shared" ref="F834:F897" si="141">MONTH(C834)</f>
        <v>10</v>
      </c>
      <c r="G834" s="7">
        <f t="shared" ref="G834:G897" si="142">F834</f>
        <v>10</v>
      </c>
      <c r="H834" s="7" t="str">
        <f t="shared" si="132"/>
        <v>autumn</v>
      </c>
      <c r="I834" s="7">
        <f t="shared" si="133"/>
        <v>43</v>
      </c>
      <c r="J834" t="str">
        <f t="shared" si="138"/>
        <v>VP</v>
      </c>
      <c r="K834" t="str">
        <f t="shared" si="139"/>
        <v>soil</v>
      </c>
      <c r="L834">
        <v>3.9031400000000001</v>
      </c>
      <c r="M834">
        <f t="shared" ref="M834:M897" si="143">IF(O834&gt;0.95,L834,NA())</f>
        <v>3.9031400000000001</v>
      </c>
      <c r="N834">
        <v>1.4243399999999999</v>
      </c>
      <c r="O834">
        <v>0.99363999999999997</v>
      </c>
      <c r="P834">
        <v>4.0000000000000001E-3</v>
      </c>
      <c r="Q834">
        <v>0</v>
      </c>
      <c r="R834">
        <v>21.9</v>
      </c>
      <c r="S834">
        <v>21.622900000000001</v>
      </c>
      <c r="T834">
        <v>88.377799999999993</v>
      </c>
    </row>
    <row r="835" spans="1:20" x14ac:dyDescent="0.3">
      <c r="A835">
        <v>834</v>
      </c>
      <c r="B835">
        <v>5</v>
      </c>
      <c r="C835" s="1">
        <v>44854.415578703702</v>
      </c>
      <c r="D835" t="s">
        <v>30</v>
      </c>
      <c r="E835" s="7">
        <f t="shared" si="140"/>
        <v>2022</v>
      </c>
      <c r="F835" s="7">
        <f t="shared" si="141"/>
        <v>10</v>
      </c>
      <c r="G835" s="7">
        <f t="shared" si="142"/>
        <v>10</v>
      </c>
      <c r="H835" s="7" t="str">
        <f t="shared" ref="H835:H898" si="144">IF(OR(F835=1,F835=2,F835=3),"winter",IF(OR(F835=4,F835=5,F835=6),"spring",IF(OR(F835=7,F835=8,F835=9),"summer","autumn")))</f>
        <v>autumn</v>
      </c>
      <c r="I835" s="7">
        <f t="shared" ref="I835:I898" si="145">WEEKNUM(C835)</f>
        <v>43</v>
      </c>
      <c r="J835" t="str">
        <f t="shared" si="138"/>
        <v>BS</v>
      </c>
      <c r="K835" t="str">
        <f t="shared" si="139"/>
        <v>soil</v>
      </c>
      <c r="L835">
        <v>2.0094500000000002</v>
      </c>
      <c r="M835">
        <f t="shared" si="143"/>
        <v>2.0094500000000002</v>
      </c>
      <c r="N835">
        <v>1.8523099999999999</v>
      </c>
      <c r="O835">
        <v>0.98365999999999998</v>
      </c>
      <c r="P835">
        <v>3.0000000000000001E-3</v>
      </c>
      <c r="Q835">
        <v>0</v>
      </c>
      <c r="R835">
        <v>21.9</v>
      </c>
      <c r="S835">
        <v>21.751000000000001</v>
      </c>
      <c r="T835">
        <v>88.370500000000007</v>
      </c>
    </row>
    <row r="836" spans="1:20" x14ac:dyDescent="0.3">
      <c r="A836">
        <v>835</v>
      </c>
      <c r="B836">
        <v>6</v>
      </c>
      <c r="C836" s="1">
        <v>44854.417638888888</v>
      </c>
      <c r="D836" t="s">
        <v>30</v>
      </c>
      <c r="E836" s="7">
        <f t="shared" si="140"/>
        <v>2022</v>
      </c>
      <c r="F836" s="7">
        <f t="shared" si="141"/>
        <v>10</v>
      </c>
      <c r="G836" s="7">
        <f t="shared" si="142"/>
        <v>10</v>
      </c>
      <c r="H836" s="7" t="str">
        <f t="shared" si="144"/>
        <v>autumn</v>
      </c>
      <c r="I836" s="7">
        <f t="shared" si="145"/>
        <v>43</v>
      </c>
      <c r="J836" t="str">
        <f t="shared" si="138"/>
        <v>BS</v>
      </c>
      <c r="K836" t="str">
        <f t="shared" si="139"/>
        <v>soil</v>
      </c>
      <c r="L836">
        <v>4.1931799999999999</v>
      </c>
      <c r="M836">
        <f t="shared" si="143"/>
        <v>4.1931799999999999</v>
      </c>
      <c r="N836">
        <v>1.4079200000000001</v>
      </c>
      <c r="O836">
        <v>0.99492000000000003</v>
      </c>
      <c r="P836">
        <v>4.0000000000000001E-3</v>
      </c>
      <c r="Q836">
        <v>0</v>
      </c>
      <c r="R836">
        <v>21.9</v>
      </c>
      <c r="S836">
        <v>21.757000000000001</v>
      </c>
      <c r="T836">
        <v>88.385000000000005</v>
      </c>
    </row>
    <row r="837" spans="1:20" x14ac:dyDescent="0.3">
      <c r="A837">
        <v>836</v>
      </c>
      <c r="B837">
        <v>7</v>
      </c>
      <c r="C837" s="1">
        <v>44854.419733796298</v>
      </c>
      <c r="D837" t="s">
        <v>30</v>
      </c>
      <c r="E837" s="7">
        <f t="shared" si="140"/>
        <v>2022</v>
      </c>
      <c r="F837" s="7">
        <f t="shared" si="141"/>
        <v>10</v>
      </c>
      <c r="G837" s="7">
        <f t="shared" si="142"/>
        <v>10</v>
      </c>
      <c r="H837" s="7" t="str">
        <f t="shared" si="144"/>
        <v>autumn</v>
      </c>
      <c r="I837" s="7">
        <f t="shared" si="145"/>
        <v>43</v>
      </c>
      <c r="J837" t="str">
        <f t="shared" si="138"/>
        <v>BS</v>
      </c>
      <c r="K837" t="str">
        <f t="shared" si="139"/>
        <v>tree</v>
      </c>
      <c r="L837">
        <v>2.4662099999999998</v>
      </c>
      <c r="M837">
        <f t="shared" si="143"/>
        <v>2.4662099999999998</v>
      </c>
      <c r="N837">
        <v>1.87853</v>
      </c>
      <c r="O837">
        <v>0.97560999999999998</v>
      </c>
      <c r="P837">
        <v>2E-3</v>
      </c>
      <c r="Q837">
        <v>0</v>
      </c>
      <c r="R837">
        <v>22.078399999999998</v>
      </c>
      <c r="S837">
        <v>21.8279</v>
      </c>
      <c r="T837">
        <v>88.398799999999994</v>
      </c>
    </row>
    <row r="838" spans="1:20" x14ac:dyDescent="0.3">
      <c r="A838">
        <v>837</v>
      </c>
      <c r="B838">
        <v>8</v>
      </c>
      <c r="C838" s="1">
        <v>44854.421898148146</v>
      </c>
      <c r="D838" t="s">
        <v>30</v>
      </c>
      <c r="E838" s="7">
        <f t="shared" si="140"/>
        <v>2022</v>
      </c>
      <c r="F838" s="7">
        <f t="shared" si="141"/>
        <v>10</v>
      </c>
      <c r="G838" s="7">
        <f t="shared" si="142"/>
        <v>10</v>
      </c>
      <c r="H838" s="7" t="str">
        <f t="shared" si="144"/>
        <v>autumn</v>
      </c>
      <c r="I838" s="7">
        <f t="shared" si="145"/>
        <v>43</v>
      </c>
      <c r="J838" t="str">
        <f t="shared" si="138"/>
        <v>BS</v>
      </c>
      <c r="K838" t="str">
        <f t="shared" si="139"/>
        <v>soil</v>
      </c>
      <c r="L838">
        <v>4.9830899999999998</v>
      </c>
      <c r="M838">
        <f t="shared" si="143"/>
        <v>4.9830899999999998</v>
      </c>
      <c r="N838">
        <v>1.43343</v>
      </c>
      <c r="O838">
        <v>0.99395</v>
      </c>
      <c r="P838">
        <v>4.0000000000000001E-3</v>
      </c>
      <c r="Q838">
        <v>0</v>
      </c>
      <c r="R838">
        <v>22.1</v>
      </c>
      <c r="S838">
        <v>21.790900000000001</v>
      </c>
      <c r="T838">
        <v>88.407700000000006</v>
      </c>
    </row>
    <row r="839" spans="1:20" x14ac:dyDescent="0.3">
      <c r="A839">
        <v>838</v>
      </c>
      <c r="B839">
        <v>9</v>
      </c>
      <c r="C839" s="1">
        <v>44854.426134259258</v>
      </c>
      <c r="D839" t="s">
        <v>30</v>
      </c>
      <c r="E839" s="7">
        <f t="shared" si="140"/>
        <v>2022</v>
      </c>
      <c r="F839" s="7">
        <f t="shared" si="141"/>
        <v>10</v>
      </c>
      <c r="G839" s="7">
        <f t="shared" si="142"/>
        <v>10</v>
      </c>
      <c r="H839" s="7" t="str">
        <f t="shared" si="144"/>
        <v>autumn</v>
      </c>
      <c r="I839" s="7">
        <f t="shared" si="145"/>
        <v>43</v>
      </c>
      <c r="J839" t="str">
        <f t="shared" si="138"/>
        <v>VP</v>
      </c>
      <c r="K839" t="str">
        <f t="shared" si="139"/>
        <v>soil</v>
      </c>
      <c r="L839">
        <v>4.2116199999999999</v>
      </c>
      <c r="M839">
        <f t="shared" si="143"/>
        <v>4.2116199999999999</v>
      </c>
      <c r="N839">
        <v>1.29931</v>
      </c>
      <c r="O839">
        <v>0.99743999999999999</v>
      </c>
      <c r="P839">
        <v>1E-3</v>
      </c>
      <c r="Q839">
        <v>0</v>
      </c>
      <c r="R839">
        <v>21.9</v>
      </c>
      <c r="S839">
        <v>21.751899999999999</v>
      </c>
      <c r="T839">
        <v>88.395300000000006</v>
      </c>
    </row>
    <row r="840" spans="1:20" x14ac:dyDescent="0.3">
      <c r="A840">
        <v>839</v>
      </c>
      <c r="B840">
        <v>10</v>
      </c>
      <c r="C840" s="1">
        <v>44854.428425925929</v>
      </c>
      <c r="D840" t="s">
        <v>30</v>
      </c>
      <c r="E840" s="7">
        <f t="shared" si="140"/>
        <v>2022</v>
      </c>
      <c r="F840" s="7">
        <f t="shared" si="141"/>
        <v>10</v>
      </c>
      <c r="G840" s="7">
        <f t="shared" si="142"/>
        <v>10</v>
      </c>
      <c r="H840" s="7" t="str">
        <f t="shared" si="144"/>
        <v>autumn</v>
      </c>
      <c r="I840" s="7">
        <f t="shared" si="145"/>
        <v>43</v>
      </c>
      <c r="J840" t="str">
        <f t="shared" si="138"/>
        <v>VP</v>
      </c>
      <c r="K840" t="str">
        <f t="shared" si="139"/>
        <v>soil</v>
      </c>
      <c r="L840">
        <v>4.0095400000000003</v>
      </c>
      <c r="M840">
        <f t="shared" si="143"/>
        <v>4.0095400000000003</v>
      </c>
      <c r="N840">
        <v>1.28169</v>
      </c>
      <c r="O840">
        <v>0.99790000000000001</v>
      </c>
      <c r="P840">
        <v>2E-3</v>
      </c>
      <c r="Q840">
        <v>0</v>
      </c>
      <c r="R840">
        <v>21.9</v>
      </c>
      <c r="S840">
        <v>21.707100000000001</v>
      </c>
      <c r="T840">
        <v>88.404399999999995</v>
      </c>
    </row>
    <row r="841" spans="1:20" x14ac:dyDescent="0.3">
      <c r="A841">
        <v>840</v>
      </c>
      <c r="B841">
        <v>11</v>
      </c>
      <c r="C841" s="1">
        <v>44854.430462962962</v>
      </c>
      <c r="D841" t="s">
        <v>30</v>
      </c>
      <c r="E841" s="7">
        <f t="shared" si="140"/>
        <v>2022</v>
      </c>
      <c r="F841" s="7">
        <f t="shared" si="141"/>
        <v>10</v>
      </c>
      <c r="G841" s="7">
        <f t="shared" si="142"/>
        <v>10</v>
      </c>
      <c r="H841" s="7" t="str">
        <f t="shared" si="144"/>
        <v>autumn</v>
      </c>
      <c r="I841" s="7">
        <f t="shared" si="145"/>
        <v>43</v>
      </c>
      <c r="J841" t="str">
        <f t="shared" si="138"/>
        <v>VP</v>
      </c>
      <c r="K841" t="str">
        <f t="shared" si="139"/>
        <v>soil</v>
      </c>
      <c r="L841">
        <v>3.14778</v>
      </c>
      <c r="M841" t="e">
        <f t="shared" si="143"/>
        <v>#N/A</v>
      </c>
      <c r="N841">
        <v>2.5201899999999999</v>
      </c>
      <c r="O841">
        <v>0.89048000000000005</v>
      </c>
      <c r="P841">
        <v>2E-3</v>
      </c>
      <c r="Q841">
        <v>0</v>
      </c>
      <c r="R841">
        <v>21.9</v>
      </c>
      <c r="S841">
        <v>21.368600000000001</v>
      </c>
      <c r="T841">
        <v>88.411500000000004</v>
      </c>
    </row>
    <row r="842" spans="1:20" x14ac:dyDescent="0.3">
      <c r="A842">
        <v>841</v>
      </c>
      <c r="B842">
        <v>12</v>
      </c>
      <c r="C842" s="1">
        <v>44854.432511574072</v>
      </c>
      <c r="D842" t="s">
        <v>30</v>
      </c>
      <c r="E842" s="7">
        <f t="shared" si="140"/>
        <v>2022</v>
      </c>
      <c r="F842" s="7">
        <f t="shared" si="141"/>
        <v>10</v>
      </c>
      <c r="G842" s="7">
        <f t="shared" si="142"/>
        <v>10</v>
      </c>
      <c r="H842" s="7" t="str">
        <f t="shared" si="144"/>
        <v>autumn</v>
      </c>
      <c r="I842" s="7">
        <f t="shared" si="145"/>
        <v>43</v>
      </c>
      <c r="J842" t="str">
        <f t="shared" si="138"/>
        <v>VP</v>
      </c>
      <c r="K842" t="str">
        <f t="shared" si="139"/>
        <v>tree</v>
      </c>
      <c r="L842">
        <v>5.2315899999999997</v>
      </c>
      <c r="M842">
        <f t="shared" si="143"/>
        <v>5.2315899999999997</v>
      </c>
      <c r="N842">
        <v>1.3403</v>
      </c>
      <c r="O842">
        <v>0.99631000000000003</v>
      </c>
      <c r="P842">
        <v>1E-3</v>
      </c>
      <c r="Q842">
        <v>0</v>
      </c>
      <c r="R842">
        <v>21.9</v>
      </c>
      <c r="S842">
        <v>21.296700000000001</v>
      </c>
      <c r="T842">
        <v>88.425700000000006</v>
      </c>
    </row>
    <row r="843" spans="1:20" x14ac:dyDescent="0.3">
      <c r="A843">
        <v>842</v>
      </c>
      <c r="B843">
        <v>13</v>
      </c>
      <c r="C843" s="1">
        <v>44854.434918981482</v>
      </c>
      <c r="D843" t="s">
        <v>30</v>
      </c>
      <c r="E843" s="7">
        <f t="shared" si="140"/>
        <v>2022</v>
      </c>
      <c r="F843" s="7">
        <f t="shared" si="141"/>
        <v>10</v>
      </c>
      <c r="G843" s="7">
        <f t="shared" si="142"/>
        <v>10</v>
      </c>
      <c r="H843" s="7" t="str">
        <f t="shared" si="144"/>
        <v>autumn</v>
      </c>
      <c r="I843" s="7">
        <f t="shared" si="145"/>
        <v>43</v>
      </c>
      <c r="J843" t="str">
        <f t="shared" si="138"/>
        <v>BS</v>
      </c>
      <c r="K843" t="str">
        <f t="shared" si="139"/>
        <v>soil</v>
      </c>
      <c r="L843">
        <v>2.4146899999999998</v>
      </c>
      <c r="M843">
        <f t="shared" si="143"/>
        <v>2.4146899999999998</v>
      </c>
      <c r="N843">
        <v>1.76416</v>
      </c>
      <c r="O843">
        <v>0.98602999999999996</v>
      </c>
      <c r="P843">
        <v>2E-3</v>
      </c>
      <c r="Q843">
        <v>0</v>
      </c>
      <c r="R843">
        <v>21.816400000000002</v>
      </c>
      <c r="S843">
        <v>21.1418</v>
      </c>
      <c r="T843">
        <v>88.427899999999994</v>
      </c>
    </row>
    <row r="844" spans="1:20" x14ac:dyDescent="0.3">
      <c r="A844">
        <v>843</v>
      </c>
      <c r="B844">
        <v>14</v>
      </c>
      <c r="C844" s="1">
        <v>44854.439305555556</v>
      </c>
      <c r="D844" t="s">
        <v>30</v>
      </c>
      <c r="E844" s="7">
        <f t="shared" si="140"/>
        <v>2022</v>
      </c>
      <c r="F844" s="7">
        <f t="shared" si="141"/>
        <v>10</v>
      </c>
      <c r="G844" s="7">
        <f t="shared" si="142"/>
        <v>10</v>
      </c>
      <c r="H844" s="7" t="str">
        <f t="shared" si="144"/>
        <v>autumn</v>
      </c>
      <c r="I844" s="7">
        <f t="shared" si="145"/>
        <v>43</v>
      </c>
      <c r="J844" t="str">
        <f t="shared" si="138"/>
        <v>BS</v>
      </c>
      <c r="K844" t="str">
        <f t="shared" si="139"/>
        <v>soil</v>
      </c>
      <c r="L844">
        <v>1.4674400000000001</v>
      </c>
      <c r="M844">
        <f t="shared" si="143"/>
        <v>1.4674400000000001</v>
      </c>
      <c r="N844">
        <v>2.4458899999999999</v>
      </c>
      <c r="O844">
        <v>0.96338999999999997</v>
      </c>
      <c r="P844">
        <v>2E-3</v>
      </c>
      <c r="Q844">
        <v>0</v>
      </c>
      <c r="R844">
        <v>21.7</v>
      </c>
      <c r="S844">
        <v>21.563300000000002</v>
      </c>
      <c r="T844">
        <v>88.431799999999996</v>
      </c>
    </row>
    <row r="845" spans="1:20" x14ac:dyDescent="0.3">
      <c r="A845">
        <v>844</v>
      </c>
      <c r="B845">
        <v>15</v>
      </c>
      <c r="C845" s="1">
        <v>44854.441354166665</v>
      </c>
      <c r="D845" t="s">
        <v>30</v>
      </c>
      <c r="E845" s="7">
        <f t="shared" si="140"/>
        <v>2022</v>
      </c>
      <c r="F845" s="7">
        <f t="shared" si="141"/>
        <v>10</v>
      </c>
      <c r="G845" s="7">
        <f t="shared" si="142"/>
        <v>10</v>
      </c>
      <c r="H845" s="7" t="str">
        <f t="shared" si="144"/>
        <v>autumn</v>
      </c>
      <c r="I845" s="7">
        <f t="shared" si="145"/>
        <v>43</v>
      </c>
      <c r="J845" t="str">
        <f t="shared" si="138"/>
        <v>BS</v>
      </c>
      <c r="K845" t="str">
        <f t="shared" si="139"/>
        <v>soil</v>
      </c>
      <c r="L845">
        <v>2.6995100000000001</v>
      </c>
      <c r="M845">
        <f t="shared" si="143"/>
        <v>2.6995100000000001</v>
      </c>
      <c r="N845">
        <v>1.5200100000000001</v>
      </c>
      <c r="O845">
        <v>0.98712</v>
      </c>
      <c r="P845">
        <v>2E-3</v>
      </c>
      <c r="Q845">
        <v>0</v>
      </c>
      <c r="R845">
        <v>21.9</v>
      </c>
      <c r="S845">
        <v>21.768799999999999</v>
      </c>
      <c r="T845">
        <v>88.428399999999996</v>
      </c>
    </row>
    <row r="846" spans="1:20" x14ac:dyDescent="0.3">
      <c r="A846">
        <v>845</v>
      </c>
      <c r="B846">
        <v>16</v>
      </c>
      <c r="C846" s="1">
        <v>44854.443414351852</v>
      </c>
      <c r="D846" t="s">
        <v>30</v>
      </c>
      <c r="E846" s="7">
        <f t="shared" si="140"/>
        <v>2022</v>
      </c>
      <c r="F846" s="7">
        <f t="shared" si="141"/>
        <v>10</v>
      </c>
      <c r="G846" s="7">
        <f t="shared" si="142"/>
        <v>10</v>
      </c>
      <c r="H846" s="7" t="str">
        <f t="shared" si="144"/>
        <v>autumn</v>
      </c>
      <c r="I846" s="7">
        <f t="shared" si="145"/>
        <v>43</v>
      </c>
      <c r="J846" t="str">
        <f t="shared" si="138"/>
        <v>BS</v>
      </c>
      <c r="K846" t="str">
        <f t="shared" si="139"/>
        <v>tree</v>
      </c>
      <c r="L846">
        <v>0.96979000000000004</v>
      </c>
      <c r="M846">
        <f t="shared" si="143"/>
        <v>0.96979000000000004</v>
      </c>
      <c r="N846">
        <v>1.8483799999999999</v>
      </c>
      <c r="O846">
        <v>0.98377000000000003</v>
      </c>
      <c r="P846">
        <v>5.0000000000000001E-3</v>
      </c>
      <c r="Q846">
        <v>0</v>
      </c>
      <c r="R846">
        <v>21.9</v>
      </c>
      <c r="S846">
        <v>22.003900000000002</v>
      </c>
      <c r="T846">
        <v>88.4208</v>
      </c>
    </row>
    <row r="847" spans="1:20" x14ac:dyDescent="0.3">
      <c r="A847">
        <v>846</v>
      </c>
      <c r="B847">
        <v>17</v>
      </c>
      <c r="C847" s="1">
        <v>44854.445497685185</v>
      </c>
      <c r="D847" t="s">
        <v>30</v>
      </c>
      <c r="E847" s="7">
        <f t="shared" si="140"/>
        <v>2022</v>
      </c>
      <c r="F847" s="7">
        <f t="shared" si="141"/>
        <v>10</v>
      </c>
      <c r="G847" s="7">
        <f t="shared" si="142"/>
        <v>10</v>
      </c>
      <c r="H847" s="7" t="str">
        <f t="shared" si="144"/>
        <v>autumn</v>
      </c>
      <c r="I847" s="7">
        <f t="shared" si="145"/>
        <v>43</v>
      </c>
      <c r="J847" t="str">
        <f t="shared" si="138"/>
        <v>VP</v>
      </c>
      <c r="K847" t="str">
        <f t="shared" si="139"/>
        <v>tree</v>
      </c>
      <c r="L847">
        <v>5.7237</v>
      </c>
      <c r="M847">
        <f t="shared" si="143"/>
        <v>5.7237</v>
      </c>
      <c r="N847">
        <v>1.3023</v>
      </c>
      <c r="O847">
        <v>0.99758999999999998</v>
      </c>
      <c r="Q847">
        <v>0</v>
      </c>
      <c r="R847">
        <v>21.9</v>
      </c>
      <c r="S847">
        <v>22.355899999999998</v>
      </c>
      <c r="T847">
        <v>88.413300000000007</v>
      </c>
    </row>
    <row r="848" spans="1:20" x14ac:dyDescent="0.3">
      <c r="A848">
        <v>847</v>
      </c>
      <c r="B848">
        <v>18</v>
      </c>
      <c r="C848" s="1">
        <v>44854.447569444441</v>
      </c>
      <c r="D848" t="s">
        <v>30</v>
      </c>
      <c r="E848" s="7">
        <f t="shared" si="140"/>
        <v>2022</v>
      </c>
      <c r="F848" s="7">
        <f t="shared" si="141"/>
        <v>10</v>
      </c>
      <c r="G848" s="7">
        <f t="shared" si="142"/>
        <v>10</v>
      </c>
      <c r="H848" s="7" t="str">
        <f t="shared" si="144"/>
        <v>autumn</v>
      </c>
      <c r="I848" s="7">
        <f t="shared" si="145"/>
        <v>43</v>
      </c>
      <c r="J848" t="str">
        <f t="shared" si="138"/>
        <v>VP</v>
      </c>
      <c r="K848" t="str">
        <f t="shared" si="139"/>
        <v>soil</v>
      </c>
      <c r="L848">
        <v>10.950200000000001</v>
      </c>
      <c r="M848">
        <f t="shared" si="143"/>
        <v>10.950200000000001</v>
      </c>
      <c r="N848">
        <v>1.27796</v>
      </c>
      <c r="O848">
        <v>0.99805999999999995</v>
      </c>
      <c r="P848">
        <v>2E-3</v>
      </c>
      <c r="Q848">
        <v>0</v>
      </c>
      <c r="R848">
        <v>22.04</v>
      </c>
      <c r="S848">
        <v>22.688400000000001</v>
      </c>
      <c r="T848">
        <v>88.411500000000004</v>
      </c>
    </row>
    <row r="849" spans="1:20" x14ac:dyDescent="0.3">
      <c r="A849">
        <v>848</v>
      </c>
      <c r="B849">
        <v>19</v>
      </c>
      <c r="C849" s="1">
        <v>44854.44971064815</v>
      </c>
      <c r="D849" t="s">
        <v>30</v>
      </c>
      <c r="E849" s="7">
        <f t="shared" si="140"/>
        <v>2022</v>
      </c>
      <c r="F849" s="7">
        <f t="shared" si="141"/>
        <v>10</v>
      </c>
      <c r="G849" s="7">
        <f t="shared" si="142"/>
        <v>10</v>
      </c>
      <c r="H849" s="7" t="str">
        <f t="shared" si="144"/>
        <v>autumn</v>
      </c>
      <c r="I849" s="7">
        <f t="shared" si="145"/>
        <v>43</v>
      </c>
      <c r="J849" t="str">
        <f t="shared" si="138"/>
        <v>VP</v>
      </c>
      <c r="K849" t="str">
        <f t="shared" si="139"/>
        <v>soil</v>
      </c>
      <c r="L849">
        <v>2.50325</v>
      </c>
      <c r="M849">
        <f t="shared" si="143"/>
        <v>2.50325</v>
      </c>
      <c r="N849">
        <v>1.58866</v>
      </c>
      <c r="O849">
        <v>0.9909</v>
      </c>
      <c r="P849">
        <v>1E-3</v>
      </c>
      <c r="Q849">
        <v>0</v>
      </c>
      <c r="R849">
        <v>22.3</v>
      </c>
      <c r="S849">
        <v>22.7883</v>
      </c>
      <c r="T849">
        <v>88.420699999999997</v>
      </c>
    </row>
    <row r="850" spans="1:20" x14ac:dyDescent="0.3">
      <c r="A850">
        <v>849</v>
      </c>
      <c r="B850">
        <v>20</v>
      </c>
      <c r="C850" s="1">
        <v>44854.451782407406</v>
      </c>
      <c r="D850" t="s">
        <v>30</v>
      </c>
      <c r="E850" s="7">
        <f t="shared" si="140"/>
        <v>2022</v>
      </c>
      <c r="F850" s="7">
        <f t="shared" si="141"/>
        <v>10</v>
      </c>
      <c r="G850" s="7">
        <f t="shared" si="142"/>
        <v>10</v>
      </c>
      <c r="H850" s="7" t="str">
        <f t="shared" si="144"/>
        <v>autumn</v>
      </c>
      <c r="I850" s="7">
        <f t="shared" si="145"/>
        <v>43</v>
      </c>
      <c r="J850" t="str">
        <f t="shared" si="138"/>
        <v>VP</v>
      </c>
      <c r="K850" t="str">
        <f t="shared" si="139"/>
        <v>soil</v>
      </c>
      <c r="L850">
        <v>2.3678699999999999</v>
      </c>
      <c r="M850">
        <f t="shared" si="143"/>
        <v>2.3678699999999999</v>
      </c>
      <c r="N850">
        <v>2.0303200000000001</v>
      </c>
      <c r="O850">
        <v>0.96604000000000001</v>
      </c>
      <c r="Q850">
        <v>0</v>
      </c>
      <c r="R850">
        <v>22.8</v>
      </c>
      <c r="S850">
        <v>22.622599999999998</v>
      </c>
      <c r="T850">
        <v>88.423000000000002</v>
      </c>
    </row>
    <row r="851" spans="1:20" x14ac:dyDescent="0.3">
      <c r="A851">
        <v>850</v>
      </c>
      <c r="B851">
        <v>21</v>
      </c>
      <c r="C851" s="1">
        <v>44854.453969907408</v>
      </c>
      <c r="D851" t="s">
        <v>30</v>
      </c>
      <c r="E851" s="7">
        <f t="shared" si="140"/>
        <v>2022</v>
      </c>
      <c r="F851" s="7">
        <f t="shared" si="141"/>
        <v>10</v>
      </c>
      <c r="G851" s="7">
        <f t="shared" si="142"/>
        <v>10</v>
      </c>
      <c r="H851" s="7" t="str">
        <f t="shared" si="144"/>
        <v>autumn</v>
      </c>
      <c r="I851" s="7">
        <f t="shared" si="145"/>
        <v>43</v>
      </c>
      <c r="J851" t="str">
        <f t="shared" si="138"/>
        <v>BS</v>
      </c>
      <c r="K851" t="str">
        <f t="shared" si="139"/>
        <v>soil</v>
      </c>
      <c r="L851">
        <v>1.5077700000000001</v>
      </c>
      <c r="M851" t="e">
        <f t="shared" si="143"/>
        <v>#N/A</v>
      </c>
      <c r="N851">
        <v>2.8562099999999999</v>
      </c>
      <c r="O851">
        <v>0.93154000000000003</v>
      </c>
      <c r="P851">
        <v>3.0000000000000001E-3</v>
      </c>
      <c r="Q851">
        <v>0</v>
      </c>
      <c r="R851">
        <v>22.8</v>
      </c>
      <c r="S851">
        <v>22.4298</v>
      </c>
      <c r="T851">
        <v>88.428899999999999</v>
      </c>
    </row>
    <row r="852" spans="1:20" x14ac:dyDescent="0.3">
      <c r="A852">
        <v>851</v>
      </c>
      <c r="B852">
        <v>22</v>
      </c>
      <c r="C852" s="1">
        <v>44854.456041666665</v>
      </c>
      <c r="D852" t="s">
        <v>30</v>
      </c>
      <c r="E852" s="7">
        <f t="shared" si="140"/>
        <v>2022</v>
      </c>
      <c r="F852" s="7">
        <f t="shared" si="141"/>
        <v>10</v>
      </c>
      <c r="G852" s="7">
        <f t="shared" si="142"/>
        <v>10</v>
      </c>
      <c r="H852" s="7" t="str">
        <f t="shared" si="144"/>
        <v>autumn</v>
      </c>
      <c r="I852" s="7">
        <f t="shared" si="145"/>
        <v>43</v>
      </c>
      <c r="J852" t="str">
        <f t="shared" si="138"/>
        <v>BS</v>
      </c>
      <c r="K852" t="str">
        <f t="shared" si="139"/>
        <v>soil</v>
      </c>
      <c r="L852">
        <v>1.9327700000000001</v>
      </c>
      <c r="M852">
        <f t="shared" si="143"/>
        <v>1.9327700000000001</v>
      </c>
      <c r="N852">
        <v>1.91306</v>
      </c>
      <c r="O852">
        <v>0.97789999999999999</v>
      </c>
      <c r="Q852">
        <v>0</v>
      </c>
      <c r="R852">
        <v>22.8</v>
      </c>
      <c r="S852">
        <v>22.312000000000001</v>
      </c>
      <c r="T852">
        <v>88.428899999999999</v>
      </c>
    </row>
    <row r="853" spans="1:20" x14ac:dyDescent="0.3">
      <c r="A853">
        <v>852</v>
      </c>
      <c r="B853">
        <v>23</v>
      </c>
      <c r="C853" s="1">
        <v>44854.458124999997</v>
      </c>
      <c r="D853" t="s">
        <v>30</v>
      </c>
      <c r="E853" s="7">
        <f t="shared" si="140"/>
        <v>2022</v>
      </c>
      <c r="F853" s="7">
        <f t="shared" si="141"/>
        <v>10</v>
      </c>
      <c r="G853" s="7">
        <f t="shared" si="142"/>
        <v>10</v>
      </c>
      <c r="H853" s="7" t="str">
        <f t="shared" si="144"/>
        <v>autumn</v>
      </c>
      <c r="I853" s="7">
        <f t="shared" si="145"/>
        <v>43</v>
      </c>
      <c r="J853" t="str">
        <f t="shared" si="138"/>
        <v>BS</v>
      </c>
      <c r="K853" t="str">
        <f t="shared" si="139"/>
        <v>soil</v>
      </c>
      <c r="L853">
        <v>1.2677</v>
      </c>
      <c r="M853">
        <f t="shared" si="143"/>
        <v>1.2677</v>
      </c>
      <c r="N853">
        <v>2.6217100000000002</v>
      </c>
      <c r="O853">
        <v>0.95657000000000003</v>
      </c>
      <c r="Q853">
        <v>1.4999999999999999E-2</v>
      </c>
      <c r="R853">
        <v>22.8</v>
      </c>
      <c r="S853">
        <v>22.464099999999998</v>
      </c>
      <c r="T853">
        <v>88.425600000000003</v>
      </c>
    </row>
    <row r="854" spans="1:20" x14ac:dyDescent="0.3">
      <c r="A854">
        <v>853</v>
      </c>
      <c r="B854">
        <v>24</v>
      </c>
      <c r="C854" s="1">
        <v>44854.460185185184</v>
      </c>
      <c r="D854" t="s">
        <v>30</v>
      </c>
      <c r="E854" s="7">
        <f t="shared" si="140"/>
        <v>2022</v>
      </c>
      <c r="F854" s="7">
        <f t="shared" si="141"/>
        <v>10</v>
      </c>
      <c r="G854" s="7">
        <f t="shared" si="142"/>
        <v>10</v>
      </c>
      <c r="H854" s="7" t="str">
        <f t="shared" si="144"/>
        <v>autumn</v>
      </c>
      <c r="I854" s="7">
        <f t="shared" si="145"/>
        <v>43</v>
      </c>
      <c r="J854" t="str">
        <f t="shared" si="138"/>
        <v>BS</v>
      </c>
      <c r="K854" t="str">
        <f t="shared" si="139"/>
        <v>tree</v>
      </c>
      <c r="L854">
        <v>2.1216699999999999</v>
      </c>
      <c r="M854">
        <f t="shared" si="143"/>
        <v>2.1216699999999999</v>
      </c>
      <c r="N854">
        <v>1.8484700000000001</v>
      </c>
      <c r="O854">
        <v>0.97914999999999996</v>
      </c>
      <c r="P854">
        <v>1E-3</v>
      </c>
      <c r="Q854">
        <v>0</v>
      </c>
      <c r="R854">
        <v>22.9</v>
      </c>
      <c r="S854">
        <v>22.5124</v>
      </c>
      <c r="T854">
        <v>88.431100000000001</v>
      </c>
    </row>
    <row r="855" spans="1:20" x14ac:dyDescent="0.3">
      <c r="A855">
        <v>854</v>
      </c>
      <c r="B855">
        <v>1</v>
      </c>
      <c r="C855" s="1">
        <v>44854.498090277775</v>
      </c>
      <c r="D855" t="s">
        <v>29</v>
      </c>
      <c r="E855" s="7">
        <f t="shared" si="140"/>
        <v>2022</v>
      </c>
      <c r="F855" s="7">
        <f t="shared" si="141"/>
        <v>10</v>
      </c>
      <c r="G855" s="7">
        <f t="shared" si="142"/>
        <v>10</v>
      </c>
      <c r="H855" s="7" t="str">
        <f t="shared" si="144"/>
        <v>autumn</v>
      </c>
      <c r="I855" s="7">
        <f t="shared" si="145"/>
        <v>43</v>
      </c>
      <c r="J855" t="str">
        <f t="shared" ref="J855:J872" si="146">IF(OR(B855=1,B855=2,B855=3,B855=7,B855=8,B855=9,B855=13,B855=14,B855=15),"BS","VP")</f>
        <v>BS</v>
      </c>
      <c r="L855">
        <v>0.80813999999999997</v>
      </c>
      <c r="M855" t="e">
        <f t="shared" si="143"/>
        <v>#N/A</v>
      </c>
      <c r="N855">
        <v>3.2561900000000001</v>
      </c>
      <c r="O855">
        <v>0.91776000000000002</v>
      </c>
      <c r="P855">
        <v>3.0000000000000001E-3</v>
      </c>
      <c r="Q855">
        <v>0</v>
      </c>
      <c r="R855">
        <v>25.6</v>
      </c>
      <c r="S855">
        <v>24.3916</v>
      </c>
      <c r="T855">
        <v>85.634900000000002</v>
      </c>
    </row>
    <row r="856" spans="1:20" x14ac:dyDescent="0.3">
      <c r="A856">
        <v>855</v>
      </c>
      <c r="B856">
        <v>2</v>
      </c>
      <c r="C856" s="1">
        <v>44854.500162037039</v>
      </c>
      <c r="D856" t="s">
        <v>29</v>
      </c>
      <c r="E856" s="7">
        <f t="shared" si="140"/>
        <v>2022</v>
      </c>
      <c r="F856" s="7">
        <f t="shared" si="141"/>
        <v>10</v>
      </c>
      <c r="G856" s="7">
        <f t="shared" si="142"/>
        <v>10</v>
      </c>
      <c r="H856" s="7" t="str">
        <f t="shared" si="144"/>
        <v>autumn</v>
      </c>
      <c r="I856" s="7">
        <f t="shared" si="145"/>
        <v>43</v>
      </c>
      <c r="J856" t="str">
        <f t="shared" si="146"/>
        <v>BS</v>
      </c>
      <c r="L856">
        <v>0.87700999999999996</v>
      </c>
      <c r="M856" t="e">
        <f t="shared" si="143"/>
        <v>#N/A</v>
      </c>
      <c r="N856">
        <v>2.8675099999999998</v>
      </c>
      <c r="O856">
        <v>0.94084999999999996</v>
      </c>
      <c r="S856">
        <v>25.1662</v>
      </c>
      <c r="T856">
        <v>85.627899999999997</v>
      </c>
    </row>
    <row r="857" spans="1:20" x14ac:dyDescent="0.3">
      <c r="A857">
        <v>856</v>
      </c>
      <c r="B857">
        <v>3</v>
      </c>
      <c r="C857" s="1">
        <v>44854.502233796295</v>
      </c>
      <c r="D857" t="s">
        <v>29</v>
      </c>
      <c r="E857" s="7">
        <f t="shared" si="140"/>
        <v>2022</v>
      </c>
      <c r="F857" s="7">
        <f t="shared" si="141"/>
        <v>10</v>
      </c>
      <c r="G857" s="7">
        <f t="shared" si="142"/>
        <v>10</v>
      </c>
      <c r="H857" s="7" t="str">
        <f t="shared" si="144"/>
        <v>autumn</v>
      </c>
      <c r="I857" s="7">
        <f t="shared" si="145"/>
        <v>43</v>
      </c>
      <c r="J857" t="str">
        <f t="shared" si="146"/>
        <v>BS</v>
      </c>
      <c r="L857">
        <v>0.96006000000000002</v>
      </c>
      <c r="M857">
        <f t="shared" si="143"/>
        <v>0.96006000000000002</v>
      </c>
      <c r="N857">
        <v>2.7239599999999999</v>
      </c>
      <c r="O857">
        <v>0.9536</v>
      </c>
      <c r="P857">
        <v>2E-3</v>
      </c>
      <c r="Q857">
        <v>0</v>
      </c>
      <c r="R857">
        <v>25.9</v>
      </c>
      <c r="S857">
        <v>26.2392</v>
      </c>
      <c r="T857">
        <v>85.634</v>
      </c>
    </row>
    <row r="858" spans="1:20" x14ac:dyDescent="0.3">
      <c r="A858">
        <v>857</v>
      </c>
      <c r="B858">
        <v>4</v>
      </c>
      <c r="C858" s="1">
        <v>44854.504305555558</v>
      </c>
      <c r="D858" t="s">
        <v>29</v>
      </c>
      <c r="E858" s="7">
        <f t="shared" si="140"/>
        <v>2022</v>
      </c>
      <c r="F858" s="7">
        <f t="shared" si="141"/>
        <v>10</v>
      </c>
      <c r="G858" s="7">
        <f t="shared" si="142"/>
        <v>10</v>
      </c>
      <c r="H858" s="7" t="str">
        <f t="shared" si="144"/>
        <v>autumn</v>
      </c>
      <c r="I858" s="7">
        <f t="shared" si="145"/>
        <v>43</v>
      </c>
      <c r="J858" t="str">
        <f t="shared" si="146"/>
        <v>VP</v>
      </c>
      <c r="L858">
        <v>1.16588</v>
      </c>
      <c r="M858">
        <f t="shared" si="143"/>
        <v>1.16588</v>
      </c>
      <c r="N858">
        <v>2.1655500000000001</v>
      </c>
      <c r="O858">
        <v>0.97135000000000005</v>
      </c>
      <c r="P858">
        <v>2E-3</v>
      </c>
      <c r="Q858">
        <v>0</v>
      </c>
      <c r="R858">
        <v>26.2</v>
      </c>
      <c r="S858">
        <v>25.552199999999999</v>
      </c>
      <c r="T858">
        <v>85.652100000000004</v>
      </c>
    </row>
    <row r="859" spans="1:20" x14ac:dyDescent="0.3">
      <c r="A859">
        <v>858</v>
      </c>
      <c r="B859">
        <v>5</v>
      </c>
      <c r="C859" s="1">
        <v>44854.50640046296</v>
      </c>
      <c r="D859" t="s">
        <v>29</v>
      </c>
      <c r="E859" s="7">
        <f t="shared" si="140"/>
        <v>2022</v>
      </c>
      <c r="F859" s="7">
        <f t="shared" si="141"/>
        <v>10</v>
      </c>
      <c r="G859" s="7">
        <f t="shared" si="142"/>
        <v>10</v>
      </c>
      <c r="H859" s="7" t="str">
        <f t="shared" si="144"/>
        <v>autumn</v>
      </c>
      <c r="I859" s="7">
        <f t="shared" si="145"/>
        <v>43</v>
      </c>
      <c r="J859" t="str">
        <f t="shared" si="146"/>
        <v>VP</v>
      </c>
      <c r="L859">
        <v>1.15205</v>
      </c>
      <c r="M859" t="e">
        <f t="shared" si="143"/>
        <v>#N/A</v>
      </c>
      <c r="N859">
        <v>2.8140900000000002</v>
      </c>
      <c r="O859">
        <v>0.91642999999999997</v>
      </c>
      <c r="P859">
        <v>1E-3</v>
      </c>
      <c r="Q859">
        <v>0</v>
      </c>
      <c r="R859">
        <v>25.9</v>
      </c>
      <c r="S859">
        <v>24.4133</v>
      </c>
      <c r="T859">
        <v>85.651899999999998</v>
      </c>
    </row>
    <row r="860" spans="1:20" x14ac:dyDescent="0.3">
      <c r="A860">
        <v>859</v>
      </c>
      <c r="B860">
        <v>6</v>
      </c>
      <c r="C860" s="1">
        <v>44854.508483796293</v>
      </c>
      <c r="D860" t="s">
        <v>29</v>
      </c>
      <c r="E860" s="7">
        <f t="shared" si="140"/>
        <v>2022</v>
      </c>
      <c r="F860" s="7">
        <f t="shared" si="141"/>
        <v>10</v>
      </c>
      <c r="G860" s="7">
        <f t="shared" si="142"/>
        <v>10</v>
      </c>
      <c r="H860" s="7" t="str">
        <f t="shared" si="144"/>
        <v>autumn</v>
      </c>
      <c r="I860" s="7">
        <f t="shared" si="145"/>
        <v>43</v>
      </c>
      <c r="J860" t="str">
        <f t="shared" si="146"/>
        <v>VP</v>
      </c>
      <c r="L860">
        <v>1.25891</v>
      </c>
      <c r="M860">
        <f t="shared" si="143"/>
        <v>1.25891</v>
      </c>
      <c r="N860">
        <v>2.1550500000000001</v>
      </c>
      <c r="O860">
        <v>0.97475999999999996</v>
      </c>
      <c r="P860">
        <v>2E-3</v>
      </c>
      <c r="Q860">
        <v>0</v>
      </c>
      <c r="R860">
        <v>25.9</v>
      </c>
      <c r="S860">
        <v>24.875699999999998</v>
      </c>
      <c r="T860">
        <v>85.620699999999999</v>
      </c>
    </row>
    <row r="861" spans="1:20" x14ac:dyDescent="0.3">
      <c r="A861">
        <v>860</v>
      </c>
      <c r="B861">
        <v>7</v>
      </c>
      <c r="C861" s="1">
        <v>44854.510578703703</v>
      </c>
      <c r="D861" t="s">
        <v>29</v>
      </c>
      <c r="E861" s="7">
        <f t="shared" si="140"/>
        <v>2022</v>
      </c>
      <c r="F861" s="7">
        <f t="shared" si="141"/>
        <v>10</v>
      </c>
      <c r="G861" s="7">
        <f t="shared" si="142"/>
        <v>10</v>
      </c>
      <c r="H861" s="7" t="str">
        <f t="shared" si="144"/>
        <v>autumn</v>
      </c>
      <c r="I861" s="7">
        <f t="shared" si="145"/>
        <v>43</v>
      </c>
      <c r="J861" t="str">
        <f t="shared" si="146"/>
        <v>BS</v>
      </c>
      <c r="L861">
        <v>0.67835999999999996</v>
      </c>
      <c r="M861" t="e">
        <f t="shared" si="143"/>
        <v>#N/A</v>
      </c>
      <c r="N861">
        <v>3.3750399999999998</v>
      </c>
      <c r="O861">
        <v>0.90615000000000001</v>
      </c>
      <c r="P861">
        <v>1E-3</v>
      </c>
      <c r="Q861">
        <v>0</v>
      </c>
      <c r="R861">
        <v>25.6</v>
      </c>
      <c r="S861">
        <v>25.8935</v>
      </c>
      <c r="T861">
        <v>85.602999999999994</v>
      </c>
    </row>
    <row r="862" spans="1:20" x14ac:dyDescent="0.3">
      <c r="A862">
        <v>861</v>
      </c>
      <c r="B862">
        <v>8</v>
      </c>
      <c r="C862" s="1">
        <v>44854.512650462966</v>
      </c>
      <c r="D862" t="s">
        <v>29</v>
      </c>
      <c r="E862" s="7">
        <f t="shared" si="140"/>
        <v>2022</v>
      </c>
      <c r="F862" s="7">
        <f t="shared" si="141"/>
        <v>10</v>
      </c>
      <c r="G862" s="7">
        <f t="shared" si="142"/>
        <v>10</v>
      </c>
      <c r="H862" s="7" t="str">
        <f t="shared" si="144"/>
        <v>autumn</v>
      </c>
      <c r="I862" s="7">
        <f t="shared" si="145"/>
        <v>43</v>
      </c>
      <c r="J862" t="str">
        <f t="shared" si="146"/>
        <v>BS</v>
      </c>
      <c r="L862">
        <v>1.09337</v>
      </c>
      <c r="M862" t="e">
        <f t="shared" si="143"/>
        <v>#N/A</v>
      </c>
      <c r="N862">
        <v>5.6456200000000001</v>
      </c>
      <c r="O862">
        <v>0.67147999999999997</v>
      </c>
      <c r="P862">
        <v>3.0000000000000001E-3</v>
      </c>
      <c r="Q862">
        <v>0</v>
      </c>
      <c r="R862">
        <v>26.7</v>
      </c>
      <c r="S862">
        <v>26.0669</v>
      </c>
      <c r="T862">
        <v>85.594099999999997</v>
      </c>
    </row>
    <row r="863" spans="1:20" x14ac:dyDescent="0.3">
      <c r="A863">
        <v>862</v>
      </c>
      <c r="B863">
        <v>9</v>
      </c>
      <c r="C863" s="1">
        <v>44854.514710648145</v>
      </c>
      <c r="D863" t="s">
        <v>29</v>
      </c>
      <c r="E863" s="7">
        <f t="shared" si="140"/>
        <v>2022</v>
      </c>
      <c r="F863" s="7">
        <f t="shared" si="141"/>
        <v>10</v>
      </c>
      <c r="G863" s="7">
        <f t="shared" si="142"/>
        <v>10</v>
      </c>
      <c r="H863" s="7" t="str">
        <f t="shared" si="144"/>
        <v>autumn</v>
      </c>
      <c r="I863" s="7">
        <f t="shared" si="145"/>
        <v>43</v>
      </c>
      <c r="J863" t="str">
        <f t="shared" si="146"/>
        <v>BS</v>
      </c>
      <c r="L863">
        <v>1.2077899999999999</v>
      </c>
      <c r="M863">
        <f t="shared" si="143"/>
        <v>1.2077899999999999</v>
      </c>
      <c r="N863">
        <v>2.0332499999999998</v>
      </c>
      <c r="O863">
        <v>0.97084999999999999</v>
      </c>
      <c r="P863">
        <v>4.0000000000000001E-3</v>
      </c>
      <c r="Q863">
        <v>0</v>
      </c>
      <c r="R863">
        <v>26.7</v>
      </c>
      <c r="S863">
        <v>26.856999999999999</v>
      </c>
      <c r="T863">
        <v>85.611000000000004</v>
      </c>
    </row>
    <row r="864" spans="1:20" x14ac:dyDescent="0.3">
      <c r="A864">
        <v>863</v>
      </c>
      <c r="B864">
        <v>10</v>
      </c>
      <c r="C864" s="1">
        <v>44854.516782407409</v>
      </c>
      <c r="D864" t="s">
        <v>29</v>
      </c>
      <c r="E864" s="7">
        <f t="shared" si="140"/>
        <v>2022</v>
      </c>
      <c r="F864" s="7">
        <f t="shared" si="141"/>
        <v>10</v>
      </c>
      <c r="G864" s="7">
        <f t="shared" si="142"/>
        <v>10</v>
      </c>
      <c r="H864" s="7" t="str">
        <f t="shared" si="144"/>
        <v>autumn</v>
      </c>
      <c r="I864" s="7">
        <f t="shared" si="145"/>
        <v>43</v>
      </c>
      <c r="J864" t="str">
        <f t="shared" si="146"/>
        <v>VP</v>
      </c>
      <c r="L864">
        <v>0.67544999999999999</v>
      </c>
      <c r="M864" t="e">
        <f t="shared" si="143"/>
        <v>#N/A</v>
      </c>
      <c r="N864">
        <v>4.1590499999999997</v>
      </c>
      <c r="O864">
        <v>0.80123999999999995</v>
      </c>
      <c r="S864">
        <v>26.716799999999999</v>
      </c>
      <c r="T864">
        <v>85.639099999999999</v>
      </c>
    </row>
    <row r="865" spans="1:20" x14ac:dyDescent="0.3">
      <c r="A865">
        <v>864</v>
      </c>
      <c r="B865">
        <v>11</v>
      </c>
      <c r="C865" s="1">
        <v>44854.518831018519</v>
      </c>
      <c r="D865" t="s">
        <v>29</v>
      </c>
      <c r="E865" s="7">
        <f t="shared" si="140"/>
        <v>2022</v>
      </c>
      <c r="F865" s="7">
        <f t="shared" si="141"/>
        <v>10</v>
      </c>
      <c r="G865" s="7">
        <f t="shared" si="142"/>
        <v>10</v>
      </c>
      <c r="H865" s="7" t="str">
        <f t="shared" si="144"/>
        <v>autumn</v>
      </c>
      <c r="I865" s="7">
        <f t="shared" si="145"/>
        <v>43</v>
      </c>
      <c r="J865" t="str">
        <f t="shared" si="146"/>
        <v>VP</v>
      </c>
      <c r="L865">
        <v>1.37984</v>
      </c>
      <c r="M865" t="e">
        <f t="shared" si="143"/>
        <v>#N/A</v>
      </c>
      <c r="N865">
        <v>3.4613499999999999</v>
      </c>
      <c r="O865">
        <v>0.85716000000000003</v>
      </c>
      <c r="P865">
        <v>2E-3</v>
      </c>
      <c r="Q865">
        <v>0</v>
      </c>
      <c r="R865">
        <v>28.3</v>
      </c>
      <c r="S865">
        <v>26.311499999999999</v>
      </c>
      <c r="T865">
        <v>85.645200000000003</v>
      </c>
    </row>
    <row r="866" spans="1:20" x14ac:dyDescent="0.3">
      <c r="A866">
        <v>865</v>
      </c>
      <c r="B866">
        <v>12</v>
      </c>
      <c r="C866" s="1">
        <v>44854.520902777775</v>
      </c>
      <c r="D866" t="s">
        <v>29</v>
      </c>
      <c r="E866" s="7">
        <f t="shared" si="140"/>
        <v>2022</v>
      </c>
      <c r="F866" s="7">
        <f t="shared" si="141"/>
        <v>10</v>
      </c>
      <c r="G866" s="7">
        <f t="shared" si="142"/>
        <v>10</v>
      </c>
      <c r="H866" s="7" t="str">
        <f t="shared" si="144"/>
        <v>autumn</v>
      </c>
      <c r="I866" s="7">
        <f t="shared" si="145"/>
        <v>43</v>
      </c>
      <c r="J866" t="str">
        <f t="shared" si="146"/>
        <v>VP</v>
      </c>
      <c r="L866">
        <v>1.03111</v>
      </c>
      <c r="M866" t="e">
        <f t="shared" si="143"/>
        <v>#N/A</v>
      </c>
      <c r="N866">
        <v>4.21469</v>
      </c>
      <c r="O866">
        <v>0.82889999999999997</v>
      </c>
      <c r="P866">
        <v>1E-3</v>
      </c>
      <c r="Q866">
        <v>0</v>
      </c>
      <c r="R866">
        <v>28.3</v>
      </c>
      <c r="S866">
        <v>25.487100000000002</v>
      </c>
      <c r="T866">
        <v>85.648200000000003</v>
      </c>
    </row>
    <row r="867" spans="1:20" x14ac:dyDescent="0.3">
      <c r="A867">
        <v>866</v>
      </c>
      <c r="B867">
        <v>13</v>
      </c>
      <c r="C867" s="1">
        <v>44854.523101851853</v>
      </c>
      <c r="D867" t="s">
        <v>29</v>
      </c>
      <c r="E867" s="7">
        <f t="shared" si="140"/>
        <v>2022</v>
      </c>
      <c r="F867" s="7">
        <f t="shared" si="141"/>
        <v>10</v>
      </c>
      <c r="G867" s="7">
        <f t="shared" si="142"/>
        <v>10</v>
      </c>
      <c r="H867" s="7" t="str">
        <f t="shared" si="144"/>
        <v>autumn</v>
      </c>
      <c r="I867" s="7">
        <f t="shared" si="145"/>
        <v>43</v>
      </c>
      <c r="J867" t="str">
        <f t="shared" si="146"/>
        <v>BS</v>
      </c>
      <c r="L867">
        <v>0.81608000000000003</v>
      </c>
      <c r="M867">
        <f t="shared" si="143"/>
        <v>0.81608000000000003</v>
      </c>
      <c r="N867">
        <v>2.2932700000000001</v>
      </c>
      <c r="O867">
        <v>0.96730000000000005</v>
      </c>
      <c r="P867">
        <v>1E-3</v>
      </c>
      <c r="Q867">
        <v>0</v>
      </c>
      <c r="R867">
        <v>27.8</v>
      </c>
      <c r="S867">
        <v>26.622599999999998</v>
      </c>
      <c r="T867">
        <v>85.593199999999996</v>
      </c>
    </row>
    <row r="868" spans="1:20" x14ac:dyDescent="0.3">
      <c r="A868">
        <v>867</v>
      </c>
      <c r="B868">
        <v>14</v>
      </c>
      <c r="C868" s="1">
        <v>44854.525300925925</v>
      </c>
      <c r="D868" t="s">
        <v>29</v>
      </c>
      <c r="E868" s="7">
        <f t="shared" si="140"/>
        <v>2022</v>
      </c>
      <c r="F868" s="7">
        <f t="shared" si="141"/>
        <v>10</v>
      </c>
      <c r="G868" s="7">
        <f t="shared" si="142"/>
        <v>10</v>
      </c>
      <c r="H868" s="7" t="str">
        <f t="shared" si="144"/>
        <v>autumn</v>
      </c>
      <c r="I868" s="7">
        <f t="shared" si="145"/>
        <v>43</v>
      </c>
      <c r="J868" t="str">
        <f t="shared" si="146"/>
        <v>BS</v>
      </c>
      <c r="L868">
        <v>0.88585000000000003</v>
      </c>
      <c r="M868">
        <f t="shared" si="143"/>
        <v>0.88585000000000003</v>
      </c>
      <c r="N868">
        <v>2.3312200000000001</v>
      </c>
      <c r="O868">
        <v>0.96316000000000002</v>
      </c>
      <c r="P868">
        <v>4.0000000000000001E-3</v>
      </c>
      <c r="Q868">
        <v>0</v>
      </c>
      <c r="R868">
        <v>28.3</v>
      </c>
      <c r="S868">
        <v>27.408999999999999</v>
      </c>
      <c r="T868">
        <v>85.553799999999995</v>
      </c>
    </row>
    <row r="869" spans="1:20" x14ac:dyDescent="0.3">
      <c r="A869">
        <v>868</v>
      </c>
      <c r="B869">
        <v>15</v>
      </c>
      <c r="C869" s="1">
        <v>44854.527361111112</v>
      </c>
      <c r="D869" t="s">
        <v>29</v>
      </c>
      <c r="E869" s="7">
        <f t="shared" si="140"/>
        <v>2022</v>
      </c>
      <c r="F869" s="7">
        <f t="shared" si="141"/>
        <v>10</v>
      </c>
      <c r="G869" s="7">
        <f t="shared" si="142"/>
        <v>10</v>
      </c>
      <c r="H869" s="7" t="str">
        <f t="shared" si="144"/>
        <v>autumn</v>
      </c>
      <c r="I869" s="7">
        <f t="shared" si="145"/>
        <v>43</v>
      </c>
      <c r="J869" t="str">
        <f t="shared" si="146"/>
        <v>BS</v>
      </c>
      <c r="L869">
        <v>0.86053999999999997</v>
      </c>
      <c r="M869" t="e">
        <f t="shared" si="143"/>
        <v>#N/A</v>
      </c>
      <c r="N869">
        <v>2.7591700000000001</v>
      </c>
      <c r="O869">
        <v>0.93830000000000002</v>
      </c>
      <c r="S869">
        <v>27.845700000000001</v>
      </c>
      <c r="T869">
        <v>85.552000000000007</v>
      </c>
    </row>
    <row r="870" spans="1:20" x14ac:dyDescent="0.3">
      <c r="A870">
        <v>869</v>
      </c>
      <c r="B870">
        <v>16</v>
      </c>
      <c r="C870" s="1">
        <v>44854.529421296298</v>
      </c>
      <c r="D870" t="s">
        <v>29</v>
      </c>
      <c r="E870" s="7">
        <f t="shared" si="140"/>
        <v>2022</v>
      </c>
      <c r="F870" s="7">
        <f t="shared" si="141"/>
        <v>10</v>
      </c>
      <c r="G870" s="7">
        <f t="shared" si="142"/>
        <v>10</v>
      </c>
      <c r="H870" s="7" t="str">
        <f t="shared" si="144"/>
        <v>autumn</v>
      </c>
      <c r="I870" s="7">
        <f t="shared" si="145"/>
        <v>43</v>
      </c>
      <c r="J870" t="str">
        <f t="shared" si="146"/>
        <v>VP</v>
      </c>
      <c r="L870">
        <v>1.03071</v>
      </c>
      <c r="M870">
        <f t="shared" si="143"/>
        <v>1.03071</v>
      </c>
      <c r="N870">
        <v>2.1297799999999998</v>
      </c>
      <c r="O870">
        <v>0.96135000000000004</v>
      </c>
      <c r="P870">
        <v>3.0000000000000001E-3</v>
      </c>
      <c r="Q870">
        <v>0</v>
      </c>
      <c r="R870">
        <v>28.9</v>
      </c>
      <c r="S870">
        <v>26.8264</v>
      </c>
      <c r="T870">
        <v>85.5715</v>
      </c>
    </row>
    <row r="871" spans="1:20" x14ac:dyDescent="0.3">
      <c r="A871">
        <v>870</v>
      </c>
      <c r="B871">
        <v>17</v>
      </c>
      <c r="C871" s="1">
        <v>44854.531481481485</v>
      </c>
      <c r="D871" t="s">
        <v>29</v>
      </c>
      <c r="E871" s="7">
        <f t="shared" si="140"/>
        <v>2022</v>
      </c>
      <c r="F871" s="7">
        <f t="shared" si="141"/>
        <v>10</v>
      </c>
      <c r="G871" s="7">
        <f t="shared" si="142"/>
        <v>10</v>
      </c>
      <c r="H871" s="7" t="str">
        <f t="shared" si="144"/>
        <v>autumn</v>
      </c>
      <c r="I871" s="7">
        <f t="shared" si="145"/>
        <v>43</v>
      </c>
      <c r="J871" t="str">
        <f t="shared" si="146"/>
        <v>VP</v>
      </c>
      <c r="L871">
        <v>0.97579000000000005</v>
      </c>
      <c r="M871">
        <f t="shared" si="143"/>
        <v>0.97579000000000005</v>
      </c>
      <c r="N871">
        <v>2.0287199999999999</v>
      </c>
      <c r="O871">
        <v>0.97291000000000005</v>
      </c>
      <c r="P871">
        <v>2E-3</v>
      </c>
      <c r="Q871">
        <v>0</v>
      </c>
      <c r="R871">
        <v>28.3</v>
      </c>
      <c r="S871">
        <v>26.034500000000001</v>
      </c>
      <c r="T871">
        <v>85.546199999999999</v>
      </c>
    </row>
    <row r="872" spans="1:20" x14ac:dyDescent="0.3">
      <c r="A872">
        <v>871</v>
      </c>
      <c r="B872">
        <v>18</v>
      </c>
      <c r="C872" s="1">
        <v>44854.533726851849</v>
      </c>
      <c r="D872" t="s">
        <v>29</v>
      </c>
      <c r="E872" s="7">
        <f t="shared" si="140"/>
        <v>2022</v>
      </c>
      <c r="F872" s="7">
        <f t="shared" si="141"/>
        <v>10</v>
      </c>
      <c r="G872" s="7">
        <f t="shared" si="142"/>
        <v>10</v>
      </c>
      <c r="H872" s="7" t="str">
        <f t="shared" si="144"/>
        <v>autumn</v>
      </c>
      <c r="I872" s="7">
        <f t="shared" si="145"/>
        <v>43</v>
      </c>
      <c r="J872" t="str">
        <f t="shared" si="146"/>
        <v>VP</v>
      </c>
      <c r="L872">
        <v>2.30098</v>
      </c>
      <c r="M872">
        <f t="shared" si="143"/>
        <v>2.30098</v>
      </c>
      <c r="N872">
        <v>1.50593</v>
      </c>
      <c r="O872">
        <v>0.99273</v>
      </c>
      <c r="P872">
        <v>1E-3</v>
      </c>
      <c r="Q872">
        <v>0</v>
      </c>
      <c r="R872">
        <v>27.8</v>
      </c>
      <c r="S872">
        <v>26.991599999999998</v>
      </c>
      <c r="T872">
        <v>85.545100000000005</v>
      </c>
    </row>
    <row r="873" spans="1:20" x14ac:dyDescent="0.3">
      <c r="A873">
        <v>872</v>
      </c>
      <c r="B873">
        <v>2</v>
      </c>
      <c r="C873" s="1">
        <v>44860.407175925924</v>
      </c>
      <c r="D873" t="s">
        <v>13</v>
      </c>
      <c r="E873" s="7">
        <f t="shared" si="140"/>
        <v>2022</v>
      </c>
      <c r="F873" s="7">
        <f t="shared" si="141"/>
        <v>10</v>
      </c>
      <c r="G873" s="7">
        <f t="shared" si="142"/>
        <v>10</v>
      </c>
      <c r="H873" s="7" t="str">
        <f t="shared" si="144"/>
        <v>autumn</v>
      </c>
      <c r="I873" s="7">
        <f t="shared" si="145"/>
        <v>44</v>
      </c>
      <c r="J873" t="str">
        <f t="shared" ref="J873:J895" si="147">IF(OR(B873=1,B873=2,B873=3,B873=4,B873=9,B873=10,B873=11,B873=12,B873=17,B873=18,B873=19,B873=20),"VP","BS")</f>
        <v>VP</v>
      </c>
      <c r="K873" t="str">
        <f t="shared" ref="K873:K895" si="148">IF(OR(B873=4,B873=7,B873=10,B873=14,B873=18,B873=21),"tree","soil")</f>
        <v>soil</v>
      </c>
      <c r="L873">
        <v>1.18713</v>
      </c>
      <c r="M873" t="e">
        <f t="shared" si="143"/>
        <v>#N/A</v>
      </c>
      <c r="N873">
        <v>2.8508499999999999</v>
      </c>
      <c r="O873">
        <v>0.94808999999999999</v>
      </c>
      <c r="R873">
        <v>21.9</v>
      </c>
      <c r="S873">
        <v>17.9969</v>
      </c>
      <c r="T873">
        <v>84.459900000000005</v>
      </c>
    </row>
    <row r="874" spans="1:20" x14ac:dyDescent="0.3">
      <c r="A874">
        <v>873</v>
      </c>
      <c r="B874">
        <v>3</v>
      </c>
      <c r="C874" s="1">
        <v>44860.409236111111</v>
      </c>
      <c r="D874" t="s">
        <v>13</v>
      </c>
      <c r="E874" s="7">
        <f t="shared" si="140"/>
        <v>2022</v>
      </c>
      <c r="F874" s="7">
        <f t="shared" si="141"/>
        <v>10</v>
      </c>
      <c r="G874" s="7">
        <f t="shared" si="142"/>
        <v>10</v>
      </c>
      <c r="H874" s="7" t="str">
        <f t="shared" si="144"/>
        <v>autumn</v>
      </c>
      <c r="I874" s="7">
        <f t="shared" si="145"/>
        <v>44</v>
      </c>
      <c r="J874" t="str">
        <f t="shared" si="147"/>
        <v>VP</v>
      </c>
      <c r="K874" t="str">
        <f t="shared" si="148"/>
        <v>soil</v>
      </c>
      <c r="L874">
        <v>1.93323</v>
      </c>
      <c r="M874">
        <f t="shared" si="143"/>
        <v>1.93323</v>
      </c>
      <c r="N874">
        <v>1.65787</v>
      </c>
      <c r="O874">
        <v>0.98748999999999998</v>
      </c>
      <c r="P874">
        <v>1E-3</v>
      </c>
      <c r="Q874">
        <v>0</v>
      </c>
      <c r="R874">
        <v>21.449100000000001</v>
      </c>
      <c r="S874">
        <v>17.903099999999998</v>
      </c>
      <c r="T874">
        <v>84.437399999999997</v>
      </c>
    </row>
    <row r="875" spans="1:20" x14ac:dyDescent="0.3">
      <c r="A875">
        <v>874</v>
      </c>
      <c r="B875">
        <v>4</v>
      </c>
      <c r="C875" s="1">
        <v>44860.411307870374</v>
      </c>
      <c r="D875" t="s">
        <v>13</v>
      </c>
      <c r="E875" s="7">
        <f t="shared" si="140"/>
        <v>2022</v>
      </c>
      <c r="F875" s="7">
        <f t="shared" si="141"/>
        <v>10</v>
      </c>
      <c r="G875" s="7">
        <f t="shared" si="142"/>
        <v>10</v>
      </c>
      <c r="H875" s="7" t="str">
        <f t="shared" si="144"/>
        <v>autumn</v>
      </c>
      <c r="I875" s="7">
        <f t="shared" si="145"/>
        <v>44</v>
      </c>
      <c r="J875" t="str">
        <f t="shared" si="147"/>
        <v>VP</v>
      </c>
      <c r="K875" t="str">
        <f t="shared" si="148"/>
        <v>tree</v>
      </c>
      <c r="L875">
        <v>3.6274999999999999</v>
      </c>
      <c r="M875">
        <f t="shared" si="143"/>
        <v>3.6274999999999999</v>
      </c>
      <c r="N875">
        <v>1.45821</v>
      </c>
      <c r="O875">
        <v>0.99390999999999996</v>
      </c>
      <c r="P875">
        <v>2E-3</v>
      </c>
      <c r="Q875">
        <v>0</v>
      </c>
      <c r="R875">
        <v>20.7</v>
      </c>
      <c r="S875">
        <v>17.865500000000001</v>
      </c>
      <c r="T875">
        <v>84.451099999999997</v>
      </c>
    </row>
    <row r="876" spans="1:20" x14ac:dyDescent="0.3">
      <c r="A876">
        <v>875</v>
      </c>
      <c r="B876">
        <v>5</v>
      </c>
      <c r="C876" s="1">
        <v>44860.41337962963</v>
      </c>
      <c r="D876" t="s">
        <v>13</v>
      </c>
      <c r="E876" s="7">
        <f t="shared" si="140"/>
        <v>2022</v>
      </c>
      <c r="F876" s="7">
        <f t="shared" si="141"/>
        <v>10</v>
      </c>
      <c r="G876" s="7">
        <f t="shared" si="142"/>
        <v>10</v>
      </c>
      <c r="H876" s="7" t="str">
        <f t="shared" si="144"/>
        <v>autumn</v>
      </c>
      <c r="I876" s="7">
        <f t="shared" si="145"/>
        <v>44</v>
      </c>
      <c r="J876" t="str">
        <f t="shared" si="147"/>
        <v>BS</v>
      </c>
      <c r="K876" t="str">
        <f t="shared" si="148"/>
        <v>soil</v>
      </c>
      <c r="L876">
        <v>1.8901600000000001</v>
      </c>
      <c r="M876">
        <f t="shared" si="143"/>
        <v>1.8901600000000001</v>
      </c>
      <c r="N876">
        <v>1.7103699999999999</v>
      </c>
      <c r="O876">
        <v>0.98699000000000003</v>
      </c>
      <c r="P876">
        <v>1E-3</v>
      </c>
      <c r="Q876">
        <v>0</v>
      </c>
      <c r="R876">
        <v>20.303599999999999</v>
      </c>
      <c r="S876">
        <v>17.918399999999998</v>
      </c>
      <c r="T876">
        <v>84.433300000000003</v>
      </c>
    </row>
    <row r="877" spans="1:20" x14ac:dyDescent="0.3">
      <c r="A877">
        <v>876</v>
      </c>
      <c r="B877">
        <v>6</v>
      </c>
      <c r="C877" s="1">
        <v>44860.415462962963</v>
      </c>
      <c r="D877" t="s">
        <v>13</v>
      </c>
      <c r="E877" s="7">
        <f t="shared" si="140"/>
        <v>2022</v>
      </c>
      <c r="F877" s="7">
        <f t="shared" si="141"/>
        <v>10</v>
      </c>
      <c r="G877" s="7">
        <f t="shared" si="142"/>
        <v>10</v>
      </c>
      <c r="H877" s="7" t="str">
        <f t="shared" si="144"/>
        <v>autumn</v>
      </c>
      <c r="I877" s="7">
        <f t="shared" si="145"/>
        <v>44</v>
      </c>
      <c r="J877" t="str">
        <f t="shared" si="147"/>
        <v>BS</v>
      </c>
      <c r="K877" t="str">
        <f t="shared" si="148"/>
        <v>soil</v>
      </c>
      <c r="L877">
        <v>1.6242300000000001</v>
      </c>
      <c r="M877">
        <f t="shared" si="143"/>
        <v>1.6242300000000001</v>
      </c>
      <c r="N877">
        <v>1.9471000000000001</v>
      </c>
      <c r="O877">
        <v>0.97482000000000002</v>
      </c>
      <c r="R877">
        <v>20</v>
      </c>
      <c r="S877">
        <v>18.160799999999998</v>
      </c>
      <c r="T877">
        <v>84.427999999999997</v>
      </c>
    </row>
    <row r="878" spans="1:20" x14ac:dyDescent="0.3">
      <c r="A878">
        <v>877</v>
      </c>
      <c r="B878">
        <v>7</v>
      </c>
      <c r="C878" s="1">
        <v>44860.417523148149</v>
      </c>
      <c r="D878" t="s">
        <v>13</v>
      </c>
      <c r="E878" s="7">
        <f t="shared" si="140"/>
        <v>2022</v>
      </c>
      <c r="F878" s="7">
        <f t="shared" si="141"/>
        <v>10</v>
      </c>
      <c r="G878" s="7">
        <f t="shared" si="142"/>
        <v>10</v>
      </c>
      <c r="H878" s="7" t="str">
        <f t="shared" si="144"/>
        <v>autumn</v>
      </c>
      <c r="I878" s="7">
        <f t="shared" si="145"/>
        <v>44</v>
      </c>
      <c r="J878" t="str">
        <f t="shared" si="147"/>
        <v>BS</v>
      </c>
      <c r="K878" t="str">
        <f t="shared" si="148"/>
        <v>tree</v>
      </c>
      <c r="L878">
        <v>1.4813700000000001</v>
      </c>
      <c r="M878">
        <f t="shared" si="143"/>
        <v>1.4813700000000001</v>
      </c>
      <c r="N878">
        <v>2.0165000000000002</v>
      </c>
      <c r="O878">
        <v>0.97758</v>
      </c>
      <c r="P878">
        <v>1E-3</v>
      </c>
      <c r="Q878">
        <v>0</v>
      </c>
      <c r="R878">
        <v>19.66</v>
      </c>
      <c r="S878">
        <v>18.1511</v>
      </c>
      <c r="T878">
        <v>84.436300000000003</v>
      </c>
    </row>
    <row r="879" spans="1:20" x14ac:dyDescent="0.3">
      <c r="A879">
        <v>878</v>
      </c>
      <c r="B879">
        <v>8</v>
      </c>
      <c r="C879" s="1">
        <v>44860.419745370367</v>
      </c>
      <c r="D879" t="s">
        <v>13</v>
      </c>
      <c r="E879" s="7">
        <f t="shared" si="140"/>
        <v>2022</v>
      </c>
      <c r="F879" s="7">
        <f t="shared" si="141"/>
        <v>10</v>
      </c>
      <c r="G879" s="7">
        <f t="shared" si="142"/>
        <v>10</v>
      </c>
      <c r="H879" s="7" t="str">
        <f t="shared" si="144"/>
        <v>autumn</v>
      </c>
      <c r="I879" s="7">
        <f t="shared" si="145"/>
        <v>44</v>
      </c>
      <c r="J879" t="str">
        <f t="shared" si="147"/>
        <v>BS</v>
      </c>
      <c r="K879" t="str">
        <f t="shared" si="148"/>
        <v>soil</v>
      </c>
      <c r="L879">
        <v>1.2655099999999999</v>
      </c>
      <c r="M879">
        <f t="shared" si="143"/>
        <v>1.2655099999999999</v>
      </c>
      <c r="N879">
        <v>2.0535899999999998</v>
      </c>
      <c r="O879">
        <v>0.97065000000000001</v>
      </c>
      <c r="P879">
        <v>1E-3</v>
      </c>
      <c r="Q879">
        <v>0</v>
      </c>
      <c r="R879">
        <v>19.5</v>
      </c>
      <c r="S879">
        <v>18.188700000000001</v>
      </c>
      <c r="T879">
        <v>84.441599999999994</v>
      </c>
    </row>
    <row r="880" spans="1:20" x14ac:dyDescent="0.3">
      <c r="A880">
        <v>879</v>
      </c>
      <c r="B880">
        <v>9</v>
      </c>
      <c r="C880" s="1">
        <v>44860.422650462962</v>
      </c>
      <c r="D880" t="s">
        <v>13</v>
      </c>
      <c r="E880" s="7">
        <f t="shared" si="140"/>
        <v>2022</v>
      </c>
      <c r="F880" s="7">
        <f t="shared" si="141"/>
        <v>10</v>
      </c>
      <c r="G880" s="7">
        <f t="shared" si="142"/>
        <v>10</v>
      </c>
      <c r="H880" s="7" t="str">
        <f t="shared" si="144"/>
        <v>autumn</v>
      </c>
      <c r="I880" s="7">
        <f t="shared" si="145"/>
        <v>44</v>
      </c>
      <c r="J880" t="str">
        <f t="shared" si="147"/>
        <v>VP</v>
      </c>
      <c r="K880" t="str">
        <f t="shared" si="148"/>
        <v>soil</v>
      </c>
      <c r="L880">
        <v>1.25986</v>
      </c>
      <c r="M880">
        <f t="shared" si="143"/>
        <v>1.25986</v>
      </c>
      <c r="N880">
        <v>1.69737</v>
      </c>
      <c r="O880">
        <v>0.98851999999999995</v>
      </c>
      <c r="P880">
        <v>1E-3</v>
      </c>
      <c r="R880">
        <v>19.3</v>
      </c>
      <c r="S880">
        <v>18.093599999999999</v>
      </c>
      <c r="T880">
        <v>84.476299999999995</v>
      </c>
    </row>
    <row r="881" spans="1:20" x14ac:dyDescent="0.3">
      <c r="A881">
        <v>880</v>
      </c>
      <c r="B881">
        <v>10</v>
      </c>
      <c r="C881" s="1">
        <v>44860.424722222226</v>
      </c>
      <c r="D881" t="s">
        <v>13</v>
      </c>
      <c r="E881" s="7">
        <f t="shared" si="140"/>
        <v>2022</v>
      </c>
      <c r="F881" s="7">
        <f t="shared" si="141"/>
        <v>10</v>
      </c>
      <c r="G881" s="7">
        <f t="shared" si="142"/>
        <v>10</v>
      </c>
      <c r="H881" s="7" t="str">
        <f t="shared" si="144"/>
        <v>autumn</v>
      </c>
      <c r="I881" s="7">
        <f t="shared" si="145"/>
        <v>44</v>
      </c>
      <c r="J881" t="str">
        <f t="shared" si="147"/>
        <v>VP</v>
      </c>
      <c r="K881" t="str">
        <f t="shared" si="148"/>
        <v>tree</v>
      </c>
      <c r="L881">
        <v>2.6623299999999999</v>
      </c>
      <c r="M881">
        <f t="shared" si="143"/>
        <v>2.6623299999999999</v>
      </c>
      <c r="N881">
        <v>1.4036200000000001</v>
      </c>
      <c r="O881">
        <v>0.99500999999999995</v>
      </c>
      <c r="P881">
        <v>1.6000000000000001E-3</v>
      </c>
      <c r="Q881">
        <v>0</v>
      </c>
      <c r="R881">
        <v>18.910900000000002</v>
      </c>
      <c r="S881">
        <v>18.190100000000001</v>
      </c>
      <c r="T881">
        <v>84.477000000000004</v>
      </c>
    </row>
    <row r="882" spans="1:20" x14ac:dyDescent="0.3">
      <c r="A882">
        <v>881</v>
      </c>
      <c r="B882">
        <v>11</v>
      </c>
      <c r="C882" s="1">
        <v>44860.426793981482</v>
      </c>
      <c r="D882" t="s">
        <v>13</v>
      </c>
      <c r="E882" s="7">
        <f t="shared" si="140"/>
        <v>2022</v>
      </c>
      <c r="F882" s="7">
        <f t="shared" si="141"/>
        <v>10</v>
      </c>
      <c r="G882" s="7">
        <f t="shared" si="142"/>
        <v>10</v>
      </c>
      <c r="H882" s="7" t="str">
        <f t="shared" si="144"/>
        <v>autumn</v>
      </c>
      <c r="I882" s="7">
        <f t="shared" si="145"/>
        <v>44</v>
      </c>
      <c r="J882" t="str">
        <f t="shared" si="147"/>
        <v>VP</v>
      </c>
      <c r="K882" t="str">
        <f t="shared" si="148"/>
        <v>soil</v>
      </c>
      <c r="L882">
        <v>1.37323</v>
      </c>
      <c r="M882">
        <f t="shared" si="143"/>
        <v>1.37323</v>
      </c>
      <c r="N882">
        <v>2.3716499999999998</v>
      </c>
      <c r="O882">
        <v>0.96711999999999998</v>
      </c>
      <c r="P882">
        <v>3.3999999999999998E-3</v>
      </c>
      <c r="Q882">
        <v>0</v>
      </c>
      <c r="R882">
        <v>18.899999999999999</v>
      </c>
      <c r="S882">
        <v>18.2803</v>
      </c>
      <c r="T882">
        <v>84.483500000000006</v>
      </c>
    </row>
    <row r="883" spans="1:20" x14ac:dyDescent="0.3">
      <c r="A883">
        <v>882</v>
      </c>
      <c r="B883">
        <v>12</v>
      </c>
      <c r="C883" s="1">
        <v>44860.428900462961</v>
      </c>
      <c r="D883" t="s">
        <v>13</v>
      </c>
      <c r="E883" s="7">
        <f t="shared" si="140"/>
        <v>2022</v>
      </c>
      <c r="F883" s="7">
        <f t="shared" si="141"/>
        <v>10</v>
      </c>
      <c r="G883" s="7">
        <f t="shared" si="142"/>
        <v>10</v>
      </c>
      <c r="H883" s="7" t="str">
        <f t="shared" si="144"/>
        <v>autumn</v>
      </c>
      <c r="I883" s="7">
        <f t="shared" si="145"/>
        <v>44</v>
      </c>
      <c r="J883" t="str">
        <f t="shared" si="147"/>
        <v>VP</v>
      </c>
      <c r="K883" t="str">
        <f t="shared" si="148"/>
        <v>soil</v>
      </c>
      <c r="L883">
        <v>1.53969</v>
      </c>
      <c r="M883">
        <f t="shared" si="143"/>
        <v>1.53969</v>
      </c>
      <c r="N883">
        <v>2.1356700000000002</v>
      </c>
      <c r="O883">
        <v>0.95903000000000005</v>
      </c>
      <c r="P883">
        <v>2E-3</v>
      </c>
      <c r="Q883">
        <v>0</v>
      </c>
      <c r="R883">
        <v>18.804500000000001</v>
      </c>
      <c r="S883">
        <v>18.352399999999999</v>
      </c>
      <c r="T883">
        <v>84.473299999999995</v>
      </c>
    </row>
    <row r="884" spans="1:20" x14ac:dyDescent="0.3">
      <c r="A884">
        <v>883</v>
      </c>
      <c r="B884">
        <v>13</v>
      </c>
      <c r="C884" s="1">
        <v>44860.431157407409</v>
      </c>
      <c r="D884" t="s">
        <v>13</v>
      </c>
      <c r="E884" s="7">
        <f t="shared" si="140"/>
        <v>2022</v>
      </c>
      <c r="F884" s="7">
        <f t="shared" si="141"/>
        <v>10</v>
      </c>
      <c r="G884" s="7">
        <f t="shared" si="142"/>
        <v>10</v>
      </c>
      <c r="H884" s="7" t="str">
        <f t="shared" si="144"/>
        <v>autumn</v>
      </c>
      <c r="I884" s="7">
        <f t="shared" si="145"/>
        <v>44</v>
      </c>
      <c r="J884" t="str">
        <f t="shared" si="147"/>
        <v>BS</v>
      </c>
      <c r="K884" t="str">
        <f t="shared" si="148"/>
        <v>soil</v>
      </c>
      <c r="L884">
        <v>0.82582999999999995</v>
      </c>
      <c r="M884" t="e">
        <f t="shared" si="143"/>
        <v>#N/A</v>
      </c>
      <c r="N884">
        <v>3.1497700000000002</v>
      </c>
      <c r="O884">
        <v>0.92857000000000001</v>
      </c>
      <c r="P884">
        <v>1E-3</v>
      </c>
      <c r="Q884">
        <v>0</v>
      </c>
      <c r="R884">
        <v>18.899999999999999</v>
      </c>
      <c r="S884">
        <v>18.514700000000001</v>
      </c>
      <c r="T884">
        <v>84.488600000000005</v>
      </c>
    </row>
    <row r="885" spans="1:20" x14ac:dyDescent="0.3">
      <c r="A885">
        <v>884</v>
      </c>
      <c r="B885">
        <v>14</v>
      </c>
      <c r="C885" s="1">
        <v>44860.433275462965</v>
      </c>
      <c r="D885" t="s">
        <v>13</v>
      </c>
      <c r="E885" s="7">
        <f t="shared" si="140"/>
        <v>2022</v>
      </c>
      <c r="F885" s="7">
        <f t="shared" si="141"/>
        <v>10</v>
      </c>
      <c r="G885" s="7">
        <f t="shared" si="142"/>
        <v>10</v>
      </c>
      <c r="H885" s="7" t="str">
        <f t="shared" si="144"/>
        <v>autumn</v>
      </c>
      <c r="I885" s="7">
        <f t="shared" si="145"/>
        <v>44</v>
      </c>
      <c r="J885" t="str">
        <f t="shared" si="147"/>
        <v>BS</v>
      </c>
      <c r="K885" t="str">
        <f t="shared" si="148"/>
        <v>tree</v>
      </c>
      <c r="L885">
        <v>1.0699799999999999</v>
      </c>
      <c r="M885">
        <f t="shared" si="143"/>
        <v>1.0699799999999999</v>
      </c>
      <c r="N885">
        <v>2.0915400000000002</v>
      </c>
      <c r="O885">
        <v>0.96638000000000002</v>
      </c>
      <c r="P885">
        <v>2E-3</v>
      </c>
      <c r="Q885">
        <v>0</v>
      </c>
      <c r="R885">
        <v>19.014500000000002</v>
      </c>
      <c r="S885">
        <v>18.687200000000001</v>
      </c>
      <c r="T885">
        <v>84.504499999999993</v>
      </c>
    </row>
    <row r="886" spans="1:20" x14ac:dyDescent="0.3">
      <c r="A886">
        <v>885</v>
      </c>
      <c r="B886">
        <v>15</v>
      </c>
      <c r="C886" s="1">
        <v>44860.435370370367</v>
      </c>
      <c r="D886" t="s">
        <v>13</v>
      </c>
      <c r="E886" s="7">
        <f t="shared" si="140"/>
        <v>2022</v>
      </c>
      <c r="F886" s="7">
        <f t="shared" si="141"/>
        <v>10</v>
      </c>
      <c r="G886" s="7">
        <f t="shared" si="142"/>
        <v>10</v>
      </c>
      <c r="H886" s="7" t="str">
        <f t="shared" si="144"/>
        <v>autumn</v>
      </c>
      <c r="I886" s="7">
        <f t="shared" si="145"/>
        <v>44</v>
      </c>
      <c r="J886" t="str">
        <f t="shared" si="147"/>
        <v>BS</v>
      </c>
      <c r="K886" t="str">
        <f t="shared" si="148"/>
        <v>soil</v>
      </c>
      <c r="L886">
        <v>1.7865599999999999</v>
      </c>
      <c r="M886">
        <f t="shared" si="143"/>
        <v>1.7865599999999999</v>
      </c>
      <c r="N886">
        <v>1.7782500000000001</v>
      </c>
      <c r="O886">
        <v>0.97923000000000004</v>
      </c>
      <c r="P886">
        <v>2E-3</v>
      </c>
      <c r="Q886">
        <v>0</v>
      </c>
      <c r="R886">
        <v>19.209099999999999</v>
      </c>
      <c r="S886">
        <v>18.837</v>
      </c>
      <c r="T886">
        <v>84.495699999999999</v>
      </c>
    </row>
    <row r="887" spans="1:20" x14ac:dyDescent="0.3">
      <c r="A887">
        <v>886</v>
      </c>
      <c r="B887">
        <v>16</v>
      </c>
      <c r="C887" s="1">
        <v>44860.4374537037</v>
      </c>
      <c r="D887" t="s">
        <v>13</v>
      </c>
      <c r="E887" s="7">
        <f t="shared" si="140"/>
        <v>2022</v>
      </c>
      <c r="F887" s="7">
        <f t="shared" si="141"/>
        <v>10</v>
      </c>
      <c r="G887" s="7">
        <f t="shared" si="142"/>
        <v>10</v>
      </c>
      <c r="H887" s="7" t="str">
        <f t="shared" si="144"/>
        <v>autumn</v>
      </c>
      <c r="I887" s="7">
        <f t="shared" si="145"/>
        <v>44</v>
      </c>
      <c r="J887" t="str">
        <f t="shared" si="147"/>
        <v>BS</v>
      </c>
      <c r="K887" t="str">
        <f t="shared" si="148"/>
        <v>soil</v>
      </c>
      <c r="L887">
        <v>0.75527</v>
      </c>
      <c r="M887" t="e">
        <f t="shared" si="143"/>
        <v>#N/A</v>
      </c>
      <c r="N887">
        <v>3.8932500000000001</v>
      </c>
      <c r="O887">
        <v>0.86419999999999997</v>
      </c>
      <c r="R887">
        <v>19.3</v>
      </c>
      <c r="S887">
        <v>18.963799999999999</v>
      </c>
      <c r="T887">
        <v>84.510300000000001</v>
      </c>
    </row>
    <row r="888" spans="1:20" x14ac:dyDescent="0.3">
      <c r="A888">
        <v>887</v>
      </c>
      <c r="B888">
        <v>17</v>
      </c>
      <c r="C888" s="1">
        <v>44860.439687500002</v>
      </c>
      <c r="D888" t="s">
        <v>13</v>
      </c>
      <c r="E888" s="7">
        <f t="shared" si="140"/>
        <v>2022</v>
      </c>
      <c r="F888" s="7">
        <f t="shared" si="141"/>
        <v>10</v>
      </c>
      <c r="G888" s="7">
        <f t="shared" si="142"/>
        <v>10</v>
      </c>
      <c r="H888" s="7" t="str">
        <f t="shared" si="144"/>
        <v>autumn</v>
      </c>
      <c r="I888" s="7">
        <f t="shared" si="145"/>
        <v>44</v>
      </c>
      <c r="J888" t="str">
        <f t="shared" si="147"/>
        <v>VP</v>
      </c>
      <c r="K888" t="str">
        <f t="shared" si="148"/>
        <v>soil</v>
      </c>
      <c r="L888">
        <v>1.83053</v>
      </c>
      <c r="M888">
        <f t="shared" si="143"/>
        <v>1.83053</v>
      </c>
      <c r="N888">
        <v>2.0842000000000001</v>
      </c>
      <c r="O888">
        <v>0.97077000000000002</v>
      </c>
      <c r="P888">
        <v>1E-3</v>
      </c>
      <c r="Q888">
        <v>0</v>
      </c>
      <c r="R888">
        <v>19.239999999999998</v>
      </c>
      <c r="S888">
        <v>19.015899999999998</v>
      </c>
      <c r="T888">
        <v>84.517499999999998</v>
      </c>
    </row>
    <row r="889" spans="1:20" x14ac:dyDescent="0.3">
      <c r="A889">
        <v>888</v>
      </c>
      <c r="B889">
        <v>18</v>
      </c>
      <c r="C889" s="1">
        <v>44860.441747685189</v>
      </c>
      <c r="D889" t="s">
        <v>13</v>
      </c>
      <c r="E889" s="7">
        <f t="shared" si="140"/>
        <v>2022</v>
      </c>
      <c r="F889" s="7">
        <f t="shared" si="141"/>
        <v>10</v>
      </c>
      <c r="G889" s="7">
        <f t="shared" si="142"/>
        <v>10</v>
      </c>
      <c r="H889" s="7" t="str">
        <f t="shared" si="144"/>
        <v>autumn</v>
      </c>
      <c r="I889" s="7">
        <f t="shared" si="145"/>
        <v>44</v>
      </c>
      <c r="J889" t="str">
        <f t="shared" si="147"/>
        <v>VP</v>
      </c>
      <c r="K889" t="str">
        <f t="shared" si="148"/>
        <v>tree</v>
      </c>
      <c r="L889">
        <v>2.2290399999999999</v>
      </c>
      <c r="M889">
        <f t="shared" si="143"/>
        <v>2.2290399999999999</v>
      </c>
      <c r="N889">
        <v>1.8557699999999999</v>
      </c>
      <c r="O889">
        <v>0.98304000000000002</v>
      </c>
      <c r="P889">
        <v>1E-3</v>
      </c>
      <c r="Q889">
        <v>0</v>
      </c>
      <c r="R889">
        <v>19.100000000000001</v>
      </c>
      <c r="S889">
        <v>19.0078</v>
      </c>
      <c r="T889">
        <v>84.528499999999994</v>
      </c>
    </row>
    <row r="890" spans="1:20" x14ac:dyDescent="0.3">
      <c r="A890">
        <v>889</v>
      </c>
      <c r="B890">
        <v>19</v>
      </c>
      <c r="C890" s="1">
        <v>44860.44394675926</v>
      </c>
      <c r="D890" t="s">
        <v>13</v>
      </c>
      <c r="E890" s="7">
        <f t="shared" si="140"/>
        <v>2022</v>
      </c>
      <c r="F890" s="7">
        <f t="shared" si="141"/>
        <v>10</v>
      </c>
      <c r="G890" s="7">
        <f t="shared" si="142"/>
        <v>10</v>
      </c>
      <c r="H890" s="7" t="str">
        <f t="shared" si="144"/>
        <v>autumn</v>
      </c>
      <c r="I890" s="7">
        <f t="shared" si="145"/>
        <v>44</v>
      </c>
      <c r="J890" t="str">
        <f t="shared" si="147"/>
        <v>VP</v>
      </c>
      <c r="K890" t="str">
        <f t="shared" si="148"/>
        <v>soil</v>
      </c>
      <c r="L890">
        <v>2.0426500000000001</v>
      </c>
      <c r="M890">
        <f t="shared" si="143"/>
        <v>2.0426500000000001</v>
      </c>
      <c r="N890">
        <v>1.9644299999999999</v>
      </c>
      <c r="O890">
        <v>0.97404999999999997</v>
      </c>
      <c r="P890">
        <v>1E-3</v>
      </c>
      <c r="Q890">
        <v>0</v>
      </c>
      <c r="R890">
        <v>19.100000000000001</v>
      </c>
      <c r="S890">
        <v>19.038399999999999</v>
      </c>
      <c r="T890">
        <v>84.533299999999997</v>
      </c>
    </row>
    <row r="891" spans="1:20" x14ac:dyDescent="0.3">
      <c r="A891">
        <v>890</v>
      </c>
      <c r="B891">
        <v>20</v>
      </c>
      <c r="C891" s="1">
        <v>44860.44604166667</v>
      </c>
      <c r="D891" t="s">
        <v>13</v>
      </c>
      <c r="E891" s="7">
        <f t="shared" si="140"/>
        <v>2022</v>
      </c>
      <c r="F891" s="7">
        <f t="shared" si="141"/>
        <v>10</v>
      </c>
      <c r="G891" s="7">
        <f t="shared" si="142"/>
        <v>10</v>
      </c>
      <c r="H891" s="7" t="str">
        <f t="shared" si="144"/>
        <v>autumn</v>
      </c>
      <c r="I891" s="7">
        <f t="shared" si="145"/>
        <v>44</v>
      </c>
      <c r="J891" t="str">
        <f t="shared" si="147"/>
        <v>VP</v>
      </c>
      <c r="K891" t="str">
        <f t="shared" si="148"/>
        <v>soil</v>
      </c>
      <c r="L891">
        <v>1.4253499999999999</v>
      </c>
      <c r="M891" t="e">
        <f t="shared" si="143"/>
        <v>#N/A</v>
      </c>
      <c r="N891">
        <v>2.8077100000000002</v>
      </c>
      <c r="O891">
        <v>0.93386000000000002</v>
      </c>
      <c r="R891">
        <v>19.100000000000001</v>
      </c>
      <c r="S891">
        <v>19.084199999999999</v>
      </c>
      <c r="T891">
        <v>84.528700000000001</v>
      </c>
    </row>
    <row r="892" spans="1:20" x14ac:dyDescent="0.3">
      <c r="A892">
        <v>891</v>
      </c>
      <c r="B892">
        <v>21</v>
      </c>
      <c r="C892" s="1">
        <v>44860.448206018518</v>
      </c>
      <c r="D892" t="s">
        <v>13</v>
      </c>
      <c r="E892" s="7">
        <f t="shared" si="140"/>
        <v>2022</v>
      </c>
      <c r="F892" s="7">
        <f t="shared" si="141"/>
        <v>10</v>
      </c>
      <c r="G892" s="7">
        <f t="shared" si="142"/>
        <v>10</v>
      </c>
      <c r="H892" s="7" t="str">
        <f t="shared" si="144"/>
        <v>autumn</v>
      </c>
      <c r="I892" s="7">
        <f t="shared" si="145"/>
        <v>44</v>
      </c>
      <c r="J892" t="str">
        <f t="shared" si="147"/>
        <v>BS</v>
      </c>
      <c r="K892" t="str">
        <f t="shared" si="148"/>
        <v>tree</v>
      </c>
      <c r="L892">
        <v>1.31718</v>
      </c>
      <c r="M892" t="e">
        <f t="shared" si="143"/>
        <v>#N/A</v>
      </c>
      <c r="N892">
        <v>3.3418800000000002</v>
      </c>
      <c r="O892">
        <v>0.91161000000000003</v>
      </c>
      <c r="P892">
        <v>2E-3</v>
      </c>
      <c r="Q892">
        <v>0</v>
      </c>
      <c r="R892">
        <v>19.100000000000001</v>
      </c>
      <c r="S892">
        <v>19.1313</v>
      </c>
      <c r="T892">
        <v>84.531999999999996</v>
      </c>
    </row>
    <row r="893" spans="1:20" x14ac:dyDescent="0.3">
      <c r="A893">
        <v>892</v>
      </c>
      <c r="B893">
        <v>22</v>
      </c>
      <c r="C893" s="1">
        <v>44860.450266203705</v>
      </c>
      <c r="D893" t="s">
        <v>13</v>
      </c>
      <c r="E893" s="7">
        <f t="shared" si="140"/>
        <v>2022</v>
      </c>
      <c r="F893" s="7">
        <f t="shared" si="141"/>
        <v>10</v>
      </c>
      <c r="G893" s="7">
        <f t="shared" si="142"/>
        <v>10</v>
      </c>
      <c r="H893" s="7" t="str">
        <f t="shared" si="144"/>
        <v>autumn</v>
      </c>
      <c r="I893" s="7">
        <f t="shared" si="145"/>
        <v>44</v>
      </c>
      <c r="J893" t="str">
        <f t="shared" si="147"/>
        <v>BS</v>
      </c>
      <c r="K893" t="str">
        <f t="shared" si="148"/>
        <v>soil</v>
      </c>
      <c r="L893">
        <v>0.73804999999999998</v>
      </c>
      <c r="M893" t="e">
        <f t="shared" si="143"/>
        <v>#N/A</v>
      </c>
      <c r="N893">
        <v>3.95919</v>
      </c>
      <c r="O893">
        <v>0.87831999999999999</v>
      </c>
      <c r="P893">
        <v>1E-3</v>
      </c>
      <c r="Q893">
        <v>0</v>
      </c>
      <c r="R893">
        <v>19.100000000000001</v>
      </c>
      <c r="S893">
        <v>19.2898</v>
      </c>
      <c r="T893">
        <v>84.549499999999995</v>
      </c>
    </row>
    <row r="894" spans="1:20" x14ac:dyDescent="0.3">
      <c r="A894">
        <v>893</v>
      </c>
      <c r="B894">
        <v>23</v>
      </c>
      <c r="C894" s="1">
        <v>44860.452326388891</v>
      </c>
      <c r="D894" t="s">
        <v>13</v>
      </c>
      <c r="E894" s="7">
        <f t="shared" si="140"/>
        <v>2022</v>
      </c>
      <c r="F894" s="7">
        <f t="shared" si="141"/>
        <v>10</v>
      </c>
      <c r="G894" s="7">
        <f t="shared" si="142"/>
        <v>10</v>
      </c>
      <c r="H894" s="7" t="str">
        <f t="shared" si="144"/>
        <v>autumn</v>
      </c>
      <c r="I894" s="7">
        <f t="shared" si="145"/>
        <v>44</v>
      </c>
      <c r="J894" t="str">
        <f t="shared" si="147"/>
        <v>BS</v>
      </c>
      <c r="K894" t="str">
        <f t="shared" si="148"/>
        <v>soil</v>
      </c>
      <c r="L894">
        <v>0.78232999999999997</v>
      </c>
      <c r="M894" t="e">
        <f t="shared" si="143"/>
        <v>#N/A</v>
      </c>
      <c r="N894">
        <v>3.5834899999999998</v>
      </c>
      <c r="O894">
        <v>0.91425999999999996</v>
      </c>
      <c r="P894">
        <v>2E-3</v>
      </c>
      <c r="Q894">
        <v>0</v>
      </c>
      <c r="R894">
        <v>19.152699999999999</v>
      </c>
      <c r="S894">
        <v>19.441199999999998</v>
      </c>
      <c r="T894">
        <v>84.555000000000007</v>
      </c>
    </row>
    <row r="895" spans="1:20" x14ac:dyDescent="0.3">
      <c r="A895">
        <v>894</v>
      </c>
      <c r="B895">
        <v>24</v>
      </c>
      <c r="C895" s="1">
        <v>44860.454432870371</v>
      </c>
      <c r="D895" t="s">
        <v>13</v>
      </c>
      <c r="E895" s="7">
        <f t="shared" si="140"/>
        <v>2022</v>
      </c>
      <c r="F895" s="7">
        <f t="shared" si="141"/>
        <v>10</v>
      </c>
      <c r="G895" s="7">
        <f t="shared" si="142"/>
        <v>10</v>
      </c>
      <c r="H895" s="7" t="str">
        <f t="shared" si="144"/>
        <v>autumn</v>
      </c>
      <c r="I895" s="7">
        <f t="shared" si="145"/>
        <v>44</v>
      </c>
      <c r="J895" t="str">
        <f t="shared" si="147"/>
        <v>BS</v>
      </c>
      <c r="K895" t="str">
        <f t="shared" si="148"/>
        <v>soil</v>
      </c>
      <c r="L895">
        <v>1.3604000000000001</v>
      </c>
      <c r="M895">
        <f t="shared" si="143"/>
        <v>1.3604000000000001</v>
      </c>
      <c r="N895">
        <v>2.1685500000000002</v>
      </c>
      <c r="O895">
        <v>0.96936</v>
      </c>
      <c r="P895">
        <v>2E-3</v>
      </c>
      <c r="Q895">
        <v>0</v>
      </c>
      <c r="R895">
        <v>19.265499999999999</v>
      </c>
      <c r="S895">
        <v>19.671099999999999</v>
      </c>
      <c r="T895">
        <v>84.558499999999995</v>
      </c>
    </row>
    <row r="896" spans="1:20" x14ac:dyDescent="0.3">
      <c r="A896">
        <v>895</v>
      </c>
      <c r="B896">
        <v>1</v>
      </c>
      <c r="C896" s="1">
        <v>44860.502025462964</v>
      </c>
      <c r="D896" t="s">
        <v>15</v>
      </c>
      <c r="E896" s="7">
        <f t="shared" si="140"/>
        <v>2022</v>
      </c>
      <c r="F896" s="7">
        <f t="shared" si="141"/>
        <v>10</v>
      </c>
      <c r="G896" s="7">
        <f t="shared" si="142"/>
        <v>10</v>
      </c>
      <c r="H896" s="7" t="str">
        <f t="shared" si="144"/>
        <v>autumn</v>
      </c>
      <c r="I896" s="7">
        <f t="shared" si="145"/>
        <v>44</v>
      </c>
      <c r="J896" t="str">
        <f t="shared" ref="J896:J913" si="149">IF(OR(B896=1,B896=2,B896=3,B896=7,B896=8,B896=9,B896=13,B896=14,B896=15),"VP","BS")</f>
        <v>VP</v>
      </c>
      <c r="L896">
        <v>4.1644899999999998</v>
      </c>
      <c r="M896">
        <f t="shared" si="143"/>
        <v>4.1644899999999998</v>
      </c>
      <c r="N896">
        <v>1.45594</v>
      </c>
      <c r="O896">
        <v>0.99146000000000001</v>
      </c>
      <c r="P896">
        <v>2E-3</v>
      </c>
      <c r="Q896">
        <v>0</v>
      </c>
      <c r="R896">
        <v>21.9</v>
      </c>
      <c r="S896">
        <v>22.570799999999998</v>
      </c>
      <c r="T896">
        <v>83.602000000000004</v>
      </c>
    </row>
    <row r="897" spans="1:20" x14ac:dyDescent="0.3">
      <c r="A897">
        <v>896</v>
      </c>
      <c r="B897">
        <v>2</v>
      </c>
      <c r="C897" s="1">
        <v>44860.504259259258</v>
      </c>
      <c r="D897" t="s">
        <v>15</v>
      </c>
      <c r="E897" s="7">
        <f t="shared" si="140"/>
        <v>2022</v>
      </c>
      <c r="F897" s="7">
        <f t="shared" si="141"/>
        <v>10</v>
      </c>
      <c r="G897" s="7">
        <f t="shared" si="142"/>
        <v>10</v>
      </c>
      <c r="H897" s="7" t="str">
        <f t="shared" si="144"/>
        <v>autumn</v>
      </c>
      <c r="I897" s="7">
        <f t="shared" si="145"/>
        <v>44</v>
      </c>
      <c r="J897" t="str">
        <f t="shared" si="149"/>
        <v>VP</v>
      </c>
      <c r="L897">
        <v>3.3877799999999998</v>
      </c>
      <c r="M897">
        <f t="shared" si="143"/>
        <v>3.3877799999999998</v>
      </c>
      <c r="N897">
        <v>1.5517300000000001</v>
      </c>
      <c r="O897">
        <v>0.99077999999999999</v>
      </c>
      <c r="P897">
        <v>4.0000000000000001E-3</v>
      </c>
      <c r="R897">
        <v>21.9</v>
      </c>
      <c r="S897">
        <v>22.456800000000001</v>
      </c>
      <c r="T897">
        <v>83.580699999999993</v>
      </c>
    </row>
    <row r="898" spans="1:20" x14ac:dyDescent="0.3">
      <c r="A898">
        <v>897</v>
      </c>
      <c r="B898">
        <v>3</v>
      </c>
      <c r="C898" s="1">
        <v>44860.506331018521</v>
      </c>
      <c r="D898" t="s">
        <v>15</v>
      </c>
      <c r="E898" s="7">
        <f t="shared" ref="E898:E961" si="150">YEAR(C898)</f>
        <v>2022</v>
      </c>
      <c r="F898" s="7">
        <f t="shared" ref="F898:F961" si="151">MONTH(C898)</f>
        <v>10</v>
      </c>
      <c r="G898" s="7">
        <f t="shared" ref="G898:G961" si="152">F898</f>
        <v>10</v>
      </c>
      <c r="H898" s="7" t="str">
        <f t="shared" si="144"/>
        <v>autumn</v>
      </c>
      <c r="I898" s="7">
        <f t="shared" si="145"/>
        <v>44</v>
      </c>
      <c r="J898" t="str">
        <f t="shared" si="149"/>
        <v>VP</v>
      </c>
      <c r="L898">
        <v>1.95651</v>
      </c>
      <c r="M898">
        <f t="shared" ref="M898:M961" si="153">IF(O898&gt;0.95,L898,NA())</f>
        <v>1.95651</v>
      </c>
      <c r="N898">
        <v>2.1437400000000002</v>
      </c>
      <c r="O898">
        <v>0.96972999999999998</v>
      </c>
      <c r="P898">
        <v>1E-3</v>
      </c>
      <c r="Q898">
        <v>0</v>
      </c>
      <c r="R898">
        <v>22.1</v>
      </c>
      <c r="S898">
        <v>22.490300000000001</v>
      </c>
      <c r="T898">
        <v>83.592699999999994</v>
      </c>
    </row>
    <row r="899" spans="1:20" x14ac:dyDescent="0.3">
      <c r="A899">
        <v>898</v>
      </c>
      <c r="B899">
        <v>4</v>
      </c>
      <c r="C899" s="1">
        <v>44860.508402777778</v>
      </c>
      <c r="D899" t="s">
        <v>15</v>
      </c>
      <c r="E899" s="7">
        <f t="shared" si="150"/>
        <v>2022</v>
      </c>
      <c r="F899" s="7">
        <f t="shared" si="151"/>
        <v>10</v>
      </c>
      <c r="G899" s="7">
        <f t="shared" si="152"/>
        <v>10</v>
      </c>
      <c r="H899" s="7" t="str">
        <f t="shared" ref="H899:H962" si="154">IF(OR(F899=1,F899=2,F899=3),"winter",IF(OR(F899=4,F899=5,F899=6),"spring",IF(OR(F899=7,F899=8,F899=9),"summer","autumn")))</f>
        <v>autumn</v>
      </c>
      <c r="I899" s="7">
        <f t="shared" ref="I899:I962" si="155">WEEKNUM(C899)</f>
        <v>44</v>
      </c>
      <c r="J899" t="str">
        <f t="shared" si="149"/>
        <v>BS</v>
      </c>
      <c r="L899">
        <v>0.91918999999999995</v>
      </c>
      <c r="M899" t="e">
        <f t="shared" si="153"/>
        <v>#N/A</v>
      </c>
      <c r="N899">
        <v>4.4861899999999997</v>
      </c>
      <c r="O899">
        <v>0.81159000000000003</v>
      </c>
      <c r="P899">
        <v>2E-3</v>
      </c>
      <c r="Q899">
        <v>0</v>
      </c>
      <c r="R899">
        <v>22.239100000000001</v>
      </c>
      <c r="S899">
        <v>22.610099999999999</v>
      </c>
      <c r="T899">
        <v>83.604699999999994</v>
      </c>
    </row>
    <row r="900" spans="1:20" x14ac:dyDescent="0.3">
      <c r="A900">
        <v>899</v>
      </c>
      <c r="B900">
        <v>5</v>
      </c>
      <c r="C900" s="1">
        <v>44860.510462962964</v>
      </c>
      <c r="D900" t="s">
        <v>15</v>
      </c>
      <c r="E900" s="7">
        <f t="shared" si="150"/>
        <v>2022</v>
      </c>
      <c r="F900" s="7">
        <f t="shared" si="151"/>
        <v>10</v>
      </c>
      <c r="G900" s="7">
        <f t="shared" si="152"/>
        <v>10</v>
      </c>
      <c r="H900" s="7" t="str">
        <f t="shared" si="154"/>
        <v>autumn</v>
      </c>
      <c r="I900" s="7">
        <f t="shared" si="155"/>
        <v>44</v>
      </c>
      <c r="J900" t="str">
        <f t="shared" si="149"/>
        <v>BS</v>
      </c>
      <c r="L900">
        <v>0.85855000000000004</v>
      </c>
      <c r="M900" t="e">
        <f t="shared" si="153"/>
        <v>#N/A</v>
      </c>
      <c r="N900">
        <v>3.0293700000000001</v>
      </c>
      <c r="O900">
        <v>0.93884999999999996</v>
      </c>
      <c r="S900">
        <v>22.806699999999999</v>
      </c>
      <c r="T900">
        <v>83.607299999999995</v>
      </c>
    </row>
    <row r="901" spans="1:20" x14ac:dyDescent="0.3">
      <c r="A901">
        <v>900</v>
      </c>
      <c r="B901">
        <v>6</v>
      </c>
      <c r="C901" s="1">
        <v>44860.51253472222</v>
      </c>
      <c r="D901" t="s">
        <v>15</v>
      </c>
      <c r="E901" s="7">
        <f t="shared" si="150"/>
        <v>2022</v>
      </c>
      <c r="F901" s="7">
        <f t="shared" si="151"/>
        <v>10</v>
      </c>
      <c r="G901" s="7">
        <f t="shared" si="152"/>
        <v>10</v>
      </c>
      <c r="H901" s="7" t="str">
        <f t="shared" si="154"/>
        <v>autumn</v>
      </c>
      <c r="I901" s="7">
        <f t="shared" si="155"/>
        <v>44</v>
      </c>
      <c r="J901" t="str">
        <f t="shared" si="149"/>
        <v>BS</v>
      </c>
      <c r="L901">
        <v>0.76271999999999995</v>
      </c>
      <c r="M901" t="e">
        <f t="shared" si="153"/>
        <v>#N/A</v>
      </c>
      <c r="N901">
        <v>3.1991299999999998</v>
      </c>
      <c r="O901">
        <v>0.92535000000000001</v>
      </c>
      <c r="P901">
        <v>2E-3</v>
      </c>
      <c r="Q901">
        <v>0</v>
      </c>
      <c r="R901">
        <v>23.583600000000001</v>
      </c>
      <c r="S901">
        <v>23.3292</v>
      </c>
      <c r="T901">
        <v>83.604600000000005</v>
      </c>
    </row>
    <row r="902" spans="1:20" x14ac:dyDescent="0.3">
      <c r="A902">
        <v>901</v>
      </c>
      <c r="B902">
        <v>10</v>
      </c>
      <c r="C902" s="1">
        <v>44860.518113425926</v>
      </c>
      <c r="D902" t="s">
        <v>15</v>
      </c>
      <c r="E902" s="7">
        <f t="shared" si="150"/>
        <v>2022</v>
      </c>
      <c r="F902" s="7">
        <f t="shared" si="151"/>
        <v>10</v>
      </c>
      <c r="G902" s="7">
        <f t="shared" si="152"/>
        <v>10</v>
      </c>
      <c r="H902" s="7" t="str">
        <f t="shared" si="154"/>
        <v>autumn</v>
      </c>
      <c r="I902" s="7">
        <f t="shared" si="155"/>
        <v>44</v>
      </c>
      <c r="J902" t="str">
        <f t="shared" si="149"/>
        <v>BS</v>
      </c>
      <c r="L902">
        <v>1.2861</v>
      </c>
      <c r="M902" t="e">
        <f t="shared" si="153"/>
        <v>#N/A</v>
      </c>
      <c r="N902">
        <v>3.5137399999999999</v>
      </c>
      <c r="O902">
        <v>0.84987000000000001</v>
      </c>
      <c r="P902">
        <v>2E-3</v>
      </c>
      <c r="Q902">
        <v>0</v>
      </c>
      <c r="R902">
        <v>24.2</v>
      </c>
      <c r="S902">
        <v>23.409099999999999</v>
      </c>
      <c r="T902">
        <v>83.656199999999998</v>
      </c>
    </row>
    <row r="903" spans="1:20" x14ac:dyDescent="0.3">
      <c r="A903">
        <v>902</v>
      </c>
      <c r="B903">
        <v>11</v>
      </c>
      <c r="C903" s="1">
        <v>44860.520185185182</v>
      </c>
      <c r="D903" t="s">
        <v>15</v>
      </c>
      <c r="E903" s="7">
        <f t="shared" si="150"/>
        <v>2022</v>
      </c>
      <c r="F903" s="7">
        <f t="shared" si="151"/>
        <v>10</v>
      </c>
      <c r="G903" s="7">
        <f t="shared" si="152"/>
        <v>10</v>
      </c>
      <c r="H903" s="7" t="str">
        <f t="shared" si="154"/>
        <v>autumn</v>
      </c>
      <c r="I903" s="7">
        <f t="shared" si="155"/>
        <v>44</v>
      </c>
      <c r="J903" t="str">
        <f t="shared" si="149"/>
        <v>BS</v>
      </c>
      <c r="L903">
        <v>1.0816699999999999</v>
      </c>
      <c r="M903" t="e">
        <f t="shared" si="153"/>
        <v>#N/A</v>
      </c>
      <c r="N903">
        <v>3.4838499999999999</v>
      </c>
      <c r="O903">
        <v>0.89637999999999995</v>
      </c>
      <c r="R903">
        <v>24.3</v>
      </c>
      <c r="S903">
        <v>23.1904</v>
      </c>
      <c r="T903">
        <v>83.667000000000002</v>
      </c>
    </row>
    <row r="904" spans="1:20" x14ac:dyDescent="0.3">
      <c r="A904">
        <v>903</v>
      </c>
      <c r="B904">
        <v>12</v>
      </c>
      <c r="C904" s="1">
        <v>44860.522245370368</v>
      </c>
      <c r="D904" t="s">
        <v>15</v>
      </c>
      <c r="E904" s="7">
        <f t="shared" si="150"/>
        <v>2022</v>
      </c>
      <c r="F904" s="7">
        <f t="shared" si="151"/>
        <v>10</v>
      </c>
      <c r="G904" s="7">
        <f t="shared" si="152"/>
        <v>10</v>
      </c>
      <c r="H904" s="7" t="str">
        <f t="shared" si="154"/>
        <v>autumn</v>
      </c>
      <c r="I904" s="7">
        <f t="shared" si="155"/>
        <v>44</v>
      </c>
      <c r="J904" t="str">
        <f t="shared" si="149"/>
        <v>BS</v>
      </c>
      <c r="L904">
        <v>0.47705999999999998</v>
      </c>
      <c r="M904" t="e">
        <f t="shared" si="153"/>
        <v>#N/A</v>
      </c>
      <c r="N904">
        <v>6.7542200000000001</v>
      </c>
      <c r="O904">
        <v>0.61116000000000004</v>
      </c>
      <c r="P904">
        <v>1E-3</v>
      </c>
      <c r="Q904">
        <v>0</v>
      </c>
      <c r="R904">
        <v>24.5227</v>
      </c>
      <c r="S904">
        <v>23.4695</v>
      </c>
      <c r="T904">
        <v>83.651799999999994</v>
      </c>
    </row>
    <row r="905" spans="1:20" x14ac:dyDescent="0.3">
      <c r="A905">
        <v>904</v>
      </c>
      <c r="B905">
        <v>7</v>
      </c>
      <c r="C905" s="1">
        <v>44860.524456018517</v>
      </c>
      <c r="D905" t="s">
        <v>15</v>
      </c>
      <c r="E905" s="7">
        <f t="shared" si="150"/>
        <v>2022</v>
      </c>
      <c r="F905" s="7">
        <f t="shared" si="151"/>
        <v>10</v>
      </c>
      <c r="G905" s="7">
        <f t="shared" si="152"/>
        <v>10</v>
      </c>
      <c r="H905" s="7" t="str">
        <f t="shared" si="154"/>
        <v>autumn</v>
      </c>
      <c r="I905" s="7">
        <f t="shared" si="155"/>
        <v>44</v>
      </c>
      <c r="J905" t="str">
        <f t="shared" si="149"/>
        <v>VP</v>
      </c>
      <c r="L905">
        <v>2.1156199999999998</v>
      </c>
      <c r="M905">
        <f t="shared" si="153"/>
        <v>2.1156199999999998</v>
      </c>
      <c r="N905">
        <v>1.5404800000000001</v>
      </c>
      <c r="O905">
        <v>0.99038999999999999</v>
      </c>
      <c r="P905">
        <v>3.0000000000000001E-3</v>
      </c>
      <c r="Q905">
        <v>0</v>
      </c>
      <c r="R905">
        <v>24.7</v>
      </c>
      <c r="S905">
        <v>23.436800000000002</v>
      </c>
      <c r="T905">
        <v>83.653599999999997</v>
      </c>
    </row>
    <row r="906" spans="1:20" x14ac:dyDescent="0.3">
      <c r="A906">
        <v>905</v>
      </c>
      <c r="B906">
        <v>8</v>
      </c>
      <c r="C906" s="1">
        <v>44860.526689814818</v>
      </c>
      <c r="D906" t="s">
        <v>15</v>
      </c>
      <c r="E906" s="7">
        <f t="shared" si="150"/>
        <v>2022</v>
      </c>
      <c r="F906" s="7">
        <f t="shared" si="151"/>
        <v>10</v>
      </c>
      <c r="G906" s="7">
        <f t="shared" si="152"/>
        <v>10</v>
      </c>
      <c r="H906" s="7" t="str">
        <f t="shared" si="154"/>
        <v>autumn</v>
      </c>
      <c r="I906" s="7">
        <f t="shared" si="155"/>
        <v>44</v>
      </c>
      <c r="J906" t="str">
        <f t="shared" si="149"/>
        <v>VP</v>
      </c>
      <c r="L906">
        <v>1.9664600000000001</v>
      </c>
      <c r="M906">
        <f t="shared" si="153"/>
        <v>1.9664600000000001</v>
      </c>
      <c r="N906">
        <v>1.62669</v>
      </c>
      <c r="O906">
        <v>0.98804999999999998</v>
      </c>
      <c r="R906">
        <v>24.4</v>
      </c>
      <c r="S906">
        <v>23.894500000000001</v>
      </c>
      <c r="T906">
        <v>83.648799999999994</v>
      </c>
    </row>
    <row r="907" spans="1:20" x14ac:dyDescent="0.3">
      <c r="A907">
        <v>906</v>
      </c>
      <c r="B907">
        <v>9</v>
      </c>
      <c r="C907" s="1">
        <v>44860.528969907406</v>
      </c>
      <c r="D907" t="s">
        <v>15</v>
      </c>
      <c r="E907" s="7">
        <f t="shared" si="150"/>
        <v>2022</v>
      </c>
      <c r="F907" s="7">
        <f t="shared" si="151"/>
        <v>10</v>
      </c>
      <c r="G907" s="7">
        <f t="shared" si="152"/>
        <v>10</v>
      </c>
      <c r="H907" s="7" t="str">
        <f t="shared" si="154"/>
        <v>autumn</v>
      </c>
      <c r="I907" s="7">
        <f t="shared" si="155"/>
        <v>44</v>
      </c>
      <c r="J907" t="str">
        <f t="shared" si="149"/>
        <v>VP</v>
      </c>
      <c r="L907">
        <v>1.60511</v>
      </c>
      <c r="M907">
        <f t="shared" si="153"/>
        <v>1.60511</v>
      </c>
      <c r="N907">
        <v>1.93106</v>
      </c>
      <c r="O907">
        <v>0.97672999999999999</v>
      </c>
      <c r="P907">
        <v>1E-3</v>
      </c>
      <c r="R907">
        <v>24.3</v>
      </c>
      <c r="S907">
        <v>22.955200000000001</v>
      </c>
      <c r="T907">
        <v>83.663499999999999</v>
      </c>
    </row>
    <row r="908" spans="1:20" x14ac:dyDescent="0.3">
      <c r="A908">
        <v>907</v>
      </c>
      <c r="B908">
        <v>13</v>
      </c>
      <c r="C908" s="1">
        <v>44860.533310185187</v>
      </c>
      <c r="D908" t="s">
        <v>15</v>
      </c>
      <c r="E908" s="7">
        <f t="shared" si="150"/>
        <v>2022</v>
      </c>
      <c r="F908" s="7">
        <f t="shared" si="151"/>
        <v>10</v>
      </c>
      <c r="G908" s="7">
        <f t="shared" si="152"/>
        <v>10</v>
      </c>
      <c r="H908" s="7" t="str">
        <f t="shared" si="154"/>
        <v>autumn</v>
      </c>
      <c r="I908" s="7">
        <f t="shared" si="155"/>
        <v>44</v>
      </c>
      <c r="J908" t="str">
        <f t="shared" si="149"/>
        <v>VP</v>
      </c>
      <c r="L908">
        <v>2.21075</v>
      </c>
      <c r="M908">
        <f t="shared" si="153"/>
        <v>2.21075</v>
      </c>
      <c r="N908">
        <v>1.8337000000000001</v>
      </c>
      <c r="O908">
        <v>0.98099999999999998</v>
      </c>
      <c r="P908">
        <v>2E-3</v>
      </c>
      <c r="R908">
        <v>23.7</v>
      </c>
      <c r="S908">
        <v>23.125299999999999</v>
      </c>
      <c r="T908">
        <v>83.647300000000001</v>
      </c>
    </row>
    <row r="909" spans="1:20" x14ac:dyDescent="0.3">
      <c r="A909">
        <v>908</v>
      </c>
      <c r="B909">
        <v>14</v>
      </c>
      <c r="C909" s="1">
        <v>44860.53534722222</v>
      </c>
      <c r="D909" t="s">
        <v>15</v>
      </c>
      <c r="E909" s="7">
        <f t="shared" si="150"/>
        <v>2022</v>
      </c>
      <c r="F909" s="7">
        <f t="shared" si="151"/>
        <v>10</v>
      </c>
      <c r="G909" s="7">
        <f t="shared" si="152"/>
        <v>10</v>
      </c>
      <c r="H909" s="7" t="str">
        <f t="shared" si="154"/>
        <v>autumn</v>
      </c>
      <c r="I909" s="7">
        <f t="shared" si="155"/>
        <v>44</v>
      </c>
      <c r="J909" t="str">
        <f t="shared" si="149"/>
        <v>VP</v>
      </c>
      <c r="L909">
        <v>1.37225</v>
      </c>
      <c r="M909" t="e">
        <f t="shared" si="153"/>
        <v>#N/A</v>
      </c>
      <c r="N909">
        <v>2.6402199999999998</v>
      </c>
      <c r="O909">
        <v>0.92005999999999999</v>
      </c>
      <c r="S909">
        <v>23.066099999999999</v>
      </c>
      <c r="T909">
        <v>83.640600000000006</v>
      </c>
    </row>
    <row r="910" spans="1:20" x14ac:dyDescent="0.3">
      <c r="A910">
        <v>909</v>
      </c>
      <c r="B910">
        <v>15</v>
      </c>
      <c r="C910" s="1">
        <v>44860.537395833337</v>
      </c>
      <c r="D910" t="s">
        <v>15</v>
      </c>
      <c r="E910" s="7">
        <f t="shared" si="150"/>
        <v>2022</v>
      </c>
      <c r="F910" s="7">
        <f t="shared" si="151"/>
        <v>10</v>
      </c>
      <c r="G910" s="7">
        <f t="shared" si="152"/>
        <v>10</v>
      </c>
      <c r="H910" s="7" t="str">
        <f t="shared" si="154"/>
        <v>autumn</v>
      </c>
      <c r="I910" s="7">
        <f t="shared" si="155"/>
        <v>44</v>
      </c>
      <c r="J910" t="str">
        <f t="shared" si="149"/>
        <v>VP</v>
      </c>
      <c r="L910">
        <v>1.47298</v>
      </c>
      <c r="M910" t="e">
        <f t="shared" si="153"/>
        <v>#N/A</v>
      </c>
      <c r="N910">
        <v>2.6866699999999999</v>
      </c>
      <c r="O910">
        <v>0.94779999999999998</v>
      </c>
      <c r="P910">
        <v>1E-3</v>
      </c>
      <c r="R910">
        <v>23.7</v>
      </c>
      <c r="S910">
        <v>22.890999999999998</v>
      </c>
      <c r="T910">
        <v>83.635000000000005</v>
      </c>
    </row>
    <row r="911" spans="1:20" x14ac:dyDescent="0.3">
      <c r="A911">
        <v>910</v>
      </c>
      <c r="B911">
        <v>16</v>
      </c>
      <c r="C911" s="1">
        <v>44860.539456018516</v>
      </c>
      <c r="D911" t="s">
        <v>15</v>
      </c>
      <c r="E911" s="7">
        <f t="shared" si="150"/>
        <v>2022</v>
      </c>
      <c r="F911" s="7">
        <f t="shared" si="151"/>
        <v>10</v>
      </c>
      <c r="G911" s="7">
        <f t="shared" si="152"/>
        <v>10</v>
      </c>
      <c r="H911" s="7" t="str">
        <f t="shared" si="154"/>
        <v>autumn</v>
      </c>
      <c r="I911" s="7">
        <f t="shared" si="155"/>
        <v>44</v>
      </c>
      <c r="J911" t="str">
        <f t="shared" si="149"/>
        <v>BS</v>
      </c>
      <c r="L911">
        <v>0.81627000000000005</v>
      </c>
      <c r="M911" t="e">
        <f t="shared" si="153"/>
        <v>#N/A</v>
      </c>
      <c r="N911">
        <v>3.19638</v>
      </c>
      <c r="O911">
        <v>0.8871</v>
      </c>
      <c r="P911">
        <v>1E-3</v>
      </c>
      <c r="Q911">
        <v>0</v>
      </c>
      <c r="R911">
        <v>23.732700000000001</v>
      </c>
      <c r="S911">
        <v>22.584700000000002</v>
      </c>
      <c r="T911">
        <v>83.612099999999998</v>
      </c>
    </row>
    <row r="912" spans="1:20" x14ac:dyDescent="0.3">
      <c r="A912">
        <v>911</v>
      </c>
      <c r="B912">
        <v>17</v>
      </c>
      <c r="C912" s="1">
        <v>44860.541608796295</v>
      </c>
      <c r="D912" t="s">
        <v>15</v>
      </c>
      <c r="E912" s="7">
        <f t="shared" si="150"/>
        <v>2022</v>
      </c>
      <c r="F912" s="7">
        <f t="shared" si="151"/>
        <v>10</v>
      </c>
      <c r="G912" s="7">
        <f t="shared" si="152"/>
        <v>10</v>
      </c>
      <c r="H912" s="7" t="str">
        <f t="shared" si="154"/>
        <v>autumn</v>
      </c>
      <c r="I912" s="7">
        <f t="shared" si="155"/>
        <v>44</v>
      </c>
      <c r="J912" t="str">
        <f t="shared" si="149"/>
        <v>BS</v>
      </c>
      <c r="L912">
        <v>1.0407999999999999</v>
      </c>
      <c r="M912">
        <f t="shared" si="153"/>
        <v>1.0407999999999999</v>
      </c>
      <c r="N912">
        <v>2.22424</v>
      </c>
      <c r="O912">
        <v>0.95750999999999997</v>
      </c>
      <c r="P912">
        <v>1E-3</v>
      </c>
      <c r="Q912">
        <v>0</v>
      </c>
      <c r="R912">
        <v>24.172699999999999</v>
      </c>
      <c r="S912">
        <v>23.244299999999999</v>
      </c>
      <c r="T912">
        <v>83.620500000000007</v>
      </c>
    </row>
    <row r="913" spans="1:20" x14ac:dyDescent="0.3">
      <c r="A913">
        <v>912</v>
      </c>
      <c r="B913">
        <v>18</v>
      </c>
      <c r="C913" s="1">
        <v>44860.543692129628</v>
      </c>
      <c r="D913" t="s">
        <v>15</v>
      </c>
      <c r="E913" s="7">
        <f t="shared" si="150"/>
        <v>2022</v>
      </c>
      <c r="F913" s="7">
        <f t="shared" si="151"/>
        <v>10</v>
      </c>
      <c r="G913" s="7">
        <f t="shared" si="152"/>
        <v>10</v>
      </c>
      <c r="H913" s="7" t="str">
        <f t="shared" si="154"/>
        <v>autumn</v>
      </c>
      <c r="I913" s="7">
        <f t="shared" si="155"/>
        <v>44</v>
      </c>
      <c r="J913" t="str">
        <f t="shared" si="149"/>
        <v>BS</v>
      </c>
      <c r="L913">
        <v>0.70504999999999995</v>
      </c>
      <c r="M913" t="e">
        <f t="shared" si="153"/>
        <v>#N/A</v>
      </c>
      <c r="N913">
        <v>3.3555600000000001</v>
      </c>
      <c r="O913">
        <v>0.90981999999999996</v>
      </c>
      <c r="R913">
        <v>24.4</v>
      </c>
      <c r="S913">
        <v>23.252199999999998</v>
      </c>
      <c r="T913">
        <v>83.614999999999995</v>
      </c>
    </row>
    <row r="914" spans="1:20" x14ac:dyDescent="0.3">
      <c r="A914">
        <v>913</v>
      </c>
      <c r="B914">
        <v>1</v>
      </c>
      <c r="C914" s="1">
        <v>44868.401087962964</v>
      </c>
      <c r="D914" t="s">
        <v>30</v>
      </c>
      <c r="E914" s="7">
        <f t="shared" si="150"/>
        <v>2022</v>
      </c>
      <c r="F914" s="7">
        <f t="shared" si="151"/>
        <v>11</v>
      </c>
      <c r="G914" s="7">
        <f t="shared" si="152"/>
        <v>11</v>
      </c>
      <c r="H914" s="7" t="str">
        <f t="shared" si="154"/>
        <v>autumn</v>
      </c>
      <c r="I914" s="7">
        <f t="shared" si="155"/>
        <v>45</v>
      </c>
      <c r="J914" t="str">
        <f t="shared" ref="J914:J935" si="156">IF(OR(B914=1,B914=2,B914=3,B914=4,B914=9,B914=10,B914=11,B914=12,B914=17,B914=18,B914=19,B914=20),"VP","BS")</f>
        <v>VP</v>
      </c>
      <c r="K914" t="str">
        <f t="shared" ref="K914:K935" si="157">IF(OR(B914=1,B914=7,B914=12,B914=16,B914=17,B914=24),"tree","soil")</f>
        <v>tree</v>
      </c>
      <c r="L914">
        <v>0.58965000000000001</v>
      </c>
      <c r="M914" t="e">
        <f t="shared" si="153"/>
        <v>#N/A</v>
      </c>
      <c r="N914">
        <v>3.1014300000000001</v>
      </c>
      <c r="O914">
        <v>0.92466999999999999</v>
      </c>
      <c r="P914">
        <v>2E-3</v>
      </c>
      <c r="Q914">
        <v>0</v>
      </c>
      <c r="R914">
        <v>20.416399999999999</v>
      </c>
      <c r="S914">
        <v>18.575800000000001</v>
      </c>
      <c r="T914">
        <v>88.527100000000004</v>
      </c>
    </row>
    <row r="915" spans="1:20" x14ac:dyDescent="0.3">
      <c r="A915">
        <v>914</v>
      </c>
      <c r="B915">
        <v>2</v>
      </c>
      <c r="C915" s="1">
        <v>44868.403194444443</v>
      </c>
      <c r="D915" t="s">
        <v>30</v>
      </c>
      <c r="E915" s="7">
        <f t="shared" si="150"/>
        <v>2022</v>
      </c>
      <c r="F915" s="7">
        <f t="shared" si="151"/>
        <v>11</v>
      </c>
      <c r="G915" s="7">
        <f t="shared" si="152"/>
        <v>11</v>
      </c>
      <c r="H915" s="7" t="str">
        <f t="shared" si="154"/>
        <v>autumn</v>
      </c>
      <c r="I915" s="7">
        <f t="shared" si="155"/>
        <v>45</v>
      </c>
      <c r="J915" t="str">
        <f t="shared" si="156"/>
        <v>VP</v>
      </c>
      <c r="K915" t="str">
        <f t="shared" si="157"/>
        <v>soil</v>
      </c>
      <c r="L915">
        <v>2.1513200000000001</v>
      </c>
      <c r="M915">
        <f t="shared" si="153"/>
        <v>2.1513200000000001</v>
      </c>
      <c r="N915">
        <v>1.5127900000000001</v>
      </c>
      <c r="O915">
        <v>0.99173</v>
      </c>
      <c r="Q915">
        <v>0</v>
      </c>
      <c r="R915">
        <v>20.3</v>
      </c>
      <c r="S915">
        <v>19.023800000000001</v>
      </c>
      <c r="T915">
        <v>88.540499999999994</v>
      </c>
    </row>
    <row r="916" spans="1:20" x14ac:dyDescent="0.3">
      <c r="A916">
        <v>915</v>
      </c>
      <c r="B916">
        <v>3</v>
      </c>
      <c r="C916" s="1">
        <v>44868.405451388891</v>
      </c>
      <c r="D916" t="s">
        <v>30</v>
      </c>
      <c r="E916" s="7">
        <f t="shared" si="150"/>
        <v>2022</v>
      </c>
      <c r="F916" s="7">
        <f t="shared" si="151"/>
        <v>11</v>
      </c>
      <c r="G916" s="7">
        <f t="shared" si="152"/>
        <v>11</v>
      </c>
      <c r="H916" s="7" t="str">
        <f t="shared" si="154"/>
        <v>autumn</v>
      </c>
      <c r="I916" s="7">
        <f t="shared" si="155"/>
        <v>45</v>
      </c>
      <c r="J916" t="str">
        <f t="shared" si="156"/>
        <v>VP</v>
      </c>
      <c r="K916" t="str">
        <f t="shared" si="157"/>
        <v>soil</v>
      </c>
      <c r="L916">
        <v>1.1062700000000001</v>
      </c>
      <c r="M916">
        <f t="shared" si="153"/>
        <v>1.1062700000000001</v>
      </c>
      <c r="N916">
        <v>1.9447300000000001</v>
      </c>
      <c r="O916">
        <v>0.97568999999999995</v>
      </c>
      <c r="P916">
        <v>1E-3</v>
      </c>
      <c r="Q916">
        <v>0</v>
      </c>
      <c r="R916">
        <v>20.090900000000001</v>
      </c>
      <c r="S916">
        <v>18.763500000000001</v>
      </c>
      <c r="T916">
        <v>88.5471</v>
      </c>
    </row>
    <row r="917" spans="1:20" x14ac:dyDescent="0.3">
      <c r="A917">
        <v>916</v>
      </c>
      <c r="B917">
        <v>4</v>
      </c>
      <c r="C917" s="1">
        <v>44868.407604166663</v>
      </c>
      <c r="D917" t="s">
        <v>30</v>
      </c>
      <c r="E917" s="7">
        <f t="shared" si="150"/>
        <v>2022</v>
      </c>
      <c r="F917" s="7">
        <f t="shared" si="151"/>
        <v>11</v>
      </c>
      <c r="G917" s="7">
        <f t="shared" si="152"/>
        <v>11</v>
      </c>
      <c r="H917" s="7" t="str">
        <f t="shared" si="154"/>
        <v>autumn</v>
      </c>
      <c r="I917" s="7">
        <f t="shared" si="155"/>
        <v>45</v>
      </c>
      <c r="J917" t="str">
        <f t="shared" si="156"/>
        <v>VP</v>
      </c>
      <c r="K917" t="str">
        <f t="shared" si="157"/>
        <v>soil</v>
      </c>
      <c r="L917">
        <v>1.6622600000000001</v>
      </c>
      <c r="M917">
        <f t="shared" si="153"/>
        <v>1.6622600000000001</v>
      </c>
      <c r="N917">
        <v>1.8389899999999999</v>
      </c>
      <c r="O917">
        <v>0.98404000000000003</v>
      </c>
      <c r="P917">
        <v>2E-3</v>
      </c>
      <c r="Q917">
        <v>0</v>
      </c>
      <c r="R917">
        <v>19.88</v>
      </c>
      <c r="S917">
        <v>17.353200000000001</v>
      </c>
      <c r="T917">
        <v>88.57</v>
      </c>
    </row>
    <row r="918" spans="1:20" x14ac:dyDescent="0.3">
      <c r="A918">
        <v>917</v>
      </c>
      <c r="B918">
        <v>5</v>
      </c>
      <c r="C918" s="1">
        <v>44868.409733796296</v>
      </c>
      <c r="D918" t="s">
        <v>30</v>
      </c>
      <c r="E918" s="7">
        <f t="shared" si="150"/>
        <v>2022</v>
      </c>
      <c r="F918" s="7">
        <f t="shared" si="151"/>
        <v>11</v>
      </c>
      <c r="G918" s="7">
        <f t="shared" si="152"/>
        <v>11</v>
      </c>
      <c r="H918" s="7" t="str">
        <f t="shared" si="154"/>
        <v>autumn</v>
      </c>
      <c r="I918" s="7">
        <f t="shared" si="155"/>
        <v>45</v>
      </c>
      <c r="J918" t="str">
        <f t="shared" si="156"/>
        <v>BS</v>
      </c>
      <c r="K918" t="str">
        <f t="shared" si="157"/>
        <v>soil</v>
      </c>
      <c r="L918">
        <v>1.0439099999999999</v>
      </c>
      <c r="M918">
        <f t="shared" si="153"/>
        <v>1.0439099999999999</v>
      </c>
      <c r="N918">
        <v>2.17984</v>
      </c>
      <c r="O918">
        <v>0.96247000000000005</v>
      </c>
      <c r="P918">
        <v>2E-3</v>
      </c>
      <c r="Q918">
        <v>0</v>
      </c>
      <c r="R918">
        <v>19.4727</v>
      </c>
      <c r="S918">
        <v>17.0397</v>
      </c>
      <c r="T918">
        <v>88.567400000000006</v>
      </c>
    </row>
    <row r="919" spans="1:20" x14ac:dyDescent="0.3">
      <c r="A919">
        <v>918</v>
      </c>
      <c r="B919">
        <v>6</v>
      </c>
      <c r="C919" s="1">
        <v>44868.411932870367</v>
      </c>
      <c r="D919" t="s">
        <v>30</v>
      </c>
      <c r="E919" s="7">
        <f t="shared" si="150"/>
        <v>2022</v>
      </c>
      <c r="F919" s="7">
        <f t="shared" si="151"/>
        <v>11</v>
      </c>
      <c r="G919" s="7">
        <f t="shared" si="152"/>
        <v>11</v>
      </c>
      <c r="H919" s="7" t="str">
        <f t="shared" si="154"/>
        <v>autumn</v>
      </c>
      <c r="I919" s="7">
        <f t="shared" si="155"/>
        <v>45</v>
      </c>
      <c r="J919" t="str">
        <f t="shared" si="156"/>
        <v>BS</v>
      </c>
      <c r="K919" t="str">
        <f t="shared" si="157"/>
        <v>soil</v>
      </c>
      <c r="L919">
        <v>1.85578</v>
      </c>
      <c r="M919">
        <f t="shared" si="153"/>
        <v>1.85578</v>
      </c>
      <c r="N919">
        <v>1.5922400000000001</v>
      </c>
      <c r="O919">
        <v>0.99053000000000002</v>
      </c>
      <c r="P919">
        <v>2E-3</v>
      </c>
      <c r="Q919">
        <v>0</v>
      </c>
      <c r="R919">
        <v>19.345500000000001</v>
      </c>
      <c r="S919">
        <v>17.703700000000001</v>
      </c>
      <c r="T919">
        <v>88.549800000000005</v>
      </c>
    </row>
    <row r="920" spans="1:20" x14ac:dyDescent="0.3">
      <c r="A920">
        <v>919</v>
      </c>
      <c r="B920">
        <v>7</v>
      </c>
      <c r="C920" s="1">
        <v>44868.414201388892</v>
      </c>
      <c r="D920" t="s">
        <v>30</v>
      </c>
      <c r="E920" s="7">
        <f t="shared" si="150"/>
        <v>2022</v>
      </c>
      <c r="F920" s="7">
        <f t="shared" si="151"/>
        <v>11</v>
      </c>
      <c r="G920" s="7">
        <f t="shared" si="152"/>
        <v>11</v>
      </c>
      <c r="H920" s="7" t="str">
        <f t="shared" si="154"/>
        <v>autumn</v>
      </c>
      <c r="I920" s="7">
        <f t="shared" si="155"/>
        <v>45</v>
      </c>
      <c r="J920" t="str">
        <f t="shared" si="156"/>
        <v>BS</v>
      </c>
      <c r="K920" t="str">
        <f t="shared" si="157"/>
        <v>tree</v>
      </c>
      <c r="L920">
        <v>0.79220999999999997</v>
      </c>
      <c r="M920" t="e">
        <f t="shared" si="153"/>
        <v>#N/A</v>
      </c>
      <c r="N920">
        <v>2.7572299999999998</v>
      </c>
      <c r="O920">
        <v>0.94201999999999997</v>
      </c>
      <c r="P920">
        <v>1E-3</v>
      </c>
      <c r="Q920">
        <v>0</v>
      </c>
      <c r="R920">
        <v>19.7</v>
      </c>
      <c r="S920">
        <v>18.9466</v>
      </c>
      <c r="T920">
        <v>88.558499999999995</v>
      </c>
    </row>
    <row r="921" spans="1:20" x14ac:dyDescent="0.3">
      <c r="A921">
        <v>920</v>
      </c>
      <c r="B921">
        <v>8</v>
      </c>
      <c r="C921" s="1">
        <v>44868.416261574072</v>
      </c>
      <c r="D921" t="s">
        <v>30</v>
      </c>
      <c r="E921" s="7">
        <f t="shared" si="150"/>
        <v>2022</v>
      </c>
      <c r="F921" s="7">
        <f t="shared" si="151"/>
        <v>11</v>
      </c>
      <c r="G921" s="7">
        <f t="shared" si="152"/>
        <v>11</v>
      </c>
      <c r="H921" s="7" t="str">
        <f t="shared" si="154"/>
        <v>autumn</v>
      </c>
      <c r="I921" s="7">
        <f t="shared" si="155"/>
        <v>45</v>
      </c>
      <c r="J921" t="str">
        <f t="shared" si="156"/>
        <v>BS</v>
      </c>
      <c r="K921" t="str">
        <f t="shared" si="157"/>
        <v>soil</v>
      </c>
      <c r="L921">
        <v>2.6647799999999999</v>
      </c>
      <c r="M921">
        <f t="shared" si="153"/>
        <v>2.6647799999999999</v>
      </c>
      <c r="N921">
        <v>1.3346199999999999</v>
      </c>
      <c r="O921">
        <v>0.99690000000000001</v>
      </c>
      <c r="P921">
        <v>1E-3</v>
      </c>
      <c r="Q921">
        <v>0</v>
      </c>
      <c r="R921">
        <v>19.7</v>
      </c>
      <c r="S921">
        <v>19.083300000000001</v>
      </c>
      <c r="T921">
        <v>88.594499999999996</v>
      </c>
    </row>
    <row r="922" spans="1:20" x14ac:dyDescent="0.3">
      <c r="A922">
        <v>921</v>
      </c>
      <c r="B922">
        <v>9</v>
      </c>
      <c r="C922" s="1">
        <v>44868.418506944443</v>
      </c>
      <c r="D922" t="s">
        <v>30</v>
      </c>
      <c r="E922" s="7">
        <f t="shared" si="150"/>
        <v>2022</v>
      </c>
      <c r="F922" s="7">
        <f t="shared" si="151"/>
        <v>11</v>
      </c>
      <c r="G922" s="7">
        <f t="shared" si="152"/>
        <v>11</v>
      </c>
      <c r="H922" s="7" t="str">
        <f t="shared" si="154"/>
        <v>autumn</v>
      </c>
      <c r="I922" s="7">
        <f t="shared" si="155"/>
        <v>45</v>
      </c>
      <c r="J922" t="str">
        <f t="shared" si="156"/>
        <v>VP</v>
      </c>
      <c r="K922" t="str">
        <f t="shared" si="157"/>
        <v>soil</v>
      </c>
      <c r="L922">
        <v>1.79949</v>
      </c>
      <c r="M922">
        <f t="shared" si="153"/>
        <v>1.79949</v>
      </c>
      <c r="N922">
        <v>1.5006900000000001</v>
      </c>
      <c r="O922">
        <v>0.99307999999999996</v>
      </c>
      <c r="P922">
        <v>3.0000000000000001E-3</v>
      </c>
      <c r="Q922">
        <v>0</v>
      </c>
      <c r="R922">
        <v>19.7</v>
      </c>
      <c r="S922">
        <v>18.421500000000002</v>
      </c>
      <c r="T922">
        <v>88.580299999999994</v>
      </c>
    </row>
    <row r="923" spans="1:20" x14ac:dyDescent="0.3">
      <c r="A923">
        <v>922</v>
      </c>
      <c r="B923">
        <v>10</v>
      </c>
      <c r="C923" s="1">
        <v>44868.420659722222</v>
      </c>
      <c r="D923" t="s">
        <v>30</v>
      </c>
      <c r="E923" s="7">
        <f t="shared" si="150"/>
        <v>2022</v>
      </c>
      <c r="F923" s="7">
        <f t="shared" si="151"/>
        <v>11</v>
      </c>
      <c r="G923" s="7">
        <f t="shared" si="152"/>
        <v>11</v>
      </c>
      <c r="H923" s="7" t="str">
        <f t="shared" si="154"/>
        <v>autumn</v>
      </c>
      <c r="I923" s="7">
        <f t="shared" si="155"/>
        <v>45</v>
      </c>
      <c r="J923" t="str">
        <f t="shared" si="156"/>
        <v>VP</v>
      </c>
      <c r="K923" t="str">
        <f t="shared" si="157"/>
        <v>soil</v>
      </c>
      <c r="L923">
        <v>1.3856299999999999</v>
      </c>
      <c r="M923">
        <f t="shared" si="153"/>
        <v>1.3856299999999999</v>
      </c>
      <c r="N923">
        <v>1.73675</v>
      </c>
      <c r="O923">
        <v>0.98694999999999999</v>
      </c>
      <c r="P923">
        <v>2E-3</v>
      </c>
      <c r="Q923">
        <v>0</v>
      </c>
      <c r="R923">
        <v>19.3</v>
      </c>
      <c r="S923">
        <v>18.3812</v>
      </c>
      <c r="T923">
        <v>88.549199999999999</v>
      </c>
    </row>
    <row r="924" spans="1:20" x14ac:dyDescent="0.3">
      <c r="A924">
        <v>923</v>
      </c>
      <c r="B924">
        <v>11</v>
      </c>
      <c r="C924" s="1">
        <v>44868.422719907408</v>
      </c>
      <c r="D924" t="s">
        <v>30</v>
      </c>
      <c r="E924" s="7">
        <f t="shared" si="150"/>
        <v>2022</v>
      </c>
      <c r="F924" s="7">
        <f t="shared" si="151"/>
        <v>11</v>
      </c>
      <c r="G924" s="7">
        <f t="shared" si="152"/>
        <v>11</v>
      </c>
      <c r="H924" s="7" t="str">
        <f t="shared" si="154"/>
        <v>autumn</v>
      </c>
      <c r="I924" s="7">
        <f t="shared" si="155"/>
        <v>45</v>
      </c>
      <c r="J924" t="str">
        <f t="shared" si="156"/>
        <v>VP</v>
      </c>
      <c r="K924" t="str">
        <f t="shared" si="157"/>
        <v>soil</v>
      </c>
      <c r="L924">
        <v>1.2745899999999999</v>
      </c>
      <c r="M924">
        <f t="shared" si="153"/>
        <v>1.2745899999999999</v>
      </c>
      <c r="N924">
        <v>2.1484800000000002</v>
      </c>
      <c r="O924">
        <v>0.97433000000000003</v>
      </c>
      <c r="P924">
        <v>1E-3</v>
      </c>
      <c r="Q924">
        <v>0</v>
      </c>
      <c r="R924">
        <v>19.100000000000001</v>
      </c>
      <c r="S924">
        <v>18.5669</v>
      </c>
      <c r="T924">
        <v>88.560900000000004</v>
      </c>
    </row>
    <row r="925" spans="1:20" x14ac:dyDescent="0.3">
      <c r="A925">
        <v>924</v>
      </c>
      <c r="B925">
        <v>12</v>
      </c>
      <c r="C925" s="1">
        <v>44868.42491898148</v>
      </c>
      <c r="D925" t="s">
        <v>30</v>
      </c>
      <c r="E925" s="7">
        <f t="shared" si="150"/>
        <v>2022</v>
      </c>
      <c r="F925" s="7">
        <f t="shared" si="151"/>
        <v>11</v>
      </c>
      <c r="G925" s="7">
        <f t="shared" si="152"/>
        <v>11</v>
      </c>
      <c r="H925" s="7" t="str">
        <f t="shared" si="154"/>
        <v>autumn</v>
      </c>
      <c r="I925" s="7">
        <f t="shared" si="155"/>
        <v>45</v>
      </c>
      <c r="J925" t="str">
        <f t="shared" si="156"/>
        <v>VP</v>
      </c>
      <c r="K925" t="str">
        <f t="shared" si="157"/>
        <v>tree</v>
      </c>
      <c r="L925">
        <v>1.2602</v>
      </c>
      <c r="M925">
        <f t="shared" si="153"/>
        <v>1.2602</v>
      </c>
      <c r="N925">
        <v>2.4920599999999999</v>
      </c>
      <c r="O925">
        <v>0.96206999999999998</v>
      </c>
      <c r="P925">
        <v>1E-3</v>
      </c>
      <c r="Q925">
        <v>0</v>
      </c>
      <c r="R925">
        <v>19.209099999999999</v>
      </c>
      <c r="S925">
        <v>18.9558</v>
      </c>
      <c r="T925">
        <v>88.554000000000002</v>
      </c>
    </row>
    <row r="926" spans="1:20" x14ac:dyDescent="0.3">
      <c r="A926">
        <v>925</v>
      </c>
      <c r="B926">
        <v>13</v>
      </c>
      <c r="C926" s="1">
        <v>44868.427314814813</v>
      </c>
      <c r="D926" t="s">
        <v>30</v>
      </c>
      <c r="E926" s="7">
        <f t="shared" si="150"/>
        <v>2022</v>
      </c>
      <c r="F926" s="7">
        <f t="shared" si="151"/>
        <v>11</v>
      </c>
      <c r="G926" s="7">
        <f t="shared" si="152"/>
        <v>11</v>
      </c>
      <c r="H926" s="7" t="str">
        <f t="shared" si="154"/>
        <v>autumn</v>
      </c>
      <c r="I926" s="7">
        <f t="shared" si="155"/>
        <v>45</v>
      </c>
      <c r="J926" t="str">
        <f t="shared" si="156"/>
        <v>BS</v>
      </c>
      <c r="K926" t="str">
        <f t="shared" si="157"/>
        <v>soil</v>
      </c>
      <c r="L926">
        <v>1.2625299999999999</v>
      </c>
      <c r="M926">
        <f t="shared" si="153"/>
        <v>1.2625299999999999</v>
      </c>
      <c r="N926">
        <v>2.5337499999999999</v>
      </c>
      <c r="O926">
        <v>0.96047000000000005</v>
      </c>
      <c r="P926">
        <v>1E-3</v>
      </c>
      <c r="Q926">
        <v>0</v>
      </c>
      <c r="R926">
        <v>19.4709</v>
      </c>
      <c r="S926">
        <v>18.585899999999999</v>
      </c>
      <c r="T926">
        <v>88.573099999999997</v>
      </c>
    </row>
    <row r="927" spans="1:20" x14ac:dyDescent="0.3">
      <c r="A927">
        <v>926</v>
      </c>
      <c r="B927">
        <v>14</v>
      </c>
      <c r="C927" s="1">
        <v>44868.429398148146</v>
      </c>
      <c r="D927" t="s">
        <v>30</v>
      </c>
      <c r="E927" s="7">
        <f t="shared" si="150"/>
        <v>2022</v>
      </c>
      <c r="F927" s="7">
        <f t="shared" si="151"/>
        <v>11</v>
      </c>
      <c r="G927" s="7">
        <f t="shared" si="152"/>
        <v>11</v>
      </c>
      <c r="H927" s="7" t="str">
        <f t="shared" si="154"/>
        <v>autumn</v>
      </c>
      <c r="I927" s="7">
        <f t="shared" si="155"/>
        <v>45</v>
      </c>
      <c r="J927" t="str">
        <f t="shared" si="156"/>
        <v>BS</v>
      </c>
      <c r="K927" t="str">
        <f t="shared" si="157"/>
        <v>soil</v>
      </c>
      <c r="L927">
        <v>1.00728</v>
      </c>
      <c r="M927" t="e">
        <f t="shared" si="153"/>
        <v>#N/A</v>
      </c>
      <c r="N927">
        <v>2.73394</v>
      </c>
      <c r="O927">
        <v>0.92013</v>
      </c>
      <c r="P927">
        <v>1E-3</v>
      </c>
      <c r="Q927">
        <v>0</v>
      </c>
      <c r="R927">
        <v>19.5</v>
      </c>
      <c r="S927">
        <v>18.299499999999998</v>
      </c>
      <c r="T927">
        <v>88.573400000000007</v>
      </c>
    </row>
    <row r="928" spans="1:20" x14ac:dyDescent="0.3">
      <c r="A928">
        <v>927</v>
      </c>
      <c r="B928">
        <v>16</v>
      </c>
      <c r="C928" s="1">
        <v>44868.431759259256</v>
      </c>
      <c r="D928" t="s">
        <v>30</v>
      </c>
      <c r="E928" s="7">
        <f t="shared" si="150"/>
        <v>2022</v>
      </c>
      <c r="F928" s="7">
        <f t="shared" si="151"/>
        <v>11</v>
      </c>
      <c r="G928" s="7">
        <f t="shared" si="152"/>
        <v>11</v>
      </c>
      <c r="H928" s="7" t="str">
        <f t="shared" si="154"/>
        <v>autumn</v>
      </c>
      <c r="I928" s="7">
        <f t="shared" si="155"/>
        <v>45</v>
      </c>
      <c r="J928" t="str">
        <f t="shared" si="156"/>
        <v>BS</v>
      </c>
      <c r="K928" t="str">
        <f t="shared" si="157"/>
        <v>tree</v>
      </c>
      <c r="L928">
        <v>0.79210000000000003</v>
      </c>
      <c r="M928" t="e">
        <f t="shared" si="153"/>
        <v>#N/A</v>
      </c>
      <c r="N928">
        <v>3.5061</v>
      </c>
      <c r="O928">
        <v>0.85797999999999996</v>
      </c>
      <c r="P928">
        <v>3.0000000000000001E-3</v>
      </c>
      <c r="Q928">
        <v>0</v>
      </c>
      <c r="R928">
        <v>19.5</v>
      </c>
      <c r="S928">
        <v>17.548999999999999</v>
      </c>
      <c r="T928">
        <v>88.581800000000001</v>
      </c>
    </row>
    <row r="929" spans="1:20" x14ac:dyDescent="0.3">
      <c r="A929">
        <v>928</v>
      </c>
      <c r="B929">
        <v>17</v>
      </c>
      <c r="C929" s="1">
        <v>44868.434641203705</v>
      </c>
      <c r="D929" t="s">
        <v>30</v>
      </c>
      <c r="E929" s="7">
        <f t="shared" si="150"/>
        <v>2022</v>
      </c>
      <c r="F929" s="7">
        <f t="shared" si="151"/>
        <v>11</v>
      </c>
      <c r="G929" s="7">
        <f t="shared" si="152"/>
        <v>11</v>
      </c>
      <c r="H929" s="7" t="str">
        <f t="shared" si="154"/>
        <v>autumn</v>
      </c>
      <c r="I929" s="7">
        <f t="shared" si="155"/>
        <v>45</v>
      </c>
      <c r="J929" t="str">
        <f t="shared" si="156"/>
        <v>VP</v>
      </c>
      <c r="K929" t="str">
        <f t="shared" si="157"/>
        <v>tree</v>
      </c>
      <c r="L929">
        <v>2.4905599999999999</v>
      </c>
      <c r="M929">
        <f t="shared" si="153"/>
        <v>2.4905599999999999</v>
      </c>
      <c r="N929">
        <v>1.6058699999999999</v>
      </c>
      <c r="O929">
        <v>0.98770999999999998</v>
      </c>
      <c r="P929">
        <v>2E-3</v>
      </c>
      <c r="Q929">
        <v>0</v>
      </c>
      <c r="R929">
        <v>19.3</v>
      </c>
      <c r="S929">
        <v>17.819500000000001</v>
      </c>
      <c r="T929">
        <v>88.579099999999997</v>
      </c>
    </row>
    <row r="930" spans="1:20" x14ac:dyDescent="0.3">
      <c r="A930">
        <v>929</v>
      </c>
      <c r="B930">
        <v>19</v>
      </c>
      <c r="C930" s="1">
        <v>44868.436759259261</v>
      </c>
      <c r="D930" t="s">
        <v>30</v>
      </c>
      <c r="E930" s="7">
        <f t="shared" si="150"/>
        <v>2022</v>
      </c>
      <c r="F930" s="7">
        <f t="shared" si="151"/>
        <v>11</v>
      </c>
      <c r="G930" s="7">
        <f t="shared" si="152"/>
        <v>11</v>
      </c>
      <c r="H930" s="7" t="str">
        <f t="shared" si="154"/>
        <v>autumn</v>
      </c>
      <c r="I930" s="7">
        <f t="shared" si="155"/>
        <v>45</v>
      </c>
      <c r="J930" t="str">
        <f t="shared" si="156"/>
        <v>VP</v>
      </c>
      <c r="K930" t="str">
        <f t="shared" si="157"/>
        <v>soil</v>
      </c>
      <c r="L930">
        <v>0.99582000000000004</v>
      </c>
      <c r="M930" t="e">
        <f t="shared" si="153"/>
        <v>#N/A</v>
      </c>
      <c r="N930">
        <v>2.8612700000000002</v>
      </c>
      <c r="O930">
        <v>0.91617999999999999</v>
      </c>
      <c r="P930">
        <v>2E-3</v>
      </c>
      <c r="Q930">
        <v>0</v>
      </c>
      <c r="R930">
        <v>19.100000000000001</v>
      </c>
      <c r="S930">
        <v>17.615100000000002</v>
      </c>
      <c r="T930">
        <v>88.572400000000002</v>
      </c>
    </row>
    <row r="931" spans="1:20" x14ac:dyDescent="0.3">
      <c r="A931">
        <v>930</v>
      </c>
      <c r="B931">
        <v>20</v>
      </c>
      <c r="C931" s="1">
        <v>44868.44258101852</v>
      </c>
      <c r="D931" t="s">
        <v>30</v>
      </c>
      <c r="E931" s="7">
        <f t="shared" si="150"/>
        <v>2022</v>
      </c>
      <c r="F931" s="7">
        <f t="shared" si="151"/>
        <v>11</v>
      </c>
      <c r="G931" s="7">
        <f t="shared" si="152"/>
        <v>11</v>
      </c>
      <c r="H931" s="7" t="str">
        <f t="shared" si="154"/>
        <v>autumn</v>
      </c>
      <c r="I931" s="7">
        <f t="shared" si="155"/>
        <v>45</v>
      </c>
      <c r="J931" t="str">
        <f t="shared" si="156"/>
        <v>VP</v>
      </c>
      <c r="K931" t="str">
        <f t="shared" si="157"/>
        <v>soil</v>
      </c>
      <c r="L931">
        <v>0.90093999999999996</v>
      </c>
      <c r="M931" t="e">
        <f t="shared" si="153"/>
        <v>#N/A</v>
      </c>
      <c r="N931">
        <v>2.9414699999999998</v>
      </c>
      <c r="O931">
        <v>0.90893999999999997</v>
      </c>
      <c r="P931">
        <v>3.0000000000000001E-3</v>
      </c>
      <c r="Q931">
        <v>0</v>
      </c>
      <c r="R931">
        <v>18.899999999999999</v>
      </c>
      <c r="S931">
        <v>17.7257</v>
      </c>
      <c r="T931">
        <v>88.574200000000005</v>
      </c>
    </row>
    <row r="932" spans="1:20" x14ac:dyDescent="0.3">
      <c r="A932">
        <v>931</v>
      </c>
      <c r="B932">
        <v>21</v>
      </c>
      <c r="C932" s="1">
        <v>44868.446793981479</v>
      </c>
      <c r="D932" t="s">
        <v>30</v>
      </c>
      <c r="E932" s="7">
        <f t="shared" si="150"/>
        <v>2022</v>
      </c>
      <c r="F932" s="7">
        <f t="shared" si="151"/>
        <v>11</v>
      </c>
      <c r="G932" s="7">
        <f t="shared" si="152"/>
        <v>11</v>
      </c>
      <c r="H932" s="7" t="str">
        <f t="shared" si="154"/>
        <v>autumn</v>
      </c>
      <c r="I932" s="7">
        <f t="shared" si="155"/>
        <v>45</v>
      </c>
      <c r="J932" t="str">
        <f t="shared" si="156"/>
        <v>BS</v>
      </c>
      <c r="K932" t="str">
        <f t="shared" si="157"/>
        <v>soil</v>
      </c>
      <c r="L932">
        <v>0.88946999999999998</v>
      </c>
      <c r="M932" t="e">
        <f t="shared" si="153"/>
        <v>#N/A</v>
      </c>
      <c r="N932">
        <v>2.87534</v>
      </c>
      <c r="O932">
        <v>0.93159999999999998</v>
      </c>
      <c r="Q932">
        <v>0</v>
      </c>
      <c r="R932">
        <v>19.100000000000001</v>
      </c>
      <c r="S932">
        <v>18.741199999999999</v>
      </c>
      <c r="T932">
        <v>88.579800000000006</v>
      </c>
    </row>
    <row r="933" spans="1:20" x14ac:dyDescent="0.3">
      <c r="A933">
        <v>932</v>
      </c>
      <c r="B933">
        <v>22</v>
      </c>
      <c r="C933" s="1">
        <v>44868.44908564815</v>
      </c>
      <c r="D933" t="s">
        <v>30</v>
      </c>
      <c r="E933" s="7">
        <f t="shared" si="150"/>
        <v>2022</v>
      </c>
      <c r="F933" s="7">
        <f t="shared" si="151"/>
        <v>11</v>
      </c>
      <c r="G933" s="7">
        <f t="shared" si="152"/>
        <v>11</v>
      </c>
      <c r="H933" s="7" t="str">
        <f t="shared" si="154"/>
        <v>autumn</v>
      </c>
      <c r="I933" s="7">
        <f t="shared" si="155"/>
        <v>45</v>
      </c>
      <c r="J933" t="str">
        <f t="shared" si="156"/>
        <v>BS</v>
      </c>
      <c r="K933" t="str">
        <f t="shared" si="157"/>
        <v>soil</v>
      </c>
      <c r="L933">
        <v>1.7180299999999999</v>
      </c>
      <c r="M933">
        <f t="shared" si="153"/>
        <v>1.7180299999999999</v>
      </c>
      <c r="N933">
        <v>1.8496300000000001</v>
      </c>
      <c r="O933">
        <v>0.97682999999999998</v>
      </c>
      <c r="P933">
        <v>1E-3</v>
      </c>
      <c r="Q933">
        <v>0</v>
      </c>
      <c r="R933">
        <v>19.2</v>
      </c>
      <c r="S933">
        <v>18.700399999999998</v>
      </c>
      <c r="T933">
        <v>88.580600000000004</v>
      </c>
    </row>
    <row r="934" spans="1:20" x14ac:dyDescent="0.3">
      <c r="A934">
        <v>933</v>
      </c>
      <c r="B934">
        <v>23</v>
      </c>
      <c r="C934" s="1">
        <v>44868.451238425929</v>
      </c>
      <c r="D934" t="s">
        <v>30</v>
      </c>
      <c r="E934" s="7">
        <f t="shared" si="150"/>
        <v>2022</v>
      </c>
      <c r="F934" s="7">
        <f t="shared" si="151"/>
        <v>11</v>
      </c>
      <c r="G934" s="7">
        <f t="shared" si="152"/>
        <v>11</v>
      </c>
      <c r="H934" s="7" t="str">
        <f t="shared" si="154"/>
        <v>autumn</v>
      </c>
      <c r="I934" s="7">
        <f t="shared" si="155"/>
        <v>45</v>
      </c>
      <c r="J934" t="str">
        <f t="shared" si="156"/>
        <v>BS</v>
      </c>
      <c r="K934" t="str">
        <f t="shared" si="157"/>
        <v>soil</v>
      </c>
      <c r="L934">
        <v>0.74417999999999995</v>
      </c>
      <c r="M934" t="e">
        <f t="shared" si="153"/>
        <v>#N/A</v>
      </c>
      <c r="N934">
        <v>3.2722500000000001</v>
      </c>
      <c r="O934">
        <v>0.92910999999999999</v>
      </c>
      <c r="P934">
        <v>3.0000000000000001E-3</v>
      </c>
      <c r="Q934">
        <v>0</v>
      </c>
      <c r="R934">
        <v>19.610900000000001</v>
      </c>
      <c r="S934">
        <v>18.771699999999999</v>
      </c>
      <c r="T934">
        <v>88.573800000000006</v>
      </c>
    </row>
    <row r="935" spans="1:20" x14ac:dyDescent="0.3">
      <c r="A935">
        <v>934</v>
      </c>
      <c r="B935">
        <v>24</v>
      </c>
      <c r="C935" s="1">
        <v>44868.453668981485</v>
      </c>
      <c r="D935" t="s">
        <v>30</v>
      </c>
      <c r="E935" s="7">
        <f t="shared" si="150"/>
        <v>2022</v>
      </c>
      <c r="F935" s="7">
        <f t="shared" si="151"/>
        <v>11</v>
      </c>
      <c r="G935" s="7">
        <f t="shared" si="152"/>
        <v>11</v>
      </c>
      <c r="H935" s="7" t="str">
        <f t="shared" si="154"/>
        <v>autumn</v>
      </c>
      <c r="I935" s="7">
        <f t="shared" si="155"/>
        <v>45</v>
      </c>
      <c r="J935" t="str">
        <f t="shared" si="156"/>
        <v>BS</v>
      </c>
      <c r="K935" t="str">
        <f t="shared" si="157"/>
        <v>tree</v>
      </c>
      <c r="L935">
        <v>0.90073999999999999</v>
      </c>
      <c r="M935" t="e">
        <f t="shared" si="153"/>
        <v>#N/A</v>
      </c>
      <c r="N935">
        <v>3.3488500000000001</v>
      </c>
      <c r="O935">
        <v>0.88658999999999999</v>
      </c>
      <c r="P935">
        <v>1E-3</v>
      </c>
      <c r="Q935">
        <v>0</v>
      </c>
      <c r="R935">
        <v>20.0655</v>
      </c>
      <c r="S935">
        <v>19.173999999999999</v>
      </c>
      <c r="T935">
        <v>88.569500000000005</v>
      </c>
    </row>
    <row r="936" spans="1:20" x14ac:dyDescent="0.3">
      <c r="A936">
        <v>935</v>
      </c>
      <c r="B936">
        <v>1</v>
      </c>
      <c r="C936" s="1">
        <v>44868.49759259259</v>
      </c>
      <c r="D936" t="s">
        <v>29</v>
      </c>
      <c r="E936" s="7">
        <f t="shared" si="150"/>
        <v>2022</v>
      </c>
      <c r="F936" s="7">
        <f t="shared" si="151"/>
        <v>11</v>
      </c>
      <c r="G936" s="7">
        <f t="shared" si="152"/>
        <v>11</v>
      </c>
      <c r="H936" s="7" t="str">
        <f t="shared" si="154"/>
        <v>autumn</v>
      </c>
      <c r="I936" s="7">
        <f t="shared" si="155"/>
        <v>45</v>
      </c>
      <c r="J936" t="str">
        <f t="shared" ref="J936:J953" si="158">IF(OR(B936=1,B936=2,B936=3,B936=7,B936=8,B936=9,B936=13,B936=14,B936=15),"BS","VP")</f>
        <v>BS</v>
      </c>
      <c r="L936">
        <v>0.86807999999999996</v>
      </c>
      <c r="M936" t="e">
        <f t="shared" si="153"/>
        <v>#N/A</v>
      </c>
      <c r="N936">
        <v>5.2429399999999999</v>
      </c>
      <c r="O936">
        <v>0.70325000000000004</v>
      </c>
      <c r="P936">
        <v>2E-3</v>
      </c>
      <c r="Q936">
        <v>0</v>
      </c>
      <c r="R936">
        <v>21.7</v>
      </c>
      <c r="S936">
        <v>19.174099999999999</v>
      </c>
      <c r="T936">
        <v>85.729699999999994</v>
      </c>
    </row>
    <row r="937" spans="1:20" x14ac:dyDescent="0.3">
      <c r="A937">
        <v>936</v>
      </c>
      <c r="B937">
        <v>2</v>
      </c>
      <c r="C937" s="1">
        <v>44868.4996875</v>
      </c>
      <c r="D937" t="s">
        <v>29</v>
      </c>
      <c r="E937" s="7">
        <f t="shared" si="150"/>
        <v>2022</v>
      </c>
      <c r="F937" s="7">
        <f t="shared" si="151"/>
        <v>11</v>
      </c>
      <c r="G937" s="7">
        <f t="shared" si="152"/>
        <v>11</v>
      </c>
      <c r="H937" s="7" t="str">
        <f t="shared" si="154"/>
        <v>autumn</v>
      </c>
      <c r="I937" s="7">
        <f t="shared" si="155"/>
        <v>45</v>
      </c>
      <c r="J937" t="str">
        <f t="shared" si="158"/>
        <v>BS</v>
      </c>
      <c r="L937">
        <v>0.68962999999999997</v>
      </c>
      <c r="M937" t="e">
        <f t="shared" si="153"/>
        <v>#N/A</v>
      </c>
      <c r="N937">
        <v>5.8126800000000003</v>
      </c>
      <c r="O937">
        <v>0.66898999999999997</v>
      </c>
      <c r="P937">
        <v>2E-3</v>
      </c>
      <c r="Q937">
        <v>0</v>
      </c>
      <c r="R937">
        <v>21.454499999999999</v>
      </c>
      <c r="S937">
        <v>19.3127</v>
      </c>
      <c r="T937">
        <v>85.751900000000006</v>
      </c>
    </row>
    <row r="938" spans="1:20" x14ac:dyDescent="0.3">
      <c r="A938">
        <v>937</v>
      </c>
      <c r="B938">
        <v>3</v>
      </c>
      <c r="C938" s="1">
        <v>44868.501793981479</v>
      </c>
      <c r="D938" t="s">
        <v>29</v>
      </c>
      <c r="E938" s="7">
        <f t="shared" si="150"/>
        <v>2022</v>
      </c>
      <c r="F938" s="7">
        <f t="shared" si="151"/>
        <v>11</v>
      </c>
      <c r="G938" s="7">
        <f t="shared" si="152"/>
        <v>11</v>
      </c>
      <c r="H938" s="7" t="str">
        <f t="shared" si="154"/>
        <v>autumn</v>
      </c>
      <c r="I938" s="7">
        <f t="shared" si="155"/>
        <v>45</v>
      </c>
      <c r="J938" t="str">
        <f t="shared" si="158"/>
        <v>BS</v>
      </c>
      <c r="L938">
        <v>0.74324000000000001</v>
      </c>
      <c r="M938" t="e">
        <f t="shared" si="153"/>
        <v>#N/A</v>
      </c>
      <c r="N938">
        <v>3.4233500000000001</v>
      </c>
      <c r="O938">
        <v>0.89361999999999997</v>
      </c>
      <c r="P938">
        <v>3.0000000000000001E-3</v>
      </c>
      <c r="Q938">
        <v>0</v>
      </c>
      <c r="R938">
        <v>21.1</v>
      </c>
      <c r="S938">
        <v>19.026700000000002</v>
      </c>
      <c r="T938">
        <v>85.746700000000004</v>
      </c>
    </row>
    <row r="939" spans="1:20" x14ac:dyDescent="0.3">
      <c r="A939">
        <v>938</v>
      </c>
      <c r="B939">
        <v>4</v>
      </c>
      <c r="C939" s="1">
        <v>44868.503912037035</v>
      </c>
      <c r="D939" t="s">
        <v>29</v>
      </c>
      <c r="E939" s="7">
        <f t="shared" si="150"/>
        <v>2022</v>
      </c>
      <c r="F939" s="7">
        <f t="shared" si="151"/>
        <v>11</v>
      </c>
      <c r="G939" s="7">
        <f t="shared" si="152"/>
        <v>11</v>
      </c>
      <c r="H939" s="7" t="str">
        <f t="shared" si="154"/>
        <v>autumn</v>
      </c>
      <c r="I939" s="7">
        <f t="shared" si="155"/>
        <v>45</v>
      </c>
      <c r="J939" t="str">
        <f t="shared" si="158"/>
        <v>VP</v>
      </c>
      <c r="L939">
        <v>1.1797299999999999</v>
      </c>
      <c r="M939" t="e">
        <f t="shared" si="153"/>
        <v>#N/A</v>
      </c>
      <c r="N939">
        <v>2.9476399999999998</v>
      </c>
      <c r="O939">
        <v>0.91044999999999998</v>
      </c>
      <c r="P939">
        <v>1E-3</v>
      </c>
      <c r="Q939">
        <v>0</v>
      </c>
      <c r="R939">
        <v>20.7</v>
      </c>
      <c r="S939">
        <v>19.017199999999999</v>
      </c>
      <c r="T939">
        <v>85.757499999999993</v>
      </c>
    </row>
    <row r="940" spans="1:20" x14ac:dyDescent="0.3">
      <c r="A940">
        <v>939</v>
      </c>
      <c r="B940">
        <v>5</v>
      </c>
      <c r="C940" s="1">
        <v>44868.506157407406</v>
      </c>
      <c r="D940" t="s">
        <v>29</v>
      </c>
      <c r="E940" s="7">
        <f t="shared" si="150"/>
        <v>2022</v>
      </c>
      <c r="F940" s="7">
        <f t="shared" si="151"/>
        <v>11</v>
      </c>
      <c r="G940" s="7">
        <f t="shared" si="152"/>
        <v>11</v>
      </c>
      <c r="H940" s="7" t="str">
        <f t="shared" si="154"/>
        <v>autumn</v>
      </c>
      <c r="I940" s="7">
        <f t="shared" si="155"/>
        <v>45</v>
      </c>
      <c r="J940" t="str">
        <f t="shared" si="158"/>
        <v>VP</v>
      </c>
      <c r="L940">
        <v>1.18831</v>
      </c>
      <c r="M940" t="e">
        <f t="shared" si="153"/>
        <v>#N/A</v>
      </c>
      <c r="N940">
        <v>3.7497099999999999</v>
      </c>
      <c r="O940">
        <v>0.70955999999999997</v>
      </c>
      <c r="P940">
        <v>2E-3</v>
      </c>
      <c r="Q940">
        <v>0</v>
      </c>
      <c r="R940">
        <v>20.5</v>
      </c>
      <c r="S940">
        <v>18.407</v>
      </c>
      <c r="T940">
        <v>85.788899999999998</v>
      </c>
    </row>
    <row r="941" spans="1:20" x14ac:dyDescent="0.3">
      <c r="A941">
        <v>940</v>
      </c>
      <c r="B941">
        <v>6</v>
      </c>
      <c r="C941" s="1">
        <v>44868.508287037039</v>
      </c>
      <c r="D941" t="s">
        <v>29</v>
      </c>
      <c r="E941" s="7">
        <f t="shared" si="150"/>
        <v>2022</v>
      </c>
      <c r="F941" s="7">
        <f t="shared" si="151"/>
        <v>11</v>
      </c>
      <c r="G941" s="7">
        <f t="shared" si="152"/>
        <v>11</v>
      </c>
      <c r="H941" s="7" t="str">
        <f t="shared" si="154"/>
        <v>autumn</v>
      </c>
      <c r="I941" s="7">
        <f t="shared" si="155"/>
        <v>45</v>
      </c>
      <c r="J941" t="str">
        <f t="shared" si="158"/>
        <v>VP</v>
      </c>
      <c r="L941">
        <v>1.31385</v>
      </c>
      <c r="M941">
        <f t="shared" si="153"/>
        <v>1.31385</v>
      </c>
      <c r="N941">
        <v>1.8855999999999999</v>
      </c>
      <c r="O941">
        <v>0.98333000000000004</v>
      </c>
      <c r="S941">
        <v>18.145800000000001</v>
      </c>
      <c r="T941">
        <v>85.763999999999996</v>
      </c>
    </row>
    <row r="942" spans="1:20" x14ac:dyDescent="0.3">
      <c r="A942">
        <v>941</v>
      </c>
      <c r="B942">
        <v>7</v>
      </c>
      <c r="C942" s="1">
        <v>44868.51054398148</v>
      </c>
      <c r="D942" t="s">
        <v>29</v>
      </c>
      <c r="E942" s="7">
        <f t="shared" si="150"/>
        <v>2022</v>
      </c>
      <c r="F942" s="7">
        <f t="shared" si="151"/>
        <v>11</v>
      </c>
      <c r="G942" s="7">
        <f t="shared" si="152"/>
        <v>11</v>
      </c>
      <c r="H942" s="7" t="str">
        <f t="shared" si="154"/>
        <v>autumn</v>
      </c>
      <c r="I942" s="7">
        <f t="shared" si="155"/>
        <v>45</v>
      </c>
      <c r="J942" t="str">
        <f t="shared" si="158"/>
        <v>BS</v>
      </c>
      <c r="L942">
        <v>0.55364999999999998</v>
      </c>
      <c r="M942" t="e">
        <f t="shared" si="153"/>
        <v>#N/A</v>
      </c>
      <c r="N942">
        <v>4.4769500000000004</v>
      </c>
      <c r="O942">
        <v>0.76293999999999995</v>
      </c>
      <c r="P942">
        <v>1E-3</v>
      </c>
      <c r="Q942">
        <v>0</v>
      </c>
      <c r="R942">
        <v>19.899999999999999</v>
      </c>
      <c r="S942">
        <v>18.044599999999999</v>
      </c>
      <c r="T942">
        <v>85.742800000000003</v>
      </c>
    </row>
    <row r="943" spans="1:20" x14ac:dyDescent="0.3">
      <c r="A943">
        <v>942</v>
      </c>
      <c r="B943">
        <v>8</v>
      </c>
      <c r="C943" s="1">
        <v>44868.512615740743</v>
      </c>
      <c r="D943" t="s">
        <v>29</v>
      </c>
      <c r="E943" s="7">
        <f t="shared" si="150"/>
        <v>2022</v>
      </c>
      <c r="F943" s="7">
        <f t="shared" si="151"/>
        <v>11</v>
      </c>
      <c r="G943" s="7">
        <f t="shared" si="152"/>
        <v>11</v>
      </c>
      <c r="H943" s="7" t="str">
        <f t="shared" si="154"/>
        <v>autumn</v>
      </c>
      <c r="I943" s="7">
        <f t="shared" si="155"/>
        <v>45</v>
      </c>
      <c r="J943" t="str">
        <f t="shared" si="158"/>
        <v>BS</v>
      </c>
      <c r="L943">
        <v>0.79590000000000005</v>
      </c>
      <c r="M943" t="e">
        <f t="shared" si="153"/>
        <v>#N/A</v>
      </c>
      <c r="N943">
        <v>3.4198900000000001</v>
      </c>
      <c r="O943">
        <v>0.86846999999999996</v>
      </c>
      <c r="P943">
        <v>3.0000000000000001E-3</v>
      </c>
      <c r="Q943">
        <v>0</v>
      </c>
      <c r="R943">
        <v>20.3</v>
      </c>
      <c r="S943">
        <v>18.671299999999999</v>
      </c>
      <c r="T943">
        <v>85.759500000000003</v>
      </c>
    </row>
    <row r="944" spans="1:20" x14ac:dyDescent="0.3">
      <c r="A944">
        <v>943</v>
      </c>
      <c r="B944">
        <v>9</v>
      </c>
      <c r="C944" s="1">
        <v>44868.514976851853</v>
      </c>
      <c r="D944" t="s">
        <v>29</v>
      </c>
      <c r="E944" s="7">
        <f t="shared" si="150"/>
        <v>2022</v>
      </c>
      <c r="F944" s="7">
        <f t="shared" si="151"/>
        <v>11</v>
      </c>
      <c r="G944" s="7">
        <f t="shared" si="152"/>
        <v>11</v>
      </c>
      <c r="H944" s="7" t="str">
        <f t="shared" si="154"/>
        <v>autumn</v>
      </c>
      <c r="I944" s="7">
        <f t="shared" si="155"/>
        <v>45</v>
      </c>
      <c r="J944" t="str">
        <f t="shared" si="158"/>
        <v>BS</v>
      </c>
      <c r="L944">
        <v>0.93381999999999998</v>
      </c>
      <c r="M944" t="e">
        <f t="shared" si="153"/>
        <v>#N/A</v>
      </c>
      <c r="N944">
        <v>2.7824399999999998</v>
      </c>
      <c r="O944">
        <v>0.92656000000000005</v>
      </c>
      <c r="P944">
        <v>2E-3</v>
      </c>
      <c r="Q944">
        <v>0</v>
      </c>
      <c r="R944">
        <v>20.5</v>
      </c>
      <c r="S944">
        <v>19.123000000000001</v>
      </c>
      <c r="T944">
        <v>85.739699999999999</v>
      </c>
    </row>
    <row r="945" spans="1:20" x14ac:dyDescent="0.3">
      <c r="A945">
        <v>944</v>
      </c>
      <c r="B945">
        <v>10</v>
      </c>
      <c r="C945" s="1">
        <v>44868.517407407409</v>
      </c>
      <c r="D945" t="s">
        <v>29</v>
      </c>
      <c r="E945" s="7">
        <f t="shared" si="150"/>
        <v>2022</v>
      </c>
      <c r="F945" s="7">
        <f t="shared" si="151"/>
        <v>11</v>
      </c>
      <c r="G945" s="7">
        <f t="shared" si="152"/>
        <v>11</v>
      </c>
      <c r="H945" s="7" t="str">
        <f t="shared" si="154"/>
        <v>autumn</v>
      </c>
      <c r="I945" s="7">
        <f t="shared" si="155"/>
        <v>45</v>
      </c>
      <c r="J945" t="str">
        <f t="shared" si="158"/>
        <v>VP</v>
      </c>
      <c r="L945">
        <v>0.61826000000000003</v>
      </c>
      <c r="M945" t="e">
        <f t="shared" si="153"/>
        <v>#N/A</v>
      </c>
      <c r="N945">
        <v>5.4700199999999999</v>
      </c>
      <c r="O945">
        <v>0.67042000000000002</v>
      </c>
      <c r="P945">
        <v>2E-3</v>
      </c>
      <c r="Q945">
        <v>0</v>
      </c>
      <c r="R945">
        <v>20.5</v>
      </c>
      <c r="S945">
        <v>18.446300000000001</v>
      </c>
      <c r="T945">
        <v>85.766800000000003</v>
      </c>
    </row>
    <row r="946" spans="1:20" x14ac:dyDescent="0.3">
      <c r="A946">
        <v>945</v>
      </c>
      <c r="B946">
        <v>11</v>
      </c>
      <c r="C946" s="1">
        <v>44868.519490740742</v>
      </c>
      <c r="D946" t="s">
        <v>29</v>
      </c>
      <c r="E946" s="7">
        <f t="shared" si="150"/>
        <v>2022</v>
      </c>
      <c r="F946" s="7">
        <f t="shared" si="151"/>
        <v>11</v>
      </c>
      <c r="G946" s="7">
        <f t="shared" si="152"/>
        <v>11</v>
      </c>
      <c r="H946" s="7" t="str">
        <f t="shared" si="154"/>
        <v>autumn</v>
      </c>
      <c r="I946" s="7">
        <f t="shared" si="155"/>
        <v>45</v>
      </c>
      <c r="J946" t="str">
        <f t="shared" si="158"/>
        <v>VP</v>
      </c>
      <c r="L946">
        <v>0.91891</v>
      </c>
      <c r="M946" t="e">
        <f t="shared" si="153"/>
        <v>#N/A</v>
      </c>
      <c r="N946">
        <v>2.7913199999999998</v>
      </c>
      <c r="O946">
        <v>0.9073</v>
      </c>
      <c r="P946">
        <v>2E-3</v>
      </c>
      <c r="Q946">
        <v>0</v>
      </c>
      <c r="R946">
        <v>20.5</v>
      </c>
      <c r="S946">
        <v>17.869599999999998</v>
      </c>
      <c r="T946">
        <v>85.761799999999994</v>
      </c>
    </row>
    <row r="947" spans="1:20" x14ac:dyDescent="0.3">
      <c r="A947">
        <v>946</v>
      </c>
      <c r="B947">
        <v>12</v>
      </c>
      <c r="C947" s="1">
        <v>44868.521562499998</v>
      </c>
      <c r="D947" t="s">
        <v>29</v>
      </c>
      <c r="E947" s="7">
        <f t="shared" si="150"/>
        <v>2022</v>
      </c>
      <c r="F947" s="7">
        <f t="shared" si="151"/>
        <v>11</v>
      </c>
      <c r="G947" s="7">
        <f t="shared" si="152"/>
        <v>11</v>
      </c>
      <c r="H947" s="7" t="str">
        <f t="shared" si="154"/>
        <v>autumn</v>
      </c>
      <c r="I947" s="7">
        <f t="shared" si="155"/>
        <v>45</v>
      </c>
      <c r="J947" t="str">
        <f t="shared" si="158"/>
        <v>VP</v>
      </c>
      <c r="L947">
        <v>0.88932999999999995</v>
      </c>
      <c r="M947" t="e">
        <f t="shared" si="153"/>
        <v>#N/A</v>
      </c>
      <c r="N947">
        <v>2.9659399999999998</v>
      </c>
      <c r="O947">
        <v>0.91129000000000004</v>
      </c>
      <c r="P947">
        <v>1E-3</v>
      </c>
      <c r="Q947">
        <v>0</v>
      </c>
      <c r="R947">
        <v>20.7</v>
      </c>
      <c r="S947">
        <v>17.025400000000001</v>
      </c>
      <c r="T947">
        <v>85.765600000000006</v>
      </c>
    </row>
    <row r="948" spans="1:20" x14ac:dyDescent="0.3">
      <c r="A948">
        <v>947</v>
      </c>
      <c r="B948">
        <v>13</v>
      </c>
      <c r="C948" s="1">
        <v>44868.524270833332</v>
      </c>
      <c r="D948" t="s">
        <v>29</v>
      </c>
      <c r="E948" s="7">
        <f t="shared" si="150"/>
        <v>2022</v>
      </c>
      <c r="F948" s="7">
        <f t="shared" si="151"/>
        <v>11</v>
      </c>
      <c r="G948" s="7">
        <f t="shared" si="152"/>
        <v>11</v>
      </c>
      <c r="H948" s="7" t="str">
        <f t="shared" si="154"/>
        <v>autumn</v>
      </c>
      <c r="I948" s="7">
        <f t="shared" si="155"/>
        <v>45</v>
      </c>
      <c r="J948" t="str">
        <f t="shared" si="158"/>
        <v>BS</v>
      </c>
      <c r="L948">
        <v>0.50605</v>
      </c>
      <c r="M948" t="e">
        <f t="shared" si="153"/>
        <v>#N/A</v>
      </c>
      <c r="N948">
        <v>9.9089200000000002</v>
      </c>
      <c r="O948">
        <v>0.47674</v>
      </c>
      <c r="P948">
        <v>2E-3</v>
      </c>
      <c r="Q948">
        <v>0</v>
      </c>
      <c r="R948">
        <v>20.100000000000001</v>
      </c>
      <c r="S948">
        <v>17.7118</v>
      </c>
      <c r="T948">
        <v>85.703900000000004</v>
      </c>
    </row>
    <row r="949" spans="1:20" x14ac:dyDescent="0.3">
      <c r="A949">
        <v>948</v>
      </c>
      <c r="B949">
        <v>14</v>
      </c>
      <c r="C949" s="1">
        <v>44868.526446759257</v>
      </c>
      <c r="D949" t="s">
        <v>29</v>
      </c>
      <c r="E949" s="7">
        <f t="shared" si="150"/>
        <v>2022</v>
      </c>
      <c r="F949" s="7">
        <f t="shared" si="151"/>
        <v>11</v>
      </c>
      <c r="G949" s="7">
        <f t="shared" si="152"/>
        <v>11</v>
      </c>
      <c r="H949" s="7" t="str">
        <f t="shared" si="154"/>
        <v>autumn</v>
      </c>
      <c r="I949" s="7">
        <f t="shared" si="155"/>
        <v>45</v>
      </c>
      <c r="J949" t="str">
        <f t="shared" si="158"/>
        <v>BS</v>
      </c>
      <c r="L949">
        <v>0.63216000000000006</v>
      </c>
      <c r="M949" t="e">
        <f t="shared" si="153"/>
        <v>#N/A</v>
      </c>
      <c r="N949">
        <v>8.6843299999999992</v>
      </c>
      <c r="O949">
        <v>0.54057999999999995</v>
      </c>
      <c r="P949">
        <v>2E-3</v>
      </c>
      <c r="Q949">
        <v>0</v>
      </c>
      <c r="R949">
        <v>20.3</v>
      </c>
      <c r="S949">
        <v>17.786300000000001</v>
      </c>
      <c r="T949">
        <v>85.691299999999998</v>
      </c>
    </row>
    <row r="950" spans="1:20" x14ac:dyDescent="0.3">
      <c r="A950">
        <v>949</v>
      </c>
      <c r="B950">
        <v>15</v>
      </c>
      <c r="C950" s="1">
        <v>44868.528541666667</v>
      </c>
      <c r="D950" t="s">
        <v>29</v>
      </c>
      <c r="E950" s="7">
        <f t="shared" si="150"/>
        <v>2022</v>
      </c>
      <c r="F950" s="7">
        <f t="shared" si="151"/>
        <v>11</v>
      </c>
      <c r="G950" s="7">
        <f t="shared" si="152"/>
        <v>11</v>
      </c>
      <c r="H950" s="7" t="str">
        <f t="shared" si="154"/>
        <v>autumn</v>
      </c>
      <c r="I950" s="7">
        <f t="shared" si="155"/>
        <v>45</v>
      </c>
      <c r="J950" t="str">
        <f t="shared" si="158"/>
        <v>BS</v>
      </c>
      <c r="L950">
        <v>0.53354999999999997</v>
      </c>
      <c r="M950" t="e">
        <f t="shared" si="153"/>
        <v>#N/A</v>
      </c>
      <c r="N950">
        <v>5.1216699999999999</v>
      </c>
      <c r="O950">
        <v>0.78881999999999997</v>
      </c>
      <c r="P950">
        <v>2E-3</v>
      </c>
      <c r="Q950">
        <v>0</v>
      </c>
      <c r="R950">
        <v>20.100000000000001</v>
      </c>
      <c r="S950">
        <v>17.6281</v>
      </c>
      <c r="T950">
        <v>85.694599999999994</v>
      </c>
    </row>
    <row r="951" spans="1:20" x14ac:dyDescent="0.3">
      <c r="A951">
        <v>950</v>
      </c>
      <c r="B951">
        <v>16</v>
      </c>
      <c r="C951" s="1">
        <v>44868.530613425923</v>
      </c>
      <c r="D951" t="s">
        <v>29</v>
      </c>
      <c r="E951" s="7">
        <f t="shared" si="150"/>
        <v>2022</v>
      </c>
      <c r="F951" s="7">
        <f t="shared" si="151"/>
        <v>11</v>
      </c>
      <c r="G951" s="7">
        <f t="shared" si="152"/>
        <v>11</v>
      </c>
      <c r="H951" s="7" t="str">
        <f t="shared" si="154"/>
        <v>autumn</v>
      </c>
      <c r="I951" s="7">
        <f t="shared" si="155"/>
        <v>45</v>
      </c>
      <c r="J951" t="str">
        <f t="shared" si="158"/>
        <v>VP</v>
      </c>
      <c r="L951">
        <v>0.59521000000000002</v>
      </c>
      <c r="M951" t="e">
        <f t="shared" si="153"/>
        <v>#N/A</v>
      </c>
      <c r="N951">
        <v>4.5342799999999999</v>
      </c>
      <c r="O951">
        <v>0.83213999999999999</v>
      </c>
      <c r="P951">
        <v>2E-3</v>
      </c>
      <c r="Q951">
        <v>0</v>
      </c>
      <c r="R951">
        <v>20.100000000000001</v>
      </c>
      <c r="S951">
        <v>18.298500000000001</v>
      </c>
      <c r="T951">
        <v>85.708600000000004</v>
      </c>
    </row>
    <row r="952" spans="1:20" x14ac:dyDescent="0.3">
      <c r="A952">
        <v>951</v>
      </c>
      <c r="B952">
        <v>17</v>
      </c>
      <c r="C952" s="1">
        <v>44868.532685185186</v>
      </c>
      <c r="D952" t="s">
        <v>29</v>
      </c>
      <c r="E952" s="7">
        <f t="shared" si="150"/>
        <v>2022</v>
      </c>
      <c r="F952" s="7">
        <f t="shared" si="151"/>
        <v>11</v>
      </c>
      <c r="G952" s="7">
        <f t="shared" si="152"/>
        <v>11</v>
      </c>
      <c r="H952" s="7" t="str">
        <f t="shared" si="154"/>
        <v>autumn</v>
      </c>
      <c r="I952" s="7">
        <f t="shared" si="155"/>
        <v>45</v>
      </c>
      <c r="J952" t="str">
        <f t="shared" si="158"/>
        <v>VP</v>
      </c>
      <c r="L952">
        <v>0.51100000000000001</v>
      </c>
      <c r="M952" t="e">
        <f t="shared" si="153"/>
        <v>#N/A</v>
      </c>
      <c r="N952">
        <v>5.7180299999999997</v>
      </c>
      <c r="O952">
        <v>0.77366999999999997</v>
      </c>
      <c r="P952">
        <v>2E-3</v>
      </c>
      <c r="Q952">
        <v>0</v>
      </c>
      <c r="R952">
        <v>20.100000000000001</v>
      </c>
      <c r="S952">
        <v>17.8474</v>
      </c>
      <c r="T952">
        <v>85.687399999999997</v>
      </c>
    </row>
    <row r="953" spans="1:20" x14ac:dyDescent="0.3">
      <c r="A953">
        <v>952</v>
      </c>
      <c r="B953">
        <v>18</v>
      </c>
      <c r="C953" s="1">
        <v>44868.534826388888</v>
      </c>
      <c r="D953" t="s">
        <v>29</v>
      </c>
      <c r="E953" s="7">
        <f t="shared" si="150"/>
        <v>2022</v>
      </c>
      <c r="F953" s="7">
        <f t="shared" si="151"/>
        <v>11</v>
      </c>
      <c r="G953" s="7">
        <f t="shared" si="152"/>
        <v>11</v>
      </c>
      <c r="H953" s="7" t="str">
        <f t="shared" si="154"/>
        <v>autumn</v>
      </c>
      <c r="I953" s="7">
        <f t="shared" si="155"/>
        <v>45</v>
      </c>
      <c r="J953" t="str">
        <f t="shared" si="158"/>
        <v>VP</v>
      </c>
      <c r="L953">
        <v>1.8438399999999999</v>
      </c>
      <c r="M953" t="e">
        <f t="shared" si="153"/>
        <v>#N/A</v>
      </c>
      <c r="N953">
        <v>2.6364899999999998</v>
      </c>
      <c r="O953">
        <v>0.94935999999999998</v>
      </c>
      <c r="P953">
        <v>1E-3</v>
      </c>
      <c r="Q953">
        <v>0</v>
      </c>
      <c r="R953">
        <v>19.7</v>
      </c>
      <c r="S953">
        <v>18.1417</v>
      </c>
      <c r="T953">
        <v>85.6845</v>
      </c>
    </row>
    <row r="954" spans="1:20" x14ac:dyDescent="0.3">
      <c r="A954">
        <v>953</v>
      </c>
      <c r="B954">
        <v>1</v>
      </c>
      <c r="C954" s="1">
        <v>44881.389768518522</v>
      </c>
      <c r="D954" t="s">
        <v>13</v>
      </c>
      <c r="E954" s="7">
        <f t="shared" si="150"/>
        <v>2022</v>
      </c>
      <c r="F954" s="7">
        <f t="shared" si="151"/>
        <v>11</v>
      </c>
      <c r="G954" s="7">
        <f t="shared" si="152"/>
        <v>11</v>
      </c>
      <c r="H954" s="7" t="str">
        <f t="shared" si="154"/>
        <v>autumn</v>
      </c>
      <c r="I954" s="7">
        <f t="shared" si="155"/>
        <v>47</v>
      </c>
      <c r="J954" t="str">
        <f t="shared" ref="J954:J977" si="159">IF(OR(B954=1,B954=2,B954=3,B954=4,B954=9,B954=10,B954=11,B954=12,B954=17,B954=18,B954=19,B954=20),"VP","BS")</f>
        <v>VP</v>
      </c>
      <c r="K954" t="str">
        <f t="shared" ref="K954:K977" si="160">IF(OR(B954=4,B954=7,B954=10,B954=14,B954=18,B954=21),"tree","soil")</f>
        <v>soil</v>
      </c>
      <c r="L954">
        <v>2.3270599999999999</v>
      </c>
      <c r="M954">
        <f t="shared" si="153"/>
        <v>2.3270599999999999</v>
      </c>
      <c r="N954">
        <v>1.59188</v>
      </c>
      <c r="O954">
        <v>0.99182000000000003</v>
      </c>
      <c r="P954">
        <v>2E-3</v>
      </c>
      <c r="Q954">
        <v>0</v>
      </c>
      <c r="R954">
        <v>16.827300000000001</v>
      </c>
      <c r="S954">
        <v>10.1335</v>
      </c>
      <c r="T954">
        <v>83.682199999999995</v>
      </c>
    </row>
    <row r="955" spans="1:20" x14ac:dyDescent="0.3">
      <c r="A955">
        <v>954</v>
      </c>
      <c r="B955">
        <v>2</v>
      </c>
      <c r="C955" s="1">
        <v>44881.39230324074</v>
      </c>
      <c r="D955" t="s">
        <v>13</v>
      </c>
      <c r="E955" s="7">
        <f t="shared" si="150"/>
        <v>2022</v>
      </c>
      <c r="F955" s="7">
        <f t="shared" si="151"/>
        <v>11</v>
      </c>
      <c r="G955" s="7">
        <f t="shared" si="152"/>
        <v>11</v>
      </c>
      <c r="H955" s="7" t="str">
        <f t="shared" si="154"/>
        <v>autumn</v>
      </c>
      <c r="I955" s="7">
        <f t="shared" si="155"/>
        <v>47</v>
      </c>
      <c r="J955" t="str">
        <f t="shared" si="159"/>
        <v>VP</v>
      </c>
      <c r="K955" t="str">
        <f t="shared" si="160"/>
        <v>soil</v>
      </c>
      <c r="L955">
        <v>3.7676799999999999</v>
      </c>
      <c r="M955">
        <f t="shared" si="153"/>
        <v>3.7676799999999999</v>
      </c>
      <c r="N955">
        <v>1.4193800000000001</v>
      </c>
      <c r="O955">
        <v>0.99626999999999999</v>
      </c>
      <c r="P955">
        <v>1E-3</v>
      </c>
      <c r="Q955">
        <v>0</v>
      </c>
      <c r="R955">
        <v>15.209099999999999</v>
      </c>
      <c r="S955">
        <v>9.9443400000000004</v>
      </c>
      <c r="T955">
        <v>83.685500000000005</v>
      </c>
    </row>
    <row r="956" spans="1:20" x14ac:dyDescent="0.3">
      <c r="A956">
        <v>955</v>
      </c>
      <c r="B956">
        <v>3</v>
      </c>
      <c r="C956" s="1">
        <v>44881.394375000003</v>
      </c>
      <c r="D956" t="s">
        <v>13</v>
      </c>
      <c r="E956" s="7">
        <f t="shared" si="150"/>
        <v>2022</v>
      </c>
      <c r="F956" s="7">
        <f t="shared" si="151"/>
        <v>11</v>
      </c>
      <c r="G956" s="7">
        <f t="shared" si="152"/>
        <v>11</v>
      </c>
      <c r="H956" s="7" t="str">
        <f t="shared" si="154"/>
        <v>autumn</v>
      </c>
      <c r="I956" s="7">
        <f t="shared" si="155"/>
        <v>47</v>
      </c>
      <c r="J956" t="str">
        <f t="shared" si="159"/>
        <v>VP</v>
      </c>
      <c r="K956" t="str">
        <f t="shared" si="160"/>
        <v>soil</v>
      </c>
      <c r="L956">
        <v>2.6500400000000002</v>
      </c>
      <c r="M956">
        <f t="shared" si="153"/>
        <v>2.6500400000000002</v>
      </c>
      <c r="N956">
        <v>1.4394100000000001</v>
      </c>
      <c r="O956">
        <v>0.99468000000000001</v>
      </c>
      <c r="P956">
        <v>2E-3</v>
      </c>
      <c r="Q956">
        <v>0</v>
      </c>
      <c r="R956">
        <v>13.8391</v>
      </c>
      <c r="S956">
        <v>10.0441</v>
      </c>
      <c r="T956">
        <v>83.683199999999999</v>
      </c>
    </row>
    <row r="957" spans="1:20" x14ac:dyDescent="0.3">
      <c r="A957">
        <v>956</v>
      </c>
      <c r="B957">
        <v>4</v>
      </c>
      <c r="C957" s="1">
        <v>44881.396481481483</v>
      </c>
      <c r="D957" t="s">
        <v>13</v>
      </c>
      <c r="E957" s="7">
        <f t="shared" si="150"/>
        <v>2022</v>
      </c>
      <c r="F957" s="7">
        <f t="shared" si="151"/>
        <v>11</v>
      </c>
      <c r="G957" s="7">
        <f t="shared" si="152"/>
        <v>11</v>
      </c>
      <c r="H957" s="7" t="str">
        <f t="shared" si="154"/>
        <v>autumn</v>
      </c>
      <c r="I957" s="7">
        <f t="shared" si="155"/>
        <v>47</v>
      </c>
      <c r="J957" t="str">
        <f t="shared" si="159"/>
        <v>VP</v>
      </c>
      <c r="K957" t="str">
        <f t="shared" si="160"/>
        <v>tree</v>
      </c>
      <c r="L957">
        <v>5.2625099999999998</v>
      </c>
      <c r="M957">
        <f t="shared" si="153"/>
        <v>5.2625099999999998</v>
      </c>
      <c r="N957">
        <v>1.2972300000000001</v>
      </c>
      <c r="O957">
        <v>0.99880000000000002</v>
      </c>
      <c r="P957">
        <v>2E-3</v>
      </c>
      <c r="Q957">
        <v>0</v>
      </c>
      <c r="R957">
        <v>12.822699999999999</v>
      </c>
      <c r="S957">
        <v>9.4378899999999994</v>
      </c>
      <c r="T957">
        <v>83.675299999999993</v>
      </c>
    </row>
    <row r="958" spans="1:20" x14ac:dyDescent="0.3">
      <c r="A958">
        <v>957</v>
      </c>
      <c r="B958">
        <v>5</v>
      </c>
      <c r="C958" s="1">
        <v>44881.398564814815</v>
      </c>
      <c r="D958" t="s">
        <v>13</v>
      </c>
      <c r="E958" s="7">
        <f t="shared" si="150"/>
        <v>2022</v>
      </c>
      <c r="F958" s="7">
        <f t="shared" si="151"/>
        <v>11</v>
      </c>
      <c r="G958" s="7">
        <f t="shared" si="152"/>
        <v>11</v>
      </c>
      <c r="H958" s="7" t="str">
        <f t="shared" si="154"/>
        <v>autumn</v>
      </c>
      <c r="I958" s="7">
        <f t="shared" si="155"/>
        <v>47</v>
      </c>
      <c r="J958" t="str">
        <f t="shared" si="159"/>
        <v>BS</v>
      </c>
      <c r="K958" t="str">
        <f t="shared" si="160"/>
        <v>soil</v>
      </c>
      <c r="L958">
        <v>3.2966899999999999</v>
      </c>
      <c r="M958">
        <f t="shared" si="153"/>
        <v>3.2966899999999999</v>
      </c>
      <c r="N958">
        <v>1.4215</v>
      </c>
      <c r="O958">
        <v>0.99567000000000005</v>
      </c>
      <c r="P958">
        <v>2E-3</v>
      </c>
      <c r="Q958">
        <v>0</v>
      </c>
      <c r="R958">
        <v>12.002700000000001</v>
      </c>
      <c r="S958">
        <v>9.1756799999999998</v>
      </c>
      <c r="T958">
        <v>83.666200000000003</v>
      </c>
    </row>
    <row r="959" spans="1:20" x14ac:dyDescent="0.3">
      <c r="A959">
        <v>958</v>
      </c>
      <c r="B959">
        <v>6</v>
      </c>
      <c r="C959" s="1">
        <v>44881.400613425925</v>
      </c>
      <c r="D959" t="s">
        <v>13</v>
      </c>
      <c r="E959" s="7">
        <f t="shared" si="150"/>
        <v>2022</v>
      </c>
      <c r="F959" s="7">
        <f t="shared" si="151"/>
        <v>11</v>
      </c>
      <c r="G959" s="7">
        <f t="shared" si="152"/>
        <v>11</v>
      </c>
      <c r="H959" s="7" t="str">
        <f t="shared" si="154"/>
        <v>autumn</v>
      </c>
      <c r="I959" s="7">
        <f t="shared" si="155"/>
        <v>47</v>
      </c>
      <c r="J959" t="str">
        <f t="shared" si="159"/>
        <v>BS</v>
      </c>
      <c r="K959" t="str">
        <f t="shared" si="160"/>
        <v>soil</v>
      </c>
      <c r="L959">
        <v>3.5423499999999999</v>
      </c>
      <c r="M959">
        <f t="shared" si="153"/>
        <v>3.5423499999999999</v>
      </c>
      <c r="N959">
        <v>1.4129799999999999</v>
      </c>
      <c r="O959">
        <v>0.99561999999999995</v>
      </c>
      <c r="P959">
        <v>1E-3</v>
      </c>
      <c r="R959">
        <v>11.4</v>
      </c>
      <c r="S959">
        <v>8.6859400000000004</v>
      </c>
      <c r="T959">
        <v>83.644099999999995</v>
      </c>
    </row>
    <row r="960" spans="1:20" x14ac:dyDescent="0.3">
      <c r="A960">
        <v>959</v>
      </c>
      <c r="B960">
        <v>7</v>
      </c>
      <c r="C960" s="1">
        <v>44881.402777777781</v>
      </c>
      <c r="D960" t="s">
        <v>13</v>
      </c>
      <c r="E960" s="7">
        <f t="shared" si="150"/>
        <v>2022</v>
      </c>
      <c r="F960" s="7">
        <f t="shared" si="151"/>
        <v>11</v>
      </c>
      <c r="G960" s="7">
        <f t="shared" si="152"/>
        <v>11</v>
      </c>
      <c r="H960" s="7" t="str">
        <f t="shared" si="154"/>
        <v>autumn</v>
      </c>
      <c r="I960" s="7">
        <f t="shared" si="155"/>
        <v>47</v>
      </c>
      <c r="J960" t="str">
        <f t="shared" si="159"/>
        <v>BS</v>
      </c>
      <c r="K960" t="str">
        <f t="shared" si="160"/>
        <v>tree</v>
      </c>
      <c r="L960">
        <v>3.12521</v>
      </c>
      <c r="M960">
        <f t="shared" si="153"/>
        <v>3.12521</v>
      </c>
      <c r="N960">
        <v>1.4570700000000001</v>
      </c>
      <c r="O960">
        <v>0.99451999999999996</v>
      </c>
      <c r="R960">
        <v>10.7</v>
      </c>
      <c r="S960">
        <v>8.7905099999999994</v>
      </c>
      <c r="T960">
        <v>83.645499999999998</v>
      </c>
    </row>
    <row r="961" spans="1:20" x14ac:dyDescent="0.3">
      <c r="A961">
        <v>960</v>
      </c>
      <c r="B961">
        <v>8</v>
      </c>
      <c r="C961" s="1">
        <v>44881.404861111114</v>
      </c>
      <c r="D961" t="s">
        <v>13</v>
      </c>
      <c r="E961" s="7">
        <f t="shared" si="150"/>
        <v>2022</v>
      </c>
      <c r="F961" s="7">
        <f t="shared" si="151"/>
        <v>11</v>
      </c>
      <c r="G961" s="7">
        <f t="shared" si="152"/>
        <v>11</v>
      </c>
      <c r="H961" s="7" t="str">
        <f t="shared" si="154"/>
        <v>autumn</v>
      </c>
      <c r="I961" s="7">
        <f t="shared" si="155"/>
        <v>47</v>
      </c>
      <c r="J961" t="str">
        <f t="shared" si="159"/>
        <v>BS</v>
      </c>
      <c r="K961" t="str">
        <f t="shared" si="160"/>
        <v>soil</v>
      </c>
      <c r="L961">
        <v>2.6162700000000001</v>
      </c>
      <c r="M961">
        <f t="shared" si="153"/>
        <v>2.6162700000000001</v>
      </c>
      <c r="N961">
        <v>1.48671</v>
      </c>
      <c r="O961">
        <v>0.99356999999999995</v>
      </c>
      <c r="P961">
        <v>2E-3</v>
      </c>
      <c r="Q961">
        <v>0</v>
      </c>
      <c r="R961">
        <v>10.2118</v>
      </c>
      <c r="S961">
        <v>8.4700900000000008</v>
      </c>
      <c r="T961">
        <v>83.650300000000001</v>
      </c>
    </row>
    <row r="962" spans="1:20" x14ac:dyDescent="0.3">
      <c r="A962">
        <v>961</v>
      </c>
      <c r="B962">
        <v>9</v>
      </c>
      <c r="C962" s="1">
        <v>44881.406944444447</v>
      </c>
      <c r="D962" t="s">
        <v>13</v>
      </c>
      <c r="E962" s="7">
        <f t="shared" ref="E962:E1025" si="161">YEAR(C962)</f>
        <v>2022</v>
      </c>
      <c r="F962" s="7">
        <f t="shared" ref="F962:F1025" si="162">MONTH(C962)</f>
        <v>11</v>
      </c>
      <c r="G962" s="7">
        <f t="shared" ref="G962:G1025" si="163">F962</f>
        <v>11</v>
      </c>
      <c r="H962" s="7" t="str">
        <f t="shared" si="154"/>
        <v>autumn</v>
      </c>
      <c r="I962" s="7">
        <f t="shared" si="155"/>
        <v>47</v>
      </c>
      <c r="J962" t="str">
        <f t="shared" si="159"/>
        <v>VP</v>
      </c>
      <c r="K962" t="str">
        <f t="shared" si="160"/>
        <v>soil</v>
      </c>
      <c r="L962">
        <v>2.5004400000000002</v>
      </c>
      <c r="M962">
        <f t="shared" ref="M962:M1025" si="164">IF(O962&gt;0.95,L962,NA())</f>
        <v>2.5004400000000002</v>
      </c>
      <c r="N962">
        <v>1.6067100000000001</v>
      </c>
      <c r="O962">
        <v>0.99134999999999995</v>
      </c>
      <c r="P962">
        <v>1E-3</v>
      </c>
      <c r="Q962">
        <v>0</v>
      </c>
      <c r="R962">
        <v>9.7927300000000006</v>
      </c>
      <c r="S962">
        <v>8.34267</v>
      </c>
      <c r="T962">
        <v>83.694000000000003</v>
      </c>
    </row>
    <row r="963" spans="1:20" x14ac:dyDescent="0.3">
      <c r="A963">
        <v>962</v>
      </c>
      <c r="B963">
        <v>10</v>
      </c>
      <c r="C963" s="1">
        <v>44881.409016203703</v>
      </c>
      <c r="D963" t="s">
        <v>13</v>
      </c>
      <c r="E963" s="7">
        <f t="shared" si="161"/>
        <v>2022</v>
      </c>
      <c r="F963" s="7">
        <f t="shared" si="162"/>
        <v>11</v>
      </c>
      <c r="G963" s="7">
        <f t="shared" si="163"/>
        <v>11</v>
      </c>
      <c r="H963" s="7" t="str">
        <f t="shared" ref="H963:H1026" si="165">IF(OR(F963=1,F963=2,F963=3),"winter",IF(OR(F963=4,F963=5,F963=6),"spring",IF(OR(F963=7,F963=8,F963=9),"summer","autumn")))</f>
        <v>autumn</v>
      </c>
      <c r="I963" s="7">
        <f t="shared" ref="I963:I1026" si="166">WEEKNUM(C963)</f>
        <v>47</v>
      </c>
      <c r="J963" t="str">
        <f t="shared" si="159"/>
        <v>VP</v>
      </c>
      <c r="K963" t="str">
        <f t="shared" si="160"/>
        <v>tree</v>
      </c>
      <c r="L963">
        <v>3.9191799999999999</v>
      </c>
      <c r="M963">
        <f t="shared" si="164"/>
        <v>3.9191799999999999</v>
      </c>
      <c r="N963">
        <v>1.39503</v>
      </c>
      <c r="O963">
        <v>0.99687999999999999</v>
      </c>
      <c r="P963">
        <v>4.0000000000000001E-3</v>
      </c>
      <c r="Q963">
        <v>4.7E-2</v>
      </c>
      <c r="R963">
        <v>9.34</v>
      </c>
      <c r="S963">
        <v>8.0280100000000001</v>
      </c>
      <c r="T963">
        <v>83.691299999999998</v>
      </c>
    </row>
    <row r="964" spans="1:20" x14ac:dyDescent="0.3">
      <c r="A964">
        <v>963</v>
      </c>
      <c r="B964">
        <v>11</v>
      </c>
      <c r="C964" s="1">
        <v>44881.411076388889</v>
      </c>
      <c r="D964" t="s">
        <v>13</v>
      </c>
      <c r="E964" s="7">
        <f t="shared" si="161"/>
        <v>2022</v>
      </c>
      <c r="F964" s="7">
        <f t="shared" si="162"/>
        <v>11</v>
      </c>
      <c r="G964" s="7">
        <f t="shared" si="163"/>
        <v>11</v>
      </c>
      <c r="H964" s="7" t="str">
        <f t="shared" si="165"/>
        <v>autumn</v>
      </c>
      <c r="I964" s="7">
        <f t="shared" si="166"/>
        <v>47</v>
      </c>
      <c r="J964" t="str">
        <f t="shared" si="159"/>
        <v>VP</v>
      </c>
      <c r="K964" t="str">
        <f t="shared" si="160"/>
        <v>soil</v>
      </c>
      <c r="L964">
        <v>2.3798699999999999</v>
      </c>
      <c r="M964">
        <f t="shared" si="164"/>
        <v>2.3798699999999999</v>
      </c>
      <c r="N964">
        <v>1.5179400000000001</v>
      </c>
      <c r="O964">
        <v>0.99382999999999999</v>
      </c>
      <c r="P964">
        <v>3.0000000000000001E-3</v>
      </c>
      <c r="Q964">
        <v>9.3500000000000007E-3</v>
      </c>
      <c r="R964">
        <v>9.0981799999999993</v>
      </c>
      <c r="S964">
        <v>8.0786200000000008</v>
      </c>
      <c r="T964">
        <v>83.686999999999998</v>
      </c>
    </row>
    <row r="965" spans="1:20" x14ac:dyDescent="0.3">
      <c r="A965">
        <v>964</v>
      </c>
      <c r="B965">
        <v>12</v>
      </c>
      <c r="C965" s="1">
        <v>44881.413136574076</v>
      </c>
      <c r="D965" t="s">
        <v>13</v>
      </c>
      <c r="E965" s="7">
        <f t="shared" si="161"/>
        <v>2022</v>
      </c>
      <c r="F965" s="7">
        <f t="shared" si="162"/>
        <v>11</v>
      </c>
      <c r="G965" s="7">
        <f t="shared" si="163"/>
        <v>11</v>
      </c>
      <c r="H965" s="7" t="str">
        <f t="shared" si="165"/>
        <v>autumn</v>
      </c>
      <c r="I965" s="7">
        <f t="shared" si="166"/>
        <v>47</v>
      </c>
      <c r="J965" t="str">
        <f t="shared" si="159"/>
        <v>VP</v>
      </c>
      <c r="K965" t="str">
        <f t="shared" si="160"/>
        <v>soil</v>
      </c>
      <c r="L965">
        <v>2.7998400000000001</v>
      </c>
      <c r="M965">
        <f t="shared" si="164"/>
        <v>2.7998400000000001</v>
      </c>
      <c r="N965">
        <v>1.47543</v>
      </c>
      <c r="O965">
        <v>0.99473</v>
      </c>
      <c r="P965">
        <v>2E-3</v>
      </c>
      <c r="Q965">
        <v>0</v>
      </c>
      <c r="R965">
        <v>8.9018200000000007</v>
      </c>
      <c r="S965">
        <v>8.2081700000000009</v>
      </c>
      <c r="T965">
        <v>83.679599999999994</v>
      </c>
    </row>
    <row r="966" spans="1:20" x14ac:dyDescent="0.3">
      <c r="A966">
        <v>965</v>
      </c>
      <c r="B966">
        <v>13</v>
      </c>
      <c r="C966" s="1">
        <v>44881.415231481478</v>
      </c>
      <c r="D966" t="s">
        <v>13</v>
      </c>
      <c r="E966" s="7">
        <f t="shared" si="161"/>
        <v>2022</v>
      </c>
      <c r="F966" s="7">
        <f t="shared" si="162"/>
        <v>11</v>
      </c>
      <c r="G966" s="7">
        <f t="shared" si="163"/>
        <v>11</v>
      </c>
      <c r="H966" s="7" t="str">
        <f t="shared" si="165"/>
        <v>autumn</v>
      </c>
      <c r="I966" s="7">
        <f t="shared" si="166"/>
        <v>47</v>
      </c>
      <c r="J966" t="str">
        <f t="shared" si="159"/>
        <v>BS</v>
      </c>
      <c r="K966" t="str">
        <f t="shared" si="160"/>
        <v>soil</v>
      </c>
      <c r="L966">
        <v>1.84996</v>
      </c>
      <c r="M966">
        <f t="shared" si="164"/>
        <v>1.84996</v>
      </c>
      <c r="N966">
        <v>1.6897</v>
      </c>
      <c r="O966">
        <v>0.98799000000000003</v>
      </c>
      <c r="P966">
        <v>3.0000000000000001E-3</v>
      </c>
      <c r="Q966">
        <v>0</v>
      </c>
      <c r="R966">
        <v>8.6909100000000006</v>
      </c>
      <c r="S966">
        <v>8.0788200000000003</v>
      </c>
      <c r="T966">
        <v>83.690799999999996</v>
      </c>
    </row>
    <row r="967" spans="1:20" x14ac:dyDescent="0.3">
      <c r="A967">
        <v>966</v>
      </c>
      <c r="B967">
        <v>14</v>
      </c>
      <c r="C967" s="1">
        <v>44881.417812500003</v>
      </c>
      <c r="D967" t="s">
        <v>13</v>
      </c>
      <c r="E967" s="7">
        <f t="shared" si="161"/>
        <v>2022</v>
      </c>
      <c r="F967" s="7">
        <f t="shared" si="162"/>
        <v>11</v>
      </c>
      <c r="G967" s="7">
        <f t="shared" si="163"/>
        <v>11</v>
      </c>
      <c r="H967" s="7" t="str">
        <f t="shared" si="165"/>
        <v>autumn</v>
      </c>
      <c r="I967" s="7">
        <f t="shared" si="166"/>
        <v>47</v>
      </c>
      <c r="J967" t="str">
        <f t="shared" si="159"/>
        <v>BS</v>
      </c>
      <c r="K967" t="str">
        <f t="shared" si="160"/>
        <v>tree</v>
      </c>
      <c r="L967">
        <v>2.3126699999999998</v>
      </c>
      <c r="M967">
        <f t="shared" si="164"/>
        <v>2.3126699999999998</v>
      </c>
      <c r="N967">
        <v>1.5310699999999999</v>
      </c>
      <c r="O967">
        <v>0.99326999999999999</v>
      </c>
      <c r="P967">
        <v>3.0000000000000001E-3</v>
      </c>
      <c r="Q967">
        <v>5.3800000000000002E-3</v>
      </c>
      <c r="R967">
        <v>8.6690900000000006</v>
      </c>
      <c r="S967">
        <v>8.1249400000000005</v>
      </c>
      <c r="T967">
        <v>83.687299999999993</v>
      </c>
    </row>
    <row r="968" spans="1:20" x14ac:dyDescent="0.3">
      <c r="A968">
        <v>967</v>
      </c>
      <c r="B968">
        <v>15</v>
      </c>
      <c r="C968" s="1">
        <v>44881.420104166667</v>
      </c>
      <c r="D968" t="s">
        <v>13</v>
      </c>
      <c r="E968" s="7">
        <f t="shared" si="161"/>
        <v>2022</v>
      </c>
      <c r="F968" s="7">
        <f t="shared" si="162"/>
        <v>11</v>
      </c>
      <c r="G968" s="7">
        <f t="shared" si="163"/>
        <v>11</v>
      </c>
      <c r="H968" s="7" t="str">
        <f t="shared" si="165"/>
        <v>autumn</v>
      </c>
      <c r="I968" s="7">
        <f t="shared" si="166"/>
        <v>47</v>
      </c>
      <c r="J968" t="str">
        <f t="shared" si="159"/>
        <v>BS</v>
      </c>
      <c r="K968" t="str">
        <f t="shared" si="160"/>
        <v>soil</v>
      </c>
      <c r="L968">
        <v>3.4540500000000001</v>
      </c>
      <c r="M968">
        <f t="shared" si="164"/>
        <v>3.4540500000000001</v>
      </c>
      <c r="N968">
        <v>1.3996200000000001</v>
      </c>
      <c r="O968">
        <v>0.99663000000000002</v>
      </c>
      <c r="P968">
        <v>3.0000000000000001E-3</v>
      </c>
      <c r="Q968">
        <v>0</v>
      </c>
      <c r="R968">
        <v>8.5</v>
      </c>
      <c r="S968">
        <v>8.1187699999999996</v>
      </c>
      <c r="T968">
        <v>83.703000000000003</v>
      </c>
    </row>
    <row r="969" spans="1:20" x14ac:dyDescent="0.3">
      <c r="A969">
        <v>968</v>
      </c>
      <c r="B969">
        <v>16</v>
      </c>
      <c r="C969" s="1">
        <v>44881.422349537039</v>
      </c>
      <c r="D969" t="s">
        <v>13</v>
      </c>
      <c r="E969" s="7">
        <f t="shared" si="161"/>
        <v>2022</v>
      </c>
      <c r="F969" s="7">
        <f t="shared" si="162"/>
        <v>11</v>
      </c>
      <c r="G969" s="7">
        <f t="shared" si="163"/>
        <v>11</v>
      </c>
      <c r="H969" s="7" t="str">
        <f t="shared" si="165"/>
        <v>autumn</v>
      </c>
      <c r="I969" s="7">
        <f t="shared" si="166"/>
        <v>47</v>
      </c>
      <c r="J969" t="str">
        <f t="shared" si="159"/>
        <v>BS</v>
      </c>
      <c r="K969" t="str">
        <f t="shared" si="160"/>
        <v>soil</v>
      </c>
      <c r="L969">
        <v>1.4779800000000001</v>
      </c>
      <c r="M969">
        <f t="shared" si="164"/>
        <v>1.4779800000000001</v>
      </c>
      <c r="N969">
        <v>1.9219599999999999</v>
      </c>
      <c r="O969">
        <v>0.98284000000000005</v>
      </c>
      <c r="P969">
        <v>8.5999999999999998E-4</v>
      </c>
      <c r="Q969">
        <v>0</v>
      </c>
      <c r="R969">
        <v>8.5363600000000002</v>
      </c>
      <c r="S969">
        <v>8.3043600000000009</v>
      </c>
      <c r="T969">
        <v>83.6995</v>
      </c>
    </row>
    <row r="970" spans="1:20" x14ac:dyDescent="0.3">
      <c r="A970">
        <v>969</v>
      </c>
      <c r="B970">
        <v>17</v>
      </c>
      <c r="C970" s="1">
        <v>44881.424432870372</v>
      </c>
      <c r="D970" t="s">
        <v>13</v>
      </c>
      <c r="E970" s="7">
        <f t="shared" si="161"/>
        <v>2022</v>
      </c>
      <c r="F970" s="7">
        <f t="shared" si="162"/>
        <v>11</v>
      </c>
      <c r="G970" s="7">
        <f t="shared" si="163"/>
        <v>11</v>
      </c>
      <c r="H970" s="7" t="str">
        <f t="shared" si="165"/>
        <v>autumn</v>
      </c>
      <c r="I970" s="7">
        <f t="shared" si="166"/>
        <v>47</v>
      </c>
      <c r="J970" t="str">
        <f t="shared" si="159"/>
        <v>VP</v>
      </c>
      <c r="K970" t="str">
        <f t="shared" si="160"/>
        <v>soil</v>
      </c>
      <c r="L970">
        <v>6.8516399999999997</v>
      </c>
      <c r="M970">
        <f t="shared" si="164"/>
        <v>6.8516399999999997</v>
      </c>
      <c r="N970">
        <v>1.2877400000000001</v>
      </c>
      <c r="O970">
        <v>0.999</v>
      </c>
      <c r="P970">
        <v>7.2999999999999996E-4</v>
      </c>
      <c r="Q970">
        <v>8.7299999999999999E-3</v>
      </c>
      <c r="R970">
        <v>8.6</v>
      </c>
      <c r="S970">
        <v>8.3923000000000005</v>
      </c>
      <c r="T970">
        <v>83.6755</v>
      </c>
    </row>
    <row r="971" spans="1:20" x14ac:dyDescent="0.3">
      <c r="A971">
        <v>970</v>
      </c>
      <c r="B971">
        <v>18</v>
      </c>
      <c r="C971" s="1">
        <v>44881.426504629628</v>
      </c>
      <c r="D971" t="s">
        <v>13</v>
      </c>
      <c r="E971" s="7">
        <f t="shared" si="161"/>
        <v>2022</v>
      </c>
      <c r="F971" s="7">
        <f t="shared" si="162"/>
        <v>11</v>
      </c>
      <c r="G971" s="7">
        <f t="shared" si="163"/>
        <v>11</v>
      </c>
      <c r="H971" s="7" t="str">
        <f t="shared" si="165"/>
        <v>autumn</v>
      </c>
      <c r="I971" s="7">
        <f t="shared" si="166"/>
        <v>47</v>
      </c>
      <c r="J971" t="str">
        <f t="shared" si="159"/>
        <v>VP</v>
      </c>
      <c r="K971" t="str">
        <f t="shared" si="160"/>
        <v>tree</v>
      </c>
      <c r="L971">
        <v>5.7337100000000003</v>
      </c>
      <c r="M971">
        <f t="shared" si="164"/>
        <v>5.7337100000000003</v>
      </c>
      <c r="N971">
        <v>1.2930600000000001</v>
      </c>
      <c r="O971">
        <v>0.99895999999999996</v>
      </c>
      <c r="P971">
        <v>4.0000000000000001E-3</v>
      </c>
      <c r="Q971">
        <v>0.1074</v>
      </c>
      <c r="R971">
        <v>8.7290899999999993</v>
      </c>
      <c r="S971">
        <v>8.2107399999999995</v>
      </c>
      <c r="T971">
        <v>83.6798</v>
      </c>
    </row>
    <row r="972" spans="1:20" x14ac:dyDescent="0.3">
      <c r="A972">
        <v>971</v>
      </c>
      <c r="B972">
        <v>19</v>
      </c>
      <c r="C972" s="1">
        <v>44881.428587962961</v>
      </c>
      <c r="D972" t="s">
        <v>13</v>
      </c>
      <c r="E972" s="7">
        <f t="shared" si="161"/>
        <v>2022</v>
      </c>
      <c r="F972" s="7">
        <f t="shared" si="162"/>
        <v>11</v>
      </c>
      <c r="G972" s="7">
        <f t="shared" si="163"/>
        <v>11</v>
      </c>
      <c r="H972" s="7" t="str">
        <f t="shared" si="165"/>
        <v>autumn</v>
      </c>
      <c r="I972" s="7">
        <f t="shared" si="166"/>
        <v>47</v>
      </c>
      <c r="J972" t="str">
        <f t="shared" si="159"/>
        <v>VP</v>
      </c>
      <c r="K972" t="str">
        <f t="shared" si="160"/>
        <v>soil</v>
      </c>
      <c r="L972">
        <v>2.1652800000000001</v>
      </c>
      <c r="M972">
        <f t="shared" si="164"/>
        <v>2.1652800000000001</v>
      </c>
      <c r="N972">
        <v>1.7731699999999999</v>
      </c>
      <c r="O972">
        <v>0.98512</v>
      </c>
      <c r="P972">
        <v>2E-3</v>
      </c>
      <c r="Q972">
        <v>0</v>
      </c>
      <c r="R972">
        <v>8.6709099999999992</v>
      </c>
      <c r="S972">
        <v>8.3380799999999997</v>
      </c>
      <c r="T972">
        <v>83.714600000000004</v>
      </c>
    </row>
    <row r="973" spans="1:20" x14ac:dyDescent="0.3">
      <c r="A973">
        <v>972</v>
      </c>
      <c r="B973">
        <v>20</v>
      </c>
      <c r="C973" s="1">
        <v>44881.430671296293</v>
      </c>
      <c r="D973" t="s">
        <v>13</v>
      </c>
      <c r="E973" s="7">
        <f t="shared" si="161"/>
        <v>2022</v>
      </c>
      <c r="F973" s="7">
        <f t="shared" si="162"/>
        <v>11</v>
      </c>
      <c r="G973" s="7">
        <f t="shared" si="163"/>
        <v>11</v>
      </c>
      <c r="H973" s="7" t="str">
        <f t="shared" si="165"/>
        <v>autumn</v>
      </c>
      <c r="I973" s="7">
        <f t="shared" si="166"/>
        <v>47</v>
      </c>
      <c r="J973" t="str">
        <f t="shared" si="159"/>
        <v>VP</v>
      </c>
      <c r="K973" t="str">
        <f t="shared" si="160"/>
        <v>soil</v>
      </c>
      <c r="L973">
        <v>2.9699</v>
      </c>
      <c r="M973">
        <f t="shared" si="164"/>
        <v>2.9699</v>
      </c>
      <c r="N973">
        <v>1.5483</v>
      </c>
      <c r="O973">
        <v>0.9929</v>
      </c>
      <c r="P973">
        <v>1E-3</v>
      </c>
      <c r="Q973">
        <v>0</v>
      </c>
      <c r="R973">
        <v>8.8000000000000007</v>
      </c>
      <c r="S973">
        <v>8.8489299999999993</v>
      </c>
      <c r="T973">
        <v>83.722899999999996</v>
      </c>
    </row>
    <row r="974" spans="1:20" x14ac:dyDescent="0.3">
      <c r="A974">
        <v>973</v>
      </c>
      <c r="B974">
        <v>21</v>
      </c>
      <c r="C974" s="1">
        <v>44881.432824074072</v>
      </c>
      <c r="D974" t="s">
        <v>13</v>
      </c>
      <c r="E974" s="7">
        <f t="shared" si="161"/>
        <v>2022</v>
      </c>
      <c r="F974" s="7">
        <f t="shared" si="162"/>
        <v>11</v>
      </c>
      <c r="G974" s="7">
        <f t="shared" si="163"/>
        <v>11</v>
      </c>
      <c r="H974" s="7" t="str">
        <f t="shared" si="165"/>
        <v>autumn</v>
      </c>
      <c r="I974" s="7">
        <f t="shared" si="166"/>
        <v>47</v>
      </c>
      <c r="J974" t="str">
        <f t="shared" si="159"/>
        <v>BS</v>
      </c>
      <c r="K974" t="str">
        <f t="shared" si="160"/>
        <v>tree</v>
      </c>
      <c r="L974">
        <v>3.3246099999999998</v>
      </c>
      <c r="M974">
        <f t="shared" si="164"/>
        <v>3.3246099999999998</v>
      </c>
      <c r="N974">
        <v>1.4397599999999999</v>
      </c>
      <c r="O974">
        <v>0.99580999999999997</v>
      </c>
      <c r="P974">
        <v>2E-3</v>
      </c>
      <c r="Q974">
        <v>0</v>
      </c>
      <c r="R974">
        <v>8.8409099999999992</v>
      </c>
      <c r="S974">
        <v>8.5219400000000007</v>
      </c>
      <c r="T974">
        <v>83.720399999999998</v>
      </c>
    </row>
    <row r="975" spans="1:20" x14ac:dyDescent="0.3">
      <c r="A975">
        <v>974</v>
      </c>
      <c r="B975">
        <v>22</v>
      </c>
      <c r="C975" s="1">
        <v>44881.434918981482</v>
      </c>
      <c r="D975" t="s">
        <v>13</v>
      </c>
      <c r="E975" s="7">
        <f t="shared" si="161"/>
        <v>2022</v>
      </c>
      <c r="F975" s="7">
        <f t="shared" si="162"/>
        <v>11</v>
      </c>
      <c r="G975" s="7">
        <f t="shared" si="163"/>
        <v>11</v>
      </c>
      <c r="H975" s="7" t="str">
        <f t="shared" si="165"/>
        <v>autumn</v>
      </c>
      <c r="I975" s="7">
        <f t="shared" si="166"/>
        <v>47</v>
      </c>
      <c r="J975" t="str">
        <f t="shared" si="159"/>
        <v>BS</v>
      </c>
      <c r="K975" t="str">
        <f t="shared" si="160"/>
        <v>soil</v>
      </c>
      <c r="L975">
        <v>2.8298000000000001</v>
      </c>
      <c r="M975">
        <f t="shared" si="164"/>
        <v>2.8298000000000001</v>
      </c>
      <c r="N975">
        <v>1.41544</v>
      </c>
      <c r="O975">
        <v>0.99592999999999998</v>
      </c>
      <c r="P975">
        <v>8.0000000000000004E-4</v>
      </c>
      <c r="Q975">
        <v>0</v>
      </c>
      <c r="R975">
        <v>8.8963599999999996</v>
      </c>
      <c r="S975">
        <v>8.6496399999999998</v>
      </c>
      <c r="T975">
        <v>83.726299999999995</v>
      </c>
    </row>
    <row r="976" spans="1:20" x14ac:dyDescent="0.3">
      <c r="A976">
        <v>975</v>
      </c>
      <c r="B976">
        <v>23</v>
      </c>
      <c r="C976" s="1">
        <v>44881.436990740738</v>
      </c>
      <c r="D976" t="s">
        <v>13</v>
      </c>
      <c r="E976" s="7">
        <f t="shared" si="161"/>
        <v>2022</v>
      </c>
      <c r="F976" s="7">
        <f t="shared" si="162"/>
        <v>11</v>
      </c>
      <c r="G976" s="7">
        <f t="shared" si="163"/>
        <v>11</v>
      </c>
      <c r="H976" s="7" t="str">
        <f t="shared" si="165"/>
        <v>autumn</v>
      </c>
      <c r="I976" s="7">
        <f t="shared" si="166"/>
        <v>47</v>
      </c>
      <c r="J976" t="str">
        <f t="shared" si="159"/>
        <v>BS</v>
      </c>
      <c r="K976" t="str">
        <f t="shared" si="160"/>
        <v>soil</v>
      </c>
      <c r="L976">
        <v>3.63042</v>
      </c>
      <c r="M976">
        <f t="shared" si="164"/>
        <v>3.63042</v>
      </c>
      <c r="N976">
        <v>1.3664799999999999</v>
      </c>
      <c r="O976">
        <v>0.99680000000000002</v>
      </c>
      <c r="P976">
        <v>5.9000000000000003E-4</v>
      </c>
      <c r="Q976">
        <v>5.1819999999999998E-2</v>
      </c>
      <c r="R976">
        <v>8.9409100000000006</v>
      </c>
      <c r="S976">
        <v>8.4699600000000004</v>
      </c>
      <c r="T976">
        <v>83.713700000000003</v>
      </c>
    </row>
    <row r="977" spans="1:20" x14ac:dyDescent="0.3">
      <c r="A977">
        <v>976</v>
      </c>
      <c r="B977">
        <v>24</v>
      </c>
      <c r="C977" s="1">
        <v>44881.439131944448</v>
      </c>
      <c r="D977" t="s">
        <v>13</v>
      </c>
      <c r="E977" s="7">
        <f t="shared" si="161"/>
        <v>2022</v>
      </c>
      <c r="F977" s="7">
        <f t="shared" si="162"/>
        <v>11</v>
      </c>
      <c r="G977" s="7">
        <f t="shared" si="163"/>
        <v>11</v>
      </c>
      <c r="H977" s="7" t="str">
        <f t="shared" si="165"/>
        <v>autumn</v>
      </c>
      <c r="I977" s="7">
        <f t="shared" si="166"/>
        <v>47</v>
      </c>
      <c r="J977" t="str">
        <f t="shared" si="159"/>
        <v>BS</v>
      </c>
      <c r="K977" t="str">
        <f t="shared" si="160"/>
        <v>soil</v>
      </c>
      <c r="L977">
        <v>4.0679499999999997</v>
      </c>
      <c r="M977">
        <f t="shared" si="164"/>
        <v>4.0679499999999997</v>
      </c>
      <c r="N977">
        <v>1.34771</v>
      </c>
      <c r="O977">
        <v>0.99773999999999996</v>
      </c>
      <c r="P977">
        <v>7.0000000000000001E-3</v>
      </c>
      <c r="Q977">
        <v>0.13408999999999999</v>
      </c>
      <c r="R977">
        <v>9</v>
      </c>
      <c r="S977">
        <v>8.8290100000000002</v>
      </c>
      <c r="T977">
        <v>83.733500000000006</v>
      </c>
    </row>
    <row r="978" spans="1:20" x14ac:dyDescent="0.3">
      <c r="A978">
        <v>977</v>
      </c>
      <c r="B978">
        <v>1</v>
      </c>
      <c r="C978" s="1">
        <v>44881.485648148147</v>
      </c>
      <c r="D978" t="s">
        <v>15</v>
      </c>
      <c r="E978" s="7">
        <f t="shared" si="161"/>
        <v>2022</v>
      </c>
      <c r="F978" s="7">
        <f t="shared" si="162"/>
        <v>11</v>
      </c>
      <c r="G978" s="7">
        <f t="shared" si="163"/>
        <v>11</v>
      </c>
      <c r="H978" s="7" t="str">
        <f t="shared" si="165"/>
        <v>autumn</v>
      </c>
      <c r="I978" s="7">
        <f t="shared" si="166"/>
        <v>47</v>
      </c>
      <c r="J978" t="str">
        <f t="shared" ref="J978:J995" si="167">IF(OR(B978=1,B978=2,B978=3,B978=7,B978=8,B978=9,B978=13,B978=14,B978=15),"VP","BS")</f>
        <v>VP</v>
      </c>
      <c r="L978">
        <v>4.3496899999999998</v>
      </c>
      <c r="M978">
        <f t="shared" si="164"/>
        <v>4.3496899999999998</v>
      </c>
      <c r="N978">
        <v>1.4695</v>
      </c>
      <c r="O978">
        <v>0.99538000000000004</v>
      </c>
      <c r="P978">
        <v>7.0000000000000001E-3</v>
      </c>
      <c r="Q978">
        <v>0.12206</v>
      </c>
      <c r="R978">
        <v>12.5364</v>
      </c>
      <c r="S978">
        <v>9.1483000000000008</v>
      </c>
      <c r="T978">
        <v>82.641400000000004</v>
      </c>
    </row>
    <row r="979" spans="1:20" x14ac:dyDescent="0.3">
      <c r="A979">
        <v>978</v>
      </c>
      <c r="B979">
        <v>2</v>
      </c>
      <c r="C979" s="1">
        <v>44881.487719907411</v>
      </c>
      <c r="D979" t="s">
        <v>15</v>
      </c>
      <c r="E979" s="7">
        <f t="shared" si="161"/>
        <v>2022</v>
      </c>
      <c r="F979" s="7">
        <f t="shared" si="162"/>
        <v>11</v>
      </c>
      <c r="G979" s="7">
        <f t="shared" si="163"/>
        <v>11</v>
      </c>
      <c r="H979" s="7" t="str">
        <f t="shared" si="165"/>
        <v>autumn</v>
      </c>
      <c r="I979" s="7">
        <f t="shared" si="166"/>
        <v>47</v>
      </c>
      <c r="J979" t="str">
        <f t="shared" si="167"/>
        <v>VP</v>
      </c>
      <c r="L979">
        <v>3.8161299999999998</v>
      </c>
      <c r="M979">
        <f t="shared" si="164"/>
        <v>3.8161299999999998</v>
      </c>
      <c r="N979">
        <v>1.4016299999999999</v>
      </c>
      <c r="O979">
        <v>0.99477000000000004</v>
      </c>
      <c r="P979">
        <v>2E-3</v>
      </c>
      <c r="Q979">
        <v>5.5750000000000001E-2</v>
      </c>
      <c r="R979">
        <v>11.5718</v>
      </c>
      <c r="S979">
        <v>9.0993899999999996</v>
      </c>
      <c r="T979">
        <v>82.619100000000003</v>
      </c>
    </row>
    <row r="980" spans="1:20" x14ac:dyDescent="0.3">
      <c r="A980">
        <v>979</v>
      </c>
      <c r="B980">
        <v>3</v>
      </c>
      <c r="C980" s="1">
        <v>44881.489791666667</v>
      </c>
      <c r="D980" t="s">
        <v>15</v>
      </c>
      <c r="E980" s="7">
        <f t="shared" si="161"/>
        <v>2022</v>
      </c>
      <c r="F980" s="7">
        <f t="shared" si="162"/>
        <v>11</v>
      </c>
      <c r="G980" s="7">
        <f t="shared" si="163"/>
        <v>11</v>
      </c>
      <c r="H980" s="7" t="str">
        <f t="shared" si="165"/>
        <v>autumn</v>
      </c>
      <c r="I980" s="7">
        <f t="shared" si="166"/>
        <v>47</v>
      </c>
      <c r="J980" t="str">
        <f t="shared" si="167"/>
        <v>VP</v>
      </c>
      <c r="L980">
        <v>2.48373</v>
      </c>
      <c r="M980">
        <f t="shared" si="164"/>
        <v>2.48373</v>
      </c>
      <c r="N980">
        <v>1.57437</v>
      </c>
      <c r="O980">
        <v>0.99277000000000004</v>
      </c>
      <c r="P980">
        <v>2E-3</v>
      </c>
      <c r="Q980">
        <v>0</v>
      </c>
      <c r="R980">
        <v>10.82</v>
      </c>
      <c r="S980">
        <v>9.0018799999999999</v>
      </c>
      <c r="T980">
        <v>82.603999999999999</v>
      </c>
    </row>
    <row r="981" spans="1:20" x14ac:dyDescent="0.3">
      <c r="A981">
        <v>980</v>
      </c>
      <c r="B981">
        <v>4</v>
      </c>
      <c r="C981" s="1">
        <v>44881.492164351854</v>
      </c>
      <c r="D981" t="s">
        <v>15</v>
      </c>
      <c r="E981" s="7">
        <f t="shared" si="161"/>
        <v>2022</v>
      </c>
      <c r="F981" s="7">
        <f t="shared" si="162"/>
        <v>11</v>
      </c>
      <c r="G981" s="7">
        <f t="shared" si="163"/>
        <v>11</v>
      </c>
      <c r="H981" s="7" t="str">
        <f t="shared" si="165"/>
        <v>autumn</v>
      </c>
      <c r="I981" s="7">
        <f t="shared" si="166"/>
        <v>47</v>
      </c>
      <c r="J981" t="str">
        <f t="shared" si="167"/>
        <v>BS</v>
      </c>
      <c r="L981">
        <v>1.6156999999999999</v>
      </c>
      <c r="M981">
        <f t="shared" si="164"/>
        <v>1.6156999999999999</v>
      </c>
      <c r="N981">
        <v>2.3350399999999998</v>
      </c>
      <c r="O981">
        <v>0.96899999999999997</v>
      </c>
      <c r="P981">
        <v>4.0000000000000001E-3</v>
      </c>
      <c r="Q981">
        <v>0.12096</v>
      </c>
      <c r="R981">
        <v>10.248200000000001</v>
      </c>
      <c r="S981">
        <v>9.5138599999999993</v>
      </c>
      <c r="T981">
        <v>82.683400000000006</v>
      </c>
    </row>
    <row r="982" spans="1:20" x14ac:dyDescent="0.3">
      <c r="A982">
        <v>981</v>
      </c>
      <c r="B982">
        <v>5</v>
      </c>
      <c r="C982" s="1">
        <v>44881.494259259256</v>
      </c>
      <c r="D982" t="s">
        <v>15</v>
      </c>
      <c r="E982" s="7">
        <f t="shared" si="161"/>
        <v>2022</v>
      </c>
      <c r="F982" s="7">
        <f t="shared" si="162"/>
        <v>11</v>
      </c>
      <c r="G982" s="7">
        <f t="shared" si="163"/>
        <v>11</v>
      </c>
      <c r="H982" s="7" t="str">
        <f t="shared" si="165"/>
        <v>autumn</v>
      </c>
      <c r="I982" s="7">
        <f t="shared" si="166"/>
        <v>47</v>
      </c>
      <c r="J982" t="str">
        <f t="shared" si="167"/>
        <v>BS</v>
      </c>
      <c r="L982">
        <v>1.7557100000000001</v>
      </c>
      <c r="M982">
        <f t="shared" si="164"/>
        <v>1.7557100000000001</v>
      </c>
      <c r="N982">
        <v>2.2787899999999999</v>
      </c>
      <c r="O982">
        <v>0.97104000000000001</v>
      </c>
      <c r="P982">
        <v>2E-3</v>
      </c>
      <c r="Q982">
        <v>1.7420000000000001E-2</v>
      </c>
      <c r="R982">
        <v>9.9945500000000003</v>
      </c>
      <c r="S982">
        <v>9.4343699999999995</v>
      </c>
      <c r="T982">
        <v>82.635499999999993</v>
      </c>
    </row>
    <row r="983" spans="1:20" x14ac:dyDescent="0.3">
      <c r="A983">
        <v>982</v>
      </c>
      <c r="B983">
        <v>6</v>
      </c>
      <c r="C983" s="1">
        <v>44881.496365740742</v>
      </c>
      <c r="D983" t="s">
        <v>15</v>
      </c>
      <c r="E983" s="7">
        <f t="shared" si="161"/>
        <v>2022</v>
      </c>
      <c r="F983" s="7">
        <f t="shared" si="162"/>
        <v>11</v>
      </c>
      <c r="G983" s="7">
        <f t="shared" si="163"/>
        <v>11</v>
      </c>
      <c r="H983" s="7" t="str">
        <f t="shared" si="165"/>
        <v>autumn</v>
      </c>
      <c r="I983" s="7">
        <f t="shared" si="166"/>
        <v>47</v>
      </c>
      <c r="J983" t="str">
        <f t="shared" si="167"/>
        <v>BS</v>
      </c>
      <c r="L983">
        <v>1.93015</v>
      </c>
      <c r="M983">
        <f t="shared" si="164"/>
        <v>1.93015</v>
      </c>
      <c r="N983">
        <v>2.4798499999999999</v>
      </c>
      <c r="O983">
        <v>0.96360999999999997</v>
      </c>
      <c r="P983">
        <v>2E-3</v>
      </c>
      <c r="Q983">
        <v>1.482E-2</v>
      </c>
      <c r="R983">
        <v>9.7454499999999999</v>
      </c>
      <c r="S983">
        <v>9.4088200000000004</v>
      </c>
      <c r="T983">
        <v>82.6631</v>
      </c>
    </row>
    <row r="984" spans="1:20" x14ac:dyDescent="0.3">
      <c r="A984">
        <v>983</v>
      </c>
      <c r="B984">
        <v>10</v>
      </c>
      <c r="C984" s="1">
        <v>44881.499351851853</v>
      </c>
      <c r="D984" t="s">
        <v>15</v>
      </c>
      <c r="E984" s="7">
        <f t="shared" si="161"/>
        <v>2022</v>
      </c>
      <c r="F984" s="7">
        <f t="shared" si="162"/>
        <v>11</v>
      </c>
      <c r="G984" s="7">
        <f t="shared" si="163"/>
        <v>11</v>
      </c>
      <c r="H984" s="7" t="str">
        <f t="shared" si="165"/>
        <v>autumn</v>
      </c>
      <c r="I984" s="7">
        <f t="shared" si="166"/>
        <v>47</v>
      </c>
      <c r="J984" t="str">
        <f t="shared" si="167"/>
        <v>BS</v>
      </c>
      <c r="L984">
        <v>1.30274</v>
      </c>
      <c r="M984">
        <f t="shared" si="164"/>
        <v>1.30274</v>
      </c>
      <c r="N984">
        <v>2.1926199999999998</v>
      </c>
      <c r="O984">
        <v>0.97406000000000004</v>
      </c>
      <c r="P984">
        <v>4.0000000000000001E-3</v>
      </c>
      <c r="Q984">
        <v>8.0689999999999998E-2</v>
      </c>
      <c r="R984">
        <v>9.5290900000000001</v>
      </c>
      <c r="S984">
        <v>9.2736099999999997</v>
      </c>
      <c r="T984">
        <v>82.683999999999997</v>
      </c>
    </row>
    <row r="985" spans="1:20" x14ac:dyDescent="0.3">
      <c r="A985">
        <v>984</v>
      </c>
      <c r="B985">
        <v>11</v>
      </c>
      <c r="C985" s="1">
        <v>44881.501446759263</v>
      </c>
      <c r="D985" t="s">
        <v>15</v>
      </c>
      <c r="E985" s="7">
        <f t="shared" si="161"/>
        <v>2022</v>
      </c>
      <c r="F985" s="7">
        <f t="shared" si="162"/>
        <v>11</v>
      </c>
      <c r="G985" s="7">
        <f t="shared" si="163"/>
        <v>11</v>
      </c>
      <c r="H985" s="7" t="str">
        <f t="shared" si="165"/>
        <v>autumn</v>
      </c>
      <c r="I985" s="7">
        <f t="shared" si="166"/>
        <v>47</v>
      </c>
      <c r="J985" t="str">
        <f t="shared" si="167"/>
        <v>BS</v>
      </c>
      <c r="L985">
        <v>1.8696200000000001</v>
      </c>
      <c r="M985">
        <f t="shared" si="164"/>
        <v>1.8696200000000001</v>
      </c>
      <c r="N985">
        <v>2.0242300000000002</v>
      </c>
      <c r="O985">
        <v>0.97968</v>
      </c>
      <c r="P985">
        <v>4.0000000000000001E-3</v>
      </c>
      <c r="Q985">
        <v>4.7870000000000003E-2</v>
      </c>
      <c r="R985">
        <v>9.5</v>
      </c>
      <c r="S985">
        <v>9.58005</v>
      </c>
      <c r="T985">
        <v>82.6828</v>
      </c>
    </row>
    <row r="986" spans="1:20" x14ac:dyDescent="0.3">
      <c r="A986">
        <v>985</v>
      </c>
      <c r="B986">
        <v>12</v>
      </c>
      <c r="C986" s="1">
        <v>44881.503530092596</v>
      </c>
      <c r="D986" t="s">
        <v>15</v>
      </c>
      <c r="E986" s="7">
        <f t="shared" si="161"/>
        <v>2022</v>
      </c>
      <c r="F986" s="7">
        <f t="shared" si="162"/>
        <v>11</v>
      </c>
      <c r="G986" s="7">
        <f t="shared" si="163"/>
        <v>11</v>
      </c>
      <c r="H986" s="7" t="str">
        <f t="shared" si="165"/>
        <v>autumn</v>
      </c>
      <c r="I986" s="7">
        <f t="shared" si="166"/>
        <v>47</v>
      </c>
      <c r="J986" t="str">
        <f t="shared" si="167"/>
        <v>BS</v>
      </c>
      <c r="L986">
        <v>1.4150700000000001</v>
      </c>
      <c r="M986">
        <f t="shared" si="164"/>
        <v>1.4150700000000001</v>
      </c>
      <c r="N986">
        <v>2.1581800000000002</v>
      </c>
      <c r="O986">
        <v>0.97524</v>
      </c>
      <c r="P986">
        <v>6.0000000000000001E-3</v>
      </c>
      <c r="Q986">
        <v>0.16678999999999999</v>
      </c>
      <c r="R986">
        <v>9.5</v>
      </c>
      <c r="S986">
        <v>9.2441300000000002</v>
      </c>
      <c r="T986">
        <v>82.683300000000003</v>
      </c>
    </row>
    <row r="987" spans="1:20" x14ac:dyDescent="0.3">
      <c r="A987">
        <v>986</v>
      </c>
      <c r="B987">
        <v>7</v>
      </c>
      <c r="C987" s="1">
        <v>44881.505636574075</v>
      </c>
      <c r="D987" t="s">
        <v>15</v>
      </c>
      <c r="E987" s="7">
        <f t="shared" si="161"/>
        <v>2022</v>
      </c>
      <c r="F987" s="7">
        <f t="shared" si="162"/>
        <v>11</v>
      </c>
      <c r="G987" s="7">
        <f t="shared" si="163"/>
        <v>11</v>
      </c>
      <c r="H987" s="7" t="str">
        <f t="shared" si="165"/>
        <v>autumn</v>
      </c>
      <c r="I987" s="7">
        <f t="shared" si="166"/>
        <v>47</v>
      </c>
      <c r="J987" t="str">
        <f t="shared" si="167"/>
        <v>VP</v>
      </c>
      <c r="L987">
        <v>2.6089600000000002</v>
      </c>
      <c r="M987">
        <f t="shared" si="164"/>
        <v>2.6089600000000002</v>
      </c>
      <c r="N987">
        <v>1.6149500000000001</v>
      </c>
      <c r="O987">
        <v>0.99146000000000001</v>
      </c>
      <c r="P987">
        <v>8.0000000000000002E-3</v>
      </c>
      <c r="Q987">
        <v>0.22345999999999999</v>
      </c>
      <c r="R987">
        <v>9.3527299999999993</v>
      </c>
      <c r="S987">
        <v>8.5228400000000004</v>
      </c>
      <c r="T987">
        <v>82.688199999999995</v>
      </c>
    </row>
    <row r="988" spans="1:20" x14ac:dyDescent="0.3">
      <c r="A988">
        <v>987</v>
      </c>
      <c r="B988">
        <v>8</v>
      </c>
      <c r="C988" s="1">
        <v>44881.5078125</v>
      </c>
      <c r="D988" t="s">
        <v>15</v>
      </c>
      <c r="E988" s="7">
        <f t="shared" si="161"/>
        <v>2022</v>
      </c>
      <c r="F988" s="7">
        <f t="shared" si="162"/>
        <v>11</v>
      </c>
      <c r="G988" s="7">
        <f t="shared" si="163"/>
        <v>11</v>
      </c>
      <c r="H988" s="7" t="str">
        <f t="shared" si="165"/>
        <v>autumn</v>
      </c>
      <c r="I988" s="7">
        <f t="shared" si="166"/>
        <v>47</v>
      </c>
      <c r="J988" t="str">
        <f t="shared" si="167"/>
        <v>VP</v>
      </c>
      <c r="L988">
        <v>3.0075099999999999</v>
      </c>
      <c r="M988">
        <f t="shared" si="164"/>
        <v>3.0075099999999999</v>
      </c>
      <c r="N988">
        <v>1.4778</v>
      </c>
      <c r="O988">
        <v>0.99509999999999998</v>
      </c>
      <c r="P988">
        <v>3.0000000000000001E-3</v>
      </c>
      <c r="Q988">
        <v>2.8250000000000001E-2</v>
      </c>
      <c r="R988">
        <v>9.1927299999999992</v>
      </c>
      <c r="S988">
        <v>8.5189900000000005</v>
      </c>
      <c r="T988">
        <v>82.683000000000007</v>
      </c>
    </row>
    <row r="989" spans="1:20" x14ac:dyDescent="0.3">
      <c r="A989">
        <v>988</v>
      </c>
      <c r="B989">
        <v>9</v>
      </c>
      <c r="C989" s="1">
        <v>44881.50990740741</v>
      </c>
      <c r="D989" t="s">
        <v>15</v>
      </c>
      <c r="E989" s="7">
        <f t="shared" si="161"/>
        <v>2022</v>
      </c>
      <c r="F989" s="7">
        <f t="shared" si="162"/>
        <v>11</v>
      </c>
      <c r="G989" s="7">
        <f t="shared" si="163"/>
        <v>11</v>
      </c>
      <c r="H989" s="7" t="str">
        <f t="shared" si="165"/>
        <v>autumn</v>
      </c>
      <c r="I989" s="7">
        <f t="shared" si="166"/>
        <v>47</v>
      </c>
      <c r="J989" t="str">
        <f t="shared" si="167"/>
        <v>VP</v>
      </c>
      <c r="L989">
        <v>3.1063100000000001</v>
      </c>
      <c r="M989">
        <f t="shared" si="164"/>
        <v>3.1063100000000001</v>
      </c>
      <c r="N989">
        <v>1.5412399999999999</v>
      </c>
      <c r="O989">
        <v>0.99272000000000005</v>
      </c>
      <c r="P989">
        <v>2E-3</v>
      </c>
      <c r="Q989">
        <v>7.6359999999999997E-2</v>
      </c>
      <c r="R989">
        <v>9.0181799999999992</v>
      </c>
      <c r="S989">
        <v>8.6393599999999999</v>
      </c>
      <c r="T989">
        <v>82.669600000000003</v>
      </c>
    </row>
    <row r="990" spans="1:20" x14ac:dyDescent="0.3">
      <c r="A990">
        <v>989</v>
      </c>
      <c r="B990">
        <v>13</v>
      </c>
      <c r="C990" s="1">
        <v>44881.51226851852</v>
      </c>
      <c r="D990" t="s">
        <v>15</v>
      </c>
      <c r="E990" s="7">
        <f t="shared" si="161"/>
        <v>2022</v>
      </c>
      <c r="F990" s="7">
        <f t="shared" si="162"/>
        <v>11</v>
      </c>
      <c r="G990" s="7">
        <f t="shared" si="163"/>
        <v>11</v>
      </c>
      <c r="H990" s="7" t="str">
        <f t="shared" si="165"/>
        <v>autumn</v>
      </c>
      <c r="I990" s="7">
        <f t="shared" si="166"/>
        <v>47</v>
      </c>
      <c r="J990" t="str">
        <f t="shared" si="167"/>
        <v>VP</v>
      </c>
      <c r="L990">
        <v>3.7138800000000001</v>
      </c>
      <c r="M990">
        <f t="shared" si="164"/>
        <v>3.7138800000000001</v>
      </c>
      <c r="N990">
        <v>1.4903599999999999</v>
      </c>
      <c r="O990">
        <v>0.99431000000000003</v>
      </c>
      <c r="P990">
        <v>3.0000000000000001E-3</v>
      </c>
      <c r="Q990">
        <v>0</v>
      </c>
      <c r="R990">
        <v>8.94909</v>
      </c>
      <c r="S990">
        <v>8.8841300000000007</v>
      </c>
      <c r="T990">
        <v>82.677499999999995</v>
      </c>
    </row>
    <row r="991" spans="1:20" x14ac:dyDescent="0.3">
      <c r="A991">
        <v>990</v>
      </c>
      <c r="B991">
        <v>14</v>
      </c>
      <c r="C991" s="1">
        <v>44881.515648148146</v>
      </c>
      <c r="D991" t="s">
        <v>15</v>
      </c>
      <c r="E991" s="7">
        <f t="shared" si="161"/>
        <v>2022</v>
      </c>
      <c r="F991" s="7">
        <f t="shared" si="162"/>
        <v>11</v>
      </c>
      <c r="G991" s="7">
        <f t="shared" si="163"/>
        <v>11</v>
      </c>
      <c r="H991" s="7" t="str">
        <f t="shared" si="165"/>
        <v>autumn</v>
      </c>
      <c r="I991" s="7">
        <f t="shared" si="166"/>
        <v>47</v>
      </c>
      <c r="J991" t="str">
        <f t="shared" si="167"/>
        <v>VP</v>
      </c>
      <c r="L991">
        <v>2.6689699999999998</v>
      </c>
      <c r="M991">
        <f t="shared" si="164"/>
        <v>2.6689699999999998</v>
      </c>
      <c r="N991">
        <v>1.5314000000000001</v>
      </c>
      <c r="O991">
        <v>0.99321999999999999</v>
      </c>
      <c r="P991">
        <v>4.0000000000000001E-3</v>
      </c>
      <c r="Q991">
        <v>4.9250000000000002E-2</v>
      </c>
      <c r="R991">
        <v>9.0381800000000005</v>
      </c>
      <c r="S991">
        <v>9.1436899999999994</v>
      </c>
      <c r="T991">
        <v>82.672799999999995</v>
      </c>
    </row>
    <row r="992" spans="1:20" x14ac:dyDescent="0.3">
      <c r="A992">
        <v>991</v>
      </c>
      <c r="B992">
        <v>15</v>
      </c>
      <c r="C992" s="1">
        <v>44881.517743055556</v>
      </c>
      <c r="D992" t="s">
        <v>15</v>
      </c>
      <c r="E992" s="7">
        <f t="shared" si="161"/>
        <v>2022</v>
      </c>
      <c r="F992" s="7">
        <f t="shared" si="162"/>
        <v>11</v>
      </c>
      <c r="G992" s="7">
        <f t="shared" si="163"/>
        <v>11</v>
      </c>
      <c r="H992" s="7" t="str">
        <f t="shared" si="165"/>
        <v>autumn</v>
      </c>
      <c r="I992" s="7">
        <f t="shared" si="166"/>
        <v>47</v>
      </c>
      <c r="J992" t="str">
        <f t="shared" si="167"/>
        <v>VP</v>
      </c>
      <c r="L992">
        <v>2.0716999999999999</v>
      </c>
      <c r="M992">
        <f t="shared" si="164"/>
        <v>2.0716999999999999</v>
      </c>
      <c r="N992">
        <v>1.81704</v>
      </c>
      <c r="O992">
        <v>0.98624000000000001</v>
      </c>
      <c r="P992">
        <v>4.5500000000000002E-3</v>
      </c>
      <c r="Q992">
        <v>0.18761</v>
      </c>
      <c r="R992">
        <v>9.24</v>
      </c>
      <c r="S992">
        <v>9.5467399999999998</v>
      </c>
      <c r="T992">
        <v>82.643699999999995</v>
      </c>
    </row>
    <row r="993" spans="1:20" x14ac:dyDescent="0.3">
      <c r="A993">
        <v>992</v>
      </c>
      <c r="B993">
        <v>16</v>
      </c>
      <c r="C993" s="1">
        <v>44881.519814814812</v>
      </c>
      <c r="D993" t="s">
        <v>15</v>
      </c>
      <c r="E993" s="7">
        <f t="shared" si="161"/>
        <v>2022</v>
      </c>
      <c r="F993" s="7">
        <f t="shared" si="162"/>
        <v>11</v>
      </c>
      <c r="G993" s="7">
        <f t="shared" si="163"/>
        <v>11</v>
      </c>
      <c r="H993" s="7" t="str">
        <f t="shared" si="165"/>
        <v>autumn</v>
      </c>
      <c r="I993" s="7">
        <f t="shared" si="166"/>
        <v>47</v>
      </c>
      <c r="J993" t="str">
        <f t="shared" si="167"/>
        <v>BS</v>
      </c>
      <c r="L993">
        <v>2.1360399999999999</v>
      </c>
      <c r="M993">
        <f t="shared" si="164"/>
        <v>2.1360399999999999</v>
      </c>
      <c r="N993">
        <v>1.9389400000000001</v>
      </c>
      <c r="O993">
        <v>0.98238000000000003</v>
      </c>
      <c r="P993">
        <v>1E-3</v>
      </c>
      <c r="Q993">
        <v>0.18489</v>
      </c>
      <c r="R993">
        <v>9.6381800000000002</v>
      </c>
      <c r="S993">
        <v>11.015700000000001</v>
      </c>
      <c r="T993">
        <v>82.624799999999993</v>
      </c>
    </row>
    <row r="994" spans="1:20" x14ac:dyDescent="0.3">
      <c r="A994">
        <v>993</v>
      </c>
      <c r="B994">
        <v>17</v>
      </c>
      <c r="C994" s="1">
        <v>44881.521898148145</v>
      </c>
      <c r="D994" t="s">
        <v>15</v>
      </c>
      <c r="E994" s="7">
        <f t="shared" si="161"/>
        <v>2022</v>
      </c>
      <c r="F994" s="7">
        <f t="shared" si="162"/>
        <v>11</v>
      </c>
      <c r="G994" s="7">
        <f t="shared" si="163"/>
        <v>11</v>
      </c>
      <c r="H994" s="7" t="str">
        <f t="shared" si="165"/>
        <v>autumn</v>
      </c>
      <c r="I994" s="7">
        <f t="shared" si="166"/>
        <v>47</v>
      </c>
      <c r="J994" t="str">
        <f t="shared" si="167"/>
        <v>BS</v>
      </c>
      <c r="L994">
        <v>0.99863000000000002</v>
      </c>
      <c r="M994" t="e">
        <f t="shared" si="164"/>
        <v>#N/A</v>
      </c>
      <c r="N994">
        <v>2.5736500000000002</v>
      </c>
      <c r="O994">
        <v>0.94316</v>
      </c>
      <c r="P994">
        <v>1.5900000000000001E-3</v>
      </c>
      <c r="Q994">
        <v>9.1679999999999998E-2</v>
      </c>
      <c r="R994">
        <v>9.9828799999999998</v>
      </c>
      <c r="S994">
        <v>11.596500000000001</v>
      </c>
      <c r="T994">
        <v>82.625399999999999</v>
      </c>
    </row>
    <row r="995" spans="1:20" x14ac:dyDescent="0.3">
      <c r="A995">
        <v>994</v>
      </c>
      <c r="B995">
        <v>18</v>
      </c>
      <c r="C995" s="1">
        <v>44881.524050925924</v>
      </c>
      <c r="D995" t="s">
        <v>15</v>
      </c>
      <c r="E995" s="7">
        <f t="shared" si="161"/>
        <v>2022</v>
      </c>
      <c r="F995" s="7">
        <f t="shared" si="162"/>
        <v>11</v>
      </c>
      <c r="G995" s="7">
        <f t="shared" si="163"/>
        <v>11</v>
      </c>
      <c r="H995" s="7" t="str">
        <f t="shared" si="165"/>
        <v>autumn</v>
      </c>
      <c r="I995" s="7">
        <f t="shared" si="166"/>
        <v>47</v>
      </c>
      <c r="J995" t="str">
        <f t="shared" si="167"/>
        <v>BS</v>
      </c>
      <c r="L995">
        <v>2.4630700000000001</v>
      </c>
      <c r="M995">
        <f t="shared" si="164"/>
        <v>2.4630700000000001</v>
      </c>
      <c r="N995">
        <v>1.5783199999999999</v>
      </c>
      <c r="O995">
        <v>0.97482999999999997</v>
      </c>
      <c r="P995">
        <v>4.0000000000000001E-3</v>
      </c>
      <c r="Q995">
        <v>9.3890000000000001E-2</v>
      </c>
      <c r="R995">
        <v>10.3</v>
      </c>
      <c r="S995">
        <v>11.1936</v>
      </c>
      <c r="T995">
        <v>82.590800000000002</v>
      </c>
    </row>
    <row r="996" spans="1:20" x14ac:dyDescent="0.3">
      <c r="A996">
        <v>995</v>
      </c>
      <c r="B996">
        <v>1</v>
      </c>
      <c r="C996" s="1">
        <v>44889.399039351854</v>
      </c>
      <c r="D996" t="s">
        <v>30</v>
      </c>
      <c r="E996" s="7">
        <f t="shared" si="161"/>
        <v>2022</v>
      </c>
      <c r="F996" s="7">
        <f t="shared" si="162"/>
        <v>11</v>
      </c>
      <c r="G996" s="7">
        <f t="shared" si="163"/>
        <v>11</v>
      </c>
      <c r="H996" s="7" t="str">
        <f t="shared" si="165"/>
        <v>autumn</v>
      </c>
      <c r="I996" s="7">
        <f t="shared" si="166"/>
        <v>48</v>
      </c>
      <c r="J996" t="str">
        <f t="shared" ref="J996:J1017" si="168">IF(OR(B996=1,B996=2,B996=3,B996=4,B996=9,B996=10,B996=11,B996=12,B996=17,B996=18,B996=19,B996=20),"VP","BS")</f>
        <v>VP</v>
      </c>
      <c r="K996" t="str">
        <f t="shared" ref="K996:K1017" si="169">IF(OR(B996=1,B996=7,B996=12,B996=16,B996=17,B996=24),"tree","soil")</f>
        <v>tree</v>
      </c>
      <c r="L996">
        <v>0.94282200000000005</v>
      </c>
      <c r="M996">
        <f t="shared" si="164"/>
        <v>0.94282200000000005</v>
      </c>
      <c r="N996">
        <v>2.2198099999999998</v>
      </c>
      <c r="O996">
        <v>0.97194999999999998</v>
      </c>
      <c r="P996">
        <v>2E-3</v>
      </c>
      <c r="Q996">
        <v>0</v>
      </c>
      <c r="R996">
        <v>17.7</v>
      </c>
      <c r="S996">
        <v>26.4754</v>
      </c>
      <c r="T996">
        <v>88.4696</v>
      </c>
    </row>
    <row r="997" spans="1:20" x14ac:dyDescent="0.3">
      <c r="A997">
        <v>996</v>
      </c>
      <c r="B997">
        <v>2</v>
      </c>
      <c r="C997" s="1">
        <v>44889.40111111111</v>
      </c>
      <c r="D997" t="s">
        <v>30</v>
      </c>
      <c r="E997" s="7">
        <f t="shared" si="161"/>
        <v>2022</v>
      </c>
      <c r="F997" s="7">
        <f t="shared" si="162"/>
        <v>11</v>
      </c>
      <c r="G997" s="7">
        <f t="shared" si="163"/>
        <v>11</v>
      </c>
      <c r="H997" s="7" t="str">
        <f t="shared" si="165"/>
        <v>autumn</v>
      </c>
      <c r="I997" s="7">
        <f t="shared" si="166"/>
        <v>48</v>
      </c>
      <c r="J997" t="str">
        <f t="shared" si="168"/>
        <v>VP</v>
      </c>
      <c r="K997" t="str">
        <f t="shared" si="169"/>
        <v>soil</v>
      </c>
      <c r="L997">
        <v>2.76945</v>
      </c>
      <c r="M997">
        <f t="shared" si="164"/>
        <v>2.76945</v>
      </c>
      <c r="N997">
        <v>1.3357699999999999</v>
      </c>
      <c r="O997">
        <v>0.99683900000000003</v>
      </c>
      <c r="P997">
        <v>4.0000000000000001E-3</v>
      </c>
      <c r="Q997">
        <v>0</v>
      </c>
      <c r="R997">
        <v>17.2</v>
      </c>
      <c r="S997">
        <v>27.352599999999999</v>
      </c>
      <c r="T997">
        <v>88.476100000000002</v>
      </c>
    </row>
    <row r="998" spans="1:20" x14ac:dyDescent="0.3">
      <c r="A998">
        <v>997</v>
      </c>
      <c r="B998">
        <v>3</v>
      </c>
      <c r="C998" s="1">
        <v>44889.403217592589</v>
      </c>
      <c r="D998" t="s">
        <v>30</v>
      </c>
      <c r="E998" s="7">
        <f t="shared" si="161"/>
        <v>2022</v>
      </c>
      <c r="F998" s="7">
        <f t="shared" si="162"/>
        <v>11</v>
      </c>
      <c r="G998" s="7">
        <f t="shared" si="163"/>
        <v>11</v>
      </c>
      <c r="H998" s="7" t="str">
        <f t="shared" si="165"/>
        <v>autumn</v>
      </c>
      <c r="I998" s="7">
        <f t="shared" si="166"/>
        <v>48</v>
      </c>
      <c r="J998" t="str">
        <f t="shared" si="168"/>
        <v>VP</v>
      </c>
      <c r="K998" t="str">
        <f t="shared" si="169"/>
        <v>soil</v>
      </c>
      <c r="L998">
        <v>1.14761</v>
      </c>
      <c r="M998">
        <f t="shared" si="164"/>
        <v>1.14761</v>
      </c>
      <c r="N998">
        <v>1.9833000000000001</v>
      </c>
      <c r="O998">
        <v>0.97639200000000004</v>
      </c>
      <c r="P998">
        <v>3.0000000000000001E-3</v>
      </c>
      <c r="Q998">
        <v>0</v>
      </c>
      <c r="R998">
        <v>16.7</v>
      </c>
      <c r="S998">
        <v>27.883900000000001</v>
      </c>
      <c r="T998">
        <v>88.478499999999997</v>
      </c>
    </row>
    <row r="999" spans="1:20" x14ac:dyDescent="0.3">
      <c r="A999">
        <v>998</v>
      </c>
      <c r="B999">
        <v>4</v>
      </c>
      <c r="C999" s="1">
        <v>44889.405289351853</v>
      </c>
      <c r="D999" t="s">
        <v>30</v>
      </c>
      <c r="E999" s="7">
        <f t="shared" si="161"/>
        <v>2022</v>
      </c>
      <c r="F999" s="7">
        <f t="shared" si="162"/>
        <v>11</v>
      </c>
      <c r="G999" s="7">
        <f t="shared" si="163"/>
        <v>11</v>
      </c>
      <c r="H999" s="7" t="str">
        <f t="shared" si="165"/>
        <v>autumn</v>
      </c>
      <c r="I999" s="7">
        <f t="shared" si="166"/>
        <v>48</v>
      </c>
      <c r="J999" t="str">
        <f t="shared" si="168"/>
        <v>VP</v>
      </c>
      <c r="K999" t="str">
        <f t="shared" si="169"/>
        <v>soil</v>
      </c>
      <c r="L999">
        <v>1.2489399999999999</v>
      </c>
      <c r="M999">
        <f t="shared" si="164"/>
        <v>1.2489399999999999</v>
      </c>
      <c r="N999">
        <v>2.3277199999999998</v>
      </c>
      <c r="O999">
        <v>0.96460000000000001</v>
      </c>
      <c r="P999">
        <v>2E-3</v>
      </c>
      <c r="Q999">
        <v>0</v>
      </c>
      <c r="R999">
        <v>16.3</v>
      </c>
      <c r="S999">
        <v>28.1068</v>
      </c>
      <c r="T999">
        <v>88.482100000000003</v>
      </c>
    </row>
    <row r="1000" spans="1:20" x14ac:dyDescent="0.3">
      <c r="A1000">
        <v>999</v>
      </c>
      <c r="B1000">
        <v>5</v>
      </c>
      <c r="C1000" s="1">
        <v>44889.408495370371</v>
      </c>
      <c r="D1000" t="s">
        <v>30</v>
      </c>
      <c r="E1000" s="7">
        <f t="shared" si="161"/>
        <v>2022</v>
      </c>
      <c r="F1000" s="7">
        <f t="shared" si="162"/>
        <v>11</v>
      </c>
      <c r="G1000" s="7">
        <f t="shared" si="163"/>
        <v>11</v>
      </c>
      <c r="H1000" s="7" t="str">
        <f t="shared" si="165"/>
        <v>autumn</v>
      </c>
      <c r="I1000" s="7">
        <f t="shared" si="166"/>
        <v>48</v>
      </c>
      <c r="J1000" t="str">
        <f t="shared" si="168"/>
        <v>BS</v>
      </c>
      <c r="K1000" t="str">
        <f t="shared" si="169"/>
        <v>soil</v>
      </c>
      <c r="L1000">
        <v>1.70414</v>
      </c>
      <c r="M1000">
        <f t="shared" si="164"/>
        <v>1.70414</v>
      </c>
      <c r="N1000">
        <v>1.9405300000000001</v>
      </c>
      <c r="O1000">
        <v>0.968445</v>
      </c>
      <c r="P1000">
        <v>5.0000000000000001E-3</v>
      </c>
      <c r="Q1000">
        <v>0</v>
      </c>
      <c r="R1000">
        <v>15.8</v>
      </c>
      <c r="S1000">
        <v>28.305099999999999</v>
      </c>
      <c r="T1000">
        <v>88.484800000000007</v>
      </c>
    </row>
    <row r="1001" spans="1:20" x14ac:dyDescent="0.3">
      <c r="A1001">
        <v>1000</v>
      </c>
      <c r="B1001">
        <v>6</v>
      </c>
      <c r="C1001" s="1">
        <v>44889.410601851851</v>
      </c>
      <c r="D1001" t="s">
        <v>30</v>
      </c>
      <c r="E1001" s="7">
        <f t="shared" si="161"/>
        <v>2022</v>
      </c>
      <c r="F1001" s="7">
        <f t="shared" si="162"/>
        <v>11</v>
      </c>
      <c r="G1001" s="7">
        <f t="shared" si="163"/>
        <v>11</v>
      </c>
      <c r="H1001" s="7" t="str">
        <f t="shared" si="165"/>
        <v>autumn</v>
      </c>
      <c r="I1001" s="7">
        <f t="shared" si="166"/>
        <v>48</v>
      </c>
      <c r="J1001" t="str">
        <f t="shared" si="168"/>
        <v>BS</v>
      </c>
      <c r="K1001" t="str">
        <f t="shared" si="169"/>
        <v>soil</v>
      </c>
      <c r="L1001">
        <v>1.8656299999999999</v>
      </c>
      <c r="M1001">
        <f t="shared" si="164"/>
        <v>1.8656299999999999</v>
      </c>
      <c r="N1001">
        <v>2.00997</v>
      </c>
      <c r="O1001">
        <v>0.97860499999999995</v>
      </c>
      <c r="P1001">
        <v>2E-3</v>
      </c>
      <c r="Q1001">
        <v>0</v>
      </c>
      <c r="R1001">
        <v>16</v>
      </c>
      <c r="S1001">
        <v>28.472200000000001</v>
      </c>
      <c r="T1001">
        <v>88.477699999999999</v>
      </c>
    </row>
    <row r="1002" spans="1:20" x14ac:dyDescent="0.3">
      <c r="A1002">
        <v>1001</v>
      </c>
      <c r="B1002">
        <v>7</v>
      </c>
      <c r="C1002" s="1">
        <v>44889.412685185183</v>
      </c>
      <c r="D1002" t="s">
        <v>30</v>
      </c>
      <c r="E1002" s="7">
        <f t="shared" si="161"/>
        <v>2022</v>
      </c>
      <c r="F1002" s="7">
        <f t="shared" si="162"/>
        <v>11</v>
      </c>
      <c r="G1002" s="7">
        <f t="shared" si="163"/>
        <v>11</v>
      </c>
      <c r="H1002" s="7" t="str">
        <f t="shared" si="165"/>
        <v>autumn</v>
      </c>
      <c r="I1002" s="7">
        <f t="shared" si="166"/>
        <v>48</v>
      </c>
      <c r="J1002" t="str">
        <f t="shared" si="168"/>
        <v>BS</v>
      </c>
      <c r="K1002" t="str">
        <f t="shared" si="169"/>
        <v>tree</v>
      </c>
      <c r="L1002">
        <v>1.5012099999999999</v>
      </c>
      <c r="M1002">
        <f t="shared" si="164"/>
        <v>1.5012099999999999</v>
      </c>
      <c r="N1002">
        <v>2.1335299999999999</v>
      </c>
      <c r="O1002">
        <v>0.97227699999999995</v>
      </c>
      <c r="P1002">
        <v>3.0000000000000001E-3</v>
      </c>
      <c r="Q1002">
        <v>0</v>
      </c>
      <c r="R1002">
        <v>17.2</v>
      </c>
      <c r="S1002">
        <v>28.828199999999999</v>
      </c>
      <c r="T1002">
        <v>88.500200000000007</v>
      </c>
    </row>
    <row r="1003" spans="1:20" x14ac:dyDescent="0.3">
      <c r="A1003">
        <v>1002</v>
      </c>
      <c r="B1003">
        <v>8</v>
      </c>
      <c r="C1003" s="1">
        <v>44889.414756944447</v>
      </c>
      <c r="D1003" t="s">
        <v>30</v>
      </c>
      <c r="E1003" s="7">
        <f t="shared" si="161"/>
        <v>2022</v>
      </c>
      <c r="F1003" s="7">
        <f t="shared" si="162"/>
        <v>11</v>
      </c>
      <c r="G1003" s="7">
        <f t="shared" si="163"/>
        <v>11</v>
      </c>
      <c r="H1003" s="7" t="str">
        <f t="shared" si="165"/>
        <v>autumn</v>
      </c>
      <c r="I1003" s="7">
        <f t="shared" si="166"/>
        <v>48</v>
      </c>
      <c r="J1003" t="str">
        <f t="shared" si="168"/>
        <v>BS</v>
      </c>
      <c r="K1003" t="str">
        <f t="shared" si="169"/>
        <v>soil</v>
      </c>
      <c r="L1003">
        <v>2.4201299999999999</v>
      </c>
      <c r="M1003">
        <f t="shared" si="164"/>
        <v>2.4201299999999999</v>
      </c>
      <c r="N1003">
        <v>1.55396</v>
      </c>
      <c r="O1003">
        <v>0.98989400000000005</v>
      </c>
      <c r="P1003">
        <v>3.0000000000000001E-3</v>
      </c>
      <c r="Q1003">
        <v>0</v>
      </c>
      <c r="R1003">
        <v>17.3</v>
      </c>
      <c r="S1003">
        <v>29.125</v>
      </c>
      <c r="T1003">
        <v>88.513800000000003</v>
      </c>
    </row>
    <row r="1004" spans="1:20" x14ac:dyDescent="0.3">
      <c r="A1004">
        <v>1003</v>
      </c>
      <c r="B1004">
        <v>9</v>
      </c>
      <c r="C1004" s="1">
        <v>44889.416851851849</v>
      </c>
      <c r="D1004" t="s">
        <v>30</v>
      </c>
      <c r="E1004" s="7">
        <f t="shared" si="161"/>
        <v>2022</v>
      </c>
      <c r="F1004" s="7">
        <f t="shared" si="162"/>
        <v>11</v>
      </c>
      <c r="G1004" s="7">
        <f t="shared" si="163"/>
        <v>11</v>
      </c>
      <c r="H1004" s="7" t="str">
        <f t="shared" si="165"/>
        <v>autumn</v>
      </c>
      <c r="I1004" s="7">
        <f t="shared" si="166"/>
        <v>48</v>
      </c>
      <c r="J1004" t="str">
        <f t="shared" si="168"/>
        <v>VP</v>
      </c>
      <c r="K1004" t="str">
        <f t="shared" si="169"/>
        <v>soil</v>
      </c>
      <c r="L1004">
        <v>3.0759799999999999</v>
      </c>
      <c r="M1004">
        <f t="shared" si="164"/>
        <v>3.0759799999999999</v>
      </c>
      <c r="N1004">
        <v>1.57656</v>
      </c>
      <c r="O1004">
        <v>0.98932900000000001</v>
      </c>
      <c r="P1004">
        <v>2E-3</v>
      </c>
      <c r="Q1004">
        <v>0</v>
      </c>
      <c r="R1004">
        <v>17.2</v>
      </c>
      <c r="S1004">
        <v>29.102399999999999</v>
      </c>
      <c r="T1004">
        <v>88.501900000000006</v>
      </c>
    </row>
    <row r="1005" spans="1:20" x14ac:dyDescent="0.3">
      <c r="A1005">
        <v>1004</v>
      </c>
      <c r="B1005">
        <v>10</v>
      </c>
      <c r="C1005" s="1">
        <v>44889.418923611112</v>
      </c>
      <c r="D1005" t="s">
        <v>30</v>
      </c>
      <c r="E1005" s="7">
        <f t="shared" si="161"/>
        <v>2022</v>
      </c>
      <c r="F1005" s="7">
        <f t="shared" si="162"/>
        <v>11</v>
      </c>
      <c r="G1005" s="7">
        <f t="shared" si="163"/>
        <v>11</v>
      </c>
      <c r="H1005" s="7" t="str">
        <f t="shared" si="165"/>
        <v>autumn</v>
      </c>
      <c r="I1005" s="7">
        <f t="shared" si="166"/>
        <v>48</v>
      </c>
      <c r="J1005" t="str">
        <f t="shared" si="168"/>
        <v>VP</v>
      </c>
      <c r="K1005" t="str">
        <f t="shared" si="169"/>
        <v>soil</v>
      </c>
      <c r="L1005">
        <v>2.1272199999999999</v>
      </c>
      <c r="M1005">
        <f t="shared" si="164"/>
        <v>2.1272199999999999</v>
      </c>
      <c r="N1005">
        <v>1.77355</v>
      </c>
      <c r="O1005">
        <v>0.97618099999999997</v>
      </c>
      <c r="P1005">
        <v>3.0000000000000001E-3</v>
      </c>
      <c r="Q1005">
        <v>0</v>
      </c>
      <c r="R1005">
        <v>16.7</v>
      </c>
      <c r="S1005">
        <v>29.349900000000002</v>
      </c>
      <c r="T1005">
        <v>88.502300000000005</v>
      </c>
    </row>
    <row r="1006" spans="1:20" x14ac:dyDescent="0.3">
      <c r="A1006">
        <v>1005</v>
      </c>
      <c r="B1006">
        <v>11</v>
      </c>
      <c r="C1006" s="1">
        <v>44889.421041666668</v>
      </c>
      <c r="D1006" t="s">
        <v>30</v>
      </c>
      <c r="E1006" s="7">
        <f t="shared" si="161"/>
        <v>2022</v>
      </c>
      <c r="F1006" s="7">
        <f t="shared" si="162"/>
        <v>11</v>
      </c>
      <c r="G1006" s="7">
        <f t="shared" si="163"/>
        <v>11</v>
      </c>
      <c r="H1006" s="7" t="str">
        <f t="shared" si="165"/>
        <v>autumn</v>
      </c>
      <c r="I1006" s="7">
        <f t="shared" si="166"/>
        <v>48</v>
      </c>
      <c r="J1006" t="str">
        <f t="shared" si="168"/>
        <v>VP</v>
      </c>
      <c r="K1006" t="str">
        <f t="shared" si="169"/>
        <v>soil</v>
      </c>
      <c r="L1006">
        <v>2.3060999999999998</v>
      </c>
      <c r="M1006">
        <f t="shared" si="164"/>
        <v>2.3060999999999998</v>
      </c>
      <c r="N1006">
        <v>1.7537100000000001</v>
      </c>
      <c r="O1006">
        <v>0.97988900000000001</v>
      </c>
      <c r="P1006">
        <v>3.0000000000000001E-3</v>
      </c>
      <c r="Q1006">
        <v>0</v>
      </c>
      <c r="R1006">
        <v>16.5</v>
      </c>
      <c r="S1006">
        <v>29.2789</v>
      </c>
      <c r="T1006">
        <v>88.505399999999995</v>
      </c>
    </row>
    <row r="1007" spans="1:20" x14ac:dyDescent="0.3">
      <c r="A1007">
        <v>1006</v>
      </c>
      <c r="B1007">
        <v>12</v>
      </c>
      <c r="C1007" s="1">
        <v>44889.423113425924</v>
      </c>
      <c r="D1007" t="s">
        <v>30</v>
      </c>
      <c r="E1007" s="7">
        <f t="shared" si="161"/>
        <v>2022</v>
      </c>
      <c r="F1007" s="7">
        <f t="shared" si="162"/>
        <v>11</v>
      </c>
      <c r="G1007" s="7">
        <f t="shared" si="163"/>
        <v>11</v>
      </c>
      <c r="H1007" s="7" t="str">
        <f t="shared" si="165"/>
        <v>autumn</v>
      </c>
      <c r="I1007" s="7">
        <f t="shared" si="166"/>
        <v>48</v>
      </c>
      <c r="J1007" t="str">
        <f t="shared" si="168"/>
        <v>VP</v>
      </c>
      <c r="K1007" t="str">
        <f t="shared" si="169"/>
        <v>tree</v>
      </c>
      <c r="L1007">
        <v>2.4855800000000001</v>
      </c>
      <c r="M1007">
        <f t="shared" si="164"/>
        <v>2.4855800000000001</v>
      </c>
      <c r="N1007">
        <v>1.62754</v>
      </c>
      <c r="O1007">
        <v>0.98937799999999998</v>
      </c>
      <c r="P1007">
        <v>3.0000000000000001E-3</v>
      </c>
      <c r="Q1007">
        <v>0</v>
      </c>
      <c r="R1007">
        <v>16</v>
      </c>
      <c r="S1007">
        <v>29.136099999999999</v>
      </c>
      <c r="T1007">
        <v>88.51</v>
      </c>
    </row>
    <row r="1008" spans="1:20" x14ac:dyDescent="0.3">
      <c r="A1008">
        <v>1007</v>
      </c>
      <c r="B1008">
        <v>13</v>
      </c>
      <c r="C1008" s="1">
        <v>44889.425185185188</v>
      </c>
      <c r="D1008" t="s">
        <v>30</v>
      </c>
      <c r="E1008" s="7">
        <f t="shared" si="161"/>
        <v>2022</v>
      </c>
      <c r="F1008" s="7">
        <f t="shared" si="162"/>
        <v>11</v>
      </c>
      <c r="G1008" s="7">
        <f t="shared" si="163"/>
        <v>11</v>
      </c>
      <c r="H1008" s="7" t="str">
        <f t="shared" si="165"/>
        <v>autumn</v>
      </c>
      <c r="I1008" s="7">
        <f t="shared" si="166"/>
        <v>48</v>
      </c>
      <c r="J1008" t="str">
        <f t="shared" si="168"/>
        <v>BS</v>
      </c>
      <c r="K1008" t="str">
        <f t="shared" si="169"/>
        <v>soil</v>
      </c>
      <c r="L1008">
        <v>1.2161500000000001</v>
      </c>
      <c r="M1008">
        <f t="shared" si="164"/>
        <v>1.2161500000000001</v>
      </c>
      <c r="N1008">
        <v>2.6377299999999999</v>
      </c>
      <c r="O1008">
        <v>0.95595300000000005</v>
      </c>
      <c r="P1008">
        <v>4.0000000000000001E-3</v>
      </c>
      <c r="Q1008">
        <v>0</v>
      </c>
      <c r="R1008">
        <v>16</v>
      </c>
      <c r="S1008">
        <v>29.092400000000001</v>
      </c>
      <c r="T1008">
        <v>88.510099999999994</v>
      </c>
    </row>
    <row r="1009" spans="1:20" x14ac:dyDescent="0.3">
      <c r="A1009">
        <v>1008</v>
      </c>
      <c r="B1009">
        <v>14</v>
      </c>
      <c r="C1009" s="1">
        <v>44889.427291666667</v>
      </c>
      <c r="D1009" t="s">
        <v>30</v>
      </c>
      <c r="E1009" s="7">
        <f t="shared" si="161"/>
        <v>2022</v>
      </c>
      <c r="F1009" s="7">
        <f t="shared" si="162"/>
        <v>11</v>
      </c>
      <c r="G1009" s="7">
        <f t="shared" si="163"/>
        <v>11</v>
      </c>
      <c r="H1009" s="7" t="str">
        <f t="shared" si="165"/>
        <v>autumn</v>
      </c>
      <c r="I1009" s="7">
        <f t="shared" si="166"/>
        <v>48</v>
      </c>
      <c r="J1009" t="str">
        <f t="shared" si="168"/>
        <v>BS</v>
      </c>
      <c r="K1009" t="str">
        <f t="shared" si="169"/>
        <v>soil</v>
      </c>
      <c r="L1009">
        <v>1.11382</v>
      </c>
      <c r="M1009" t="e">
        <f t="shared" si="164"/>
        <v>#N/A</v>
      </c>
      <c r="N1009">
        <v>3.4643899999999999</v>
      </c>
      <c r="O1009">
        <v>0.90964500000000004</v>
      </c>
      <c r="P1009">
        <v>3.0000000000000001E-3</v>
      </c>
      <c r="Q1009">
        <v>0</v>
      </c>
      <c r="R1009">
        <v>15.8</v>
      </c>
      <c r="S1009">
        <v>29.046500000000002</v>
      </c>
      <c r="T1009">
        <v>88.517300000000006</v>
      </c>
    </row>
    <row r="1010" spans="1:20" x14ac:dyDescent="0.3">
      <c r="A1010">
        <v>1009</v>
      </c>
      <c r="B1010">
        <v>15</v>
      </c>
      <c r="C1010" s="1">
        <v>44889.4294212963</v>
      </c>
      <c r="D1010" t="s">
        <v>30</v>
      </c>
      <c r="E1010" s="7">
        <f t="shared" si="161"/>
        <v>2022</v>
      </c>
      <c r="F1010" s="7">
        <f t="shared" si="162"/>
        <v>11</v>
      </c>
      <c r="G1010" s="7">
        <f t="shared" si="163"/>
        <v>11</v>
      </c>
      <c r="H1010" s="7" t="str">
        <f t="shared" si="165"/>
        <v>autumn</v>
      </c>
      <c r="I1010" s="7">
        <f t="shared" si="166"/>
        <v>48</v>
      </c>
      <c r="J1010" t="str">
        <f t="shared" si="168"/>
        <v>BS</v>
      </c>
      <c r="K1010" t="str">
        <f t="shared" si="169"/>
        <v>soil</v>
      </c>
      <c r="L1010">
        <v>1.8777999999999999</v>
      </c>
      <c r="M1010">
        <f t="shared" si="164"/>
        <v>1.8777999999999999</v>
      </c>
      <c r="N1010">
        <v>1.81901</v>
      </c>
      <c r="O1010">
        <v>0.98234500000000002</v>
      </c>
      <c r="P1010">
        <v>2E-3</v>
      </c>
      <c r="Q1010">
        <v>0</v>
      </c>
      <c r="R1010">
        <v>15.8</v>
      </c>
      <c r="S1010">
        <v>29.093399999999999</v>
      </c>
      <c r="T1010">
        <v>88.511799999999994</v>
      </c>
    </row>
    <row r="1011" spans="1:20" x14ac:dyDescent="0.3">
      <c r="A1011">
        <v>1010</v>
      </c>
      <c r="B1011">
        <v>17</v>
      </c>
      <c r="C1011" s="1">
        <v>44889.431527777779</v>
      </c>
      <c r="D1011" t="s">
        <v>30</v>
      </c>
      <c r="E1011" s="7">
        <f t="shared" si="161"/>
        <v>2022</v>
      </c>
      <c r="F1011" s="7">
        <f t="shared" si="162"/>
        <v>11</v>
      </c>
      <c r="G1011" s="7">
        <f t="shared" si="163"/>
        <v>11</v>
      </c>
      <c r="H1011" s="7" t="str">
        <f t="shared" si="165"/>
        <v>autumn</v>
      </c>
      <c r="I1011" s="7">
        <f t="shared" si="166"/>
        <v>48</v>
      </c>
      <c r="J1011" t="str">
        <f t="shared" si="168"/>
        <v>VP</v>
      </c>
      <c r="K1011" t="str">
        <f t="shared" si="169"/>
        <v>tree</v>
      </c>
      <c r="L1011">
        <v>3.0948699999999998</v>
      </c>
      <c r="M1011">
        <f t="shared" si="164"/>
        <v>3.0948699999999998</v>
      </c>
      <c r="N1011">
        <v>1.5589299999999999</v>
      </c>
      <c r="O1011">
        <v>0.99157899999999999</v>
      </c>
      <c r="P1011">
        <v>3.0000000000000001E-3</v>
      </c>
      <c r="Q1011">
        <v>0</v>
      </c>
      <c r="R1011">
        <v>15.7</v>
      </c>
      <c r="S1011">
        <v>29.030999999999999</v>
      </c>
      <c r="T1011">
        <v>88.498999999999995</v>
      </c>
    </row>
    <row r="1012" spans="1:20" x14ac:dyDescent="0.3">
      <c r="A1012">
        <v>1011</v>
      </c>
      <c r="B1012">
        <v>18</v>
      </c>
      <c r="C1012" s="1">
        <v>44889.433657407404</v>
      </c>
      <c r="D1012" t="s">
        <v>30</v>
      </c>
      <c r="E1012" s="7">
        <f t="shared" si="161"/>
        <v>2022</v>
      </c>
      <c r="F1012" s="7">
        <f t="shared" si="162"/>
        <v>11</v>
      </c>
      <c r="G1012" s="7">
        <f t="shared" si="163"/>
        <v>11</v>
      </c>
      <c r="H1012" s="7" t="str">
        <f t="shared" si="165"/>
        <v>autumn</v>
      </c>
      <c r="I1012" s="7">
        <f t="shared" si="166"/>
        <v>48</v>
      </c>
      <c r="J1012" t="str">
        <f t="shared" si="168"/>
        <v>VP</v>
      </c>
      <c r="K1012" t="str">
        <f t="shared" si="169"/>
        <v>soil</v>
      </c>
      <c r="L1012">
        <v>2.29609</v>
      </c>
      <c r="M1012">
        <f t="shared" si="164"/>
        <v>2.29609</v>
      </c>
      <c r="N1012">
        <v>1.7870900000000001</v>
      </c>
      <c r="O1012">
        <v>0.98466399999999998</v>
      </c>
      <c r="P1012">
        <v>2E-3</v>
      </c>
      <c r="Q1012">
        <v>0</v>
      </c>
      <c r="R1012">
        <v>15.7</v>
      </c>
      <c r="S1012">
        <v>28.976099999999999</v>
      </c>
      <c r="T1012">
        <v>88.500799999999998</v>
      </c>
    </row>
    <row r="1013" spans="1:20" x14ac:dyDescent="0.3">
      <c r="A1013">
        <v>1012</v>
      </c>
      <c r="B1013">
        <v>19</v>
      </c>
      <c r="C1013" s="1">
        <v>44889.435740740744</v>
      </c>
      <c r="D1013" t="s">
        <v>30</v>
      </c>
      <c r="E1013" s="7">
        <f t="shared" si="161"/>
        <v>2022</v>
      </c>
      <c r="F1013" s="7">
        <f t="shared" si="162"/>
        <v>11</v>
      </c>
      <c r="G1013" s="7">
        <f t="shared" si="163"/>
        <v>11</v>
      </c>
      <c r="H1013" s="7" t="str">
        <f t="shared" si="165"/>
        <v>autumn</v>
      </c>
      <c r="I1013" s="7">
        <f t="shared" si="166"/>
        <v>48</v>
      </c>
      <c r="J1013" t="str">
        <f t="shared" si="168"/>
        <v>VP</v>
      </c>
      <c r="K1013" t="str">
        <f t="shared" si="169"/>
        <v>soil</v>
      </c>
      <c r="L1013">
        <v>1.3103</v>
      </c>
      <c r="M1013" t="e">
        <f t="shared" si="164"/>
        <v>#N/A</v>
      </c>
      <c r="N1013">
        <v>2.4998499999999999</v>
      </c>
      <c r="O1013">
        <v>0.93112300000000003</v>
      </c>
      <c r="P1013">
        <v>2E-3</v>
      </c>
      <c r="Q1013">
        <v>0</v>
      </c>
      <c r="R1013">
        <v>15.8</v>
      </c>
      <c r="S1013">
        <v>29.069400000000002</v>
      </c>
      <c r="T1013">
        <v>88.504400000000004</v>
      </c>
    </row>
    <row r="1014" spans="1:20" x14ac:dyDescent="0.3">
      <c r="A1014">
        <v>1013</v>
      </c>
      <c r="B1014">
        <v>20</v>
      </c>
      <c r="C1014" s="1">
        <v>44889.43787037037</v>
      </c>
      <c r="D1014" t="s">
        <v>30</v>
      </c>
      <c r="E1014" s="7">
        <f t="shared" si="161"/>
        <v>2022</v>
      </c>
      <c r="F1014" s="7">
        <f t="shared" si="162"/>
        <v>11</v>
      </c>
      <c r="G1014" s="7">
        <f t="shared" si="163"/>
        <v>11</v>
      </c>
      <c r="H1014" s="7" t="str">
        <f t="shared" si="165"/>
        <v>autumn</v>
      </c>
      <c r="I1014" s="7">
        <f t="shared" si="166"/>
        <v>48</v>
      </c>
      <c r="J1014" t="str">
        <f t="shared" si="168"/>
        <v>VP</v>
      </c>
      <c r="K1014" t="str">
        <f t="shared" si="169"/>
        <v>soil</v>
      </c>
      <c r="L1014">
        <v>1.59849</v>
      </c>
      <c r="M1014" t="e">
        <f t="shared" si="164"/>
        <v>#N/A</v>
      </c>
      <c r="N1014">
        <v>2.3483399999999999</v>
      </c>
      <c r="O1014">
        <v>0.94469099999999995</v>
      </c>
      <c r="P1014">
        <v>2E-3</v>
      </c>
      <c r="Q1014">
        <v>0</v>
      </c>
      <c r="R1014">
        <v>15.7</v>
      </c>
      <c r="S1014">
        <v>29.306100000000001</v>
      </c>
      <c r="T1014">
        <v>88.505899999999997</v>
      </c>
    </row>
    <row r="1015" spans="1:20" x14ac:dyDescent="0.3">
      <c r="A1015">
        <v>1014</v>
      </c>
      <c r="B1015">
        <v>21</v>
      </c>
      <c r="C1015" s="1">
        <v>44889.439976851849</v>
      </c>
      <c r="D1015" t="s">
        <v>30</v>
      </c>
      <c r="E1015" s="7">
        <f t="shared" si="161"/>
        <v>2022</v>
      </c>
      <c r="F1015" s="7">
        <f t="shared" si="162"/>
        <v>11</v>
      </c>
      <c r="G1015" s="7">
        <f t="shared" si="163"/>
        <v>11</v>
      </c>
      <c r="H1015" s="7" t="str">
        <f t="shared" si="165"/>
        <v>autumn</v>
      </c>
      <c r="I1015" s="7">
        <f t="shared" si="166"/>
        <v>48</v>
      </c>
      <c r="J1015" t="str">
        <f t="shared" si="168"/>
        <v>BS</v>
      </c>
      <c r="K1015" t="str">
        <f t="shared" si="169"/>
        <v>soil</v>
      </c>
      <c r="L1015">
        <v>1.2188399999999999</v>
      </c>
      <c r="M1015" t="e">
        <f t="shared" si="164"/>
        <v>#N/A</v>
      </c>
      <c r="N1015">
        <v>3.1600999999999999</v>
      </c>
      <c r="O1015">
        <v>0.88399399999999995</v>
      </c>
      <c r="P1015">
        <v>7.0000000000000001E-3</v>
      </c>
      <c r="Q1015">
        <v>2.1999999999999999E-2</v>
      </c>
      <c r="R1015">
        <v>15.5</v>
      </c>
      <c r="S1015">
        <v>29.184899999999999</v>
      </c>
      <c r="T1015">
        <v>88.504499999999993</v>
      </c>
    </row>
    <row r="1016" spans="1:20" x14ac:dyDescent="0.3">
      <c r="A1016">
        <v>1015</v>
      </c>
      <c r="B1016">
        <v>23</v>
      </c>
      <c r="C1016" s="1">
        <v>44889.442199074074</v>
      </c>
      <c r="D1016" t="s">
        <v>30</v>
      </c>
      <c r="E1016" s="7">
        <f t="shared" si="161"/>
        <v>2022</v>
      </c>
      <c r="F1016" s="7">
        <f t="shared" si="162"/>
        <v>11</v>
      </c>
      <c r="G1016" s="7">
        <f t="shared" si="163"/>
        <v>11</v>
      </c>
      <c r="H1016" s="7" t="str">
        <f t="shared" si="165"/>
        <v>autumn</v>
      </c>
      <c r="I1016" s="7">
        <f t="shared" si="166"/>
        <v>48</v>
      </c>
      <c r="J1016" t="str">
        <f t="shared" si="168"/>
        <v>BS</v>
      </c>
      <c r="K1016" t="str">
        <f t="shared" si="169"/>
        <v>soil</v>
      </c>
      <c r="L1016">
        <v>0.97936500000000004</v>
      </c>
      <c r="M1016" t="e">
        <f t="shared" si="164"/>
        <v>#N/A</v>
      </c>
      <c r="N1016">
        <v>2.7848600000000001</v>
      </c>
      <c r="O1016">
        <v>0.93767800000000001</v>
      </c>
      <c r="P1016">
        <v>4.0000000000000001E-3</v>
      </c>
      <c r="Q1016">
        <v>0</v>
      </c>
      <c r="R1016">
        <v>15.5</v>
      </c>
      <c r="S1016">
        <v>29.1204</v>
      </c>
      <c r="T1016">
        <v>88.512799999999999</v>
      </c>
    </row>
    <row r="1017" spans="1:20" x14ac:dyDescent="0.3">
      <c r="A1017">
        <v>1016</v>
      </c>
      <c r="B1017">
        <v>24</v>
      </c>
      <c r="C1017" s="1">
        <v>44889.444502314815</v>
      </c>
      <c r="D1017" t="s">
        <v>30</v>
      </c>
      <c r="E1017" s="7">
        <f t="shared" si="161"/>
        <v>2022</v>
      </c>
      <c r="F1017" s="7">
        <f t="shared" si="162"/>
        <v>11</v>
      </c>
      <c r="G1017" s="7">
        <f t="shared" si="163"/>
        <v>11</v>
      </c>
      <c r="H1017" s="7" t="str">
        <f t="shared" si="165"/>
        <v>autumn</v>
      </c>
      <c r="I1017" s="7">
        <f t="shared" si="166"/>
        <v>48</v>
      </c>
      <c r="J1017" t="str">
        <f t="shared" si="168"/>
        <v>BS</v>
      </c>
      <c r="K1017" t="str">
        <f t="shared" si="169"/>
        <v>tree</v>
      </c>
      <c r="L1017">
        <v>0.99614899999999995</v>
      </c>
      <c r="M1017" t="e">
        <f t="shared" si="164"/>
        <v>#N/A</v>
      </c>
      <c r="N1017">
        <v>2.9518300000000002</v>
      </c>
      <c r="O1017">
        <v>0.90896200000000005</v>
      </c>
      <c r="P1017">
        <v>4.2727299999999998E-3</v>
      </c>
      <c r="Q1017">
        <v>0</v>
      </c>
      <c r="R1017">
        <v>15.445499999999999</v>
      </c>
      <c r="S1017">
        <v>29.1569</v>
      </c>
      <c r="T1017">
        <v>88.514300000000006</v>
      </c>
    </row>
    <row r="1018" spans="1:20" x14ac:dyDescent="0.3">
      <c r="A1018">
        <v>1017</v>
      </c>
      <c r="B1018">
        <v>1</v>
      </c>
      <c r="C1018" s="1">
        <v>44889.480138888888</v>
      </c>
      <c r="D1018" t="s">
        <v>29</v>
      </c>
      <c r="E1018" s="7">
        <f t="shared" si="161"/>
        <v>2022</v>
      </c>
      <c r="F1018" s="7">
        <f t="shared" si="162"/>
        <v>11</v>
      </c>
      <c r="G1018" s="7">
        <f t="shared" si="163"/>
        <v>11</v>
      </c>
      <c r="H1018" s="7" t="str">
        <f t="shared" si="165"/>
        <v>autumn</v>
      </c>
      <c r="I1018" s="7">
        <f t="shared" si="166"/>
        <v>48</v>
      </c>
      <c r="J1018" t="str">
        <f t="shared" ref="J1018:J1035" si="170">IF(OR(B1018=1,B1018=2,B1018=3,B1018=7,B1018=8,B1018=9,B1018=13,B1018=14,B1018=15),"BS","VP")</f>
        <v>BS</v>
      </c>
      <c r="L1018">
        <v>1.1870099999999999</v>
      </c>
      <c r="M1018">
        <f t="shared" si="164"/>
        <v>1.1870099999999999</v>
      </c>
      <c r="N1018">
        <v>2.59755</v>
      </c>
      <c r="O1018">
        <v>0.95033999999999996</v>
      </c>
      <c r="P1018">
        <v>5.0000000000000001E-3</v>
      </c>
      <c r="Q1018">
        <v>2.1000000000000001E-2</v>
      </c>
      <c r="R1018">
        <v>20.3</v>
      </c>
      <c r="S1018">
        <v>25.121099999999998</v>
      </c>
      <c r="T1018">
        <v>85.645099999999999</v>
      </c>
    </row>
    <row r="1019" spans="1:20" x14ac:dyDescent="0.3">
      <c r="A1019">
        <v>1018</v>
      </c>
      <c r="B1019">
        <v>2</v>
      </c>
      <c r="C1019" s="1">
        <v>44889.482187499998</v>
      </c>
      <c r="D1019" t="s">
        <v>29</v>
      </c>
      <c r="E1019" s="7">
        <f t="shared" si="161"/>
        <v>2022</v>
      </c>
      <c r="F1019" s="7">
        <f t="shared" si="162"/>
        <v>11</v>
      </c>
      <c r="G1019" s="7">
        <f t="shared" si="163"/>
        <v>11</v>
      </c>
      <c r="H1019" s="7" t="str">
        <f t="shared" si="165"/>
        <v>autumn</v>
      </c>
      <c r="I1019" s="7">
        <f t="shared" si="166"/>
        <v>48</v>
      </c>
      <c r="J1019" t="str">
        <f t="shared" si="170"/>
        <v>BS</v>
      </c>
      <c r="L1019">
        <v>1.18689</v>
      </c>
      <c r="M1019" t="e">
        <f t="shared" si="164"/>
        <v>#N/A</v>
      </c>
      <c r="N1019">
        <v>2.5145300000000002</v>
      </c>
      <c r="O1019">
        <v>0.94455299999999998</v>
      </c>
      <c r="P1019">
        <v>6.0000000000000001E-3</v>
      </c>
      <c r="Q1019">
        <v>2.1000000000000001E-2</v>
      </c>
      <c r="R1019">
        <v>20.9</v>
      </c>
      <c r="S1019">
        <v>27.872499999999999</v>
      </c>
      <c r="T1019">
        <v>85.668099999999995</v>
      </c>
    </row>
    <row r="1020" spans="1:20" x14ac:dyDescent="0.3">
      <c r="A1020">
        <v>1019</v>
      </c>
      <c r="B1020">
        <v>3</v>
      </c>
      <c r="C1020" s="1">
        <v>44889.484375</v>
      </c>
      <c r="D1020" t="s">
        <v>29</v>
      </c>
      <c r="E1020" s="7">
        <f t="shared" si="161"/>
        <v>2022</v>
      </c>
      <c r="F1020" s="7">
        <f t="shared" si="162"/>
        <v>11</v>
      </c>
      <c r="G1020" s="7">
        <f t="shared" si="163"/>
        <v>11</v>
      </c>
      <c r="H1020" s="7" t="str">
        <f t="shared" si="165"/>
        <v>autumn</v>
      </c>
      <c r="I1020" s="7">
        <f t="shared" si="166"/>
        <v>48</v>
      </c>
      <c r="J1020" t="str">
        <f t="shared" si="170"/>
        <v>BS</v>
      </c>
      <c r="L1020">
        <v>1.3929400000000001</v>
      </c>
      <c r="M1020" t="e">
        <f t="shared" si="164"/>
        <v>#N/A</v>
      </c>
      <c r="N1020">
        <v>2.6164499999999999</v>
      </c>
      <c r="O1020">
        <v>0.92799200000000004</v>
      </c>
      <c r="P1020">
        <v>4.0000000000000001E-3</v>
      </c>
      <c r="Q1020">
        <v>0</v>
      </c>
      <c r="R1020">
        <v>21.5</v>
      </c>
      <c r="S1020">
        <v>29.334900000000001</v>
      </c>
      <c r="T1020">
        <v>85.672200000000004</v>
      </c>
    </row>
    <row r="1021" spans="1:20" x14ac:dyDescent="0.3">
      <c r="A1021">
        <v>1020</v>
      </c>
      <c r="B1021">
        <v>4</v>
      </c>
      <c r="C1021" s="1">
        <v>44889.486550925925</v>
      </c>
      <c r="D1021" t="s">
        <v>29</v>
      </c>
      <c r="E1021" s="7">
        <f t="shared" si="161"/>
        <v>2022</v>
      </c>
      <c r="F1021" s="7">
        <f t="shared" si="162"/>
        <v>11</v>
      </c>
      <c r="G1021" s="7">
        <f t="shared" si="163"/>
        <v>11</v>
      </c>
      <c r="H1021" s="7" t="str">
        <f t="shared" si="165"/>
        <v>autumn</v>
      </c>
      <c r="I1021" s="7">
        <f t="shared" si="166"/>
        <v>48</v>
      </c>
      <c r="J1021" t="str">
        <f t="shared" si="170"/>
        <v>VP</v>
      </c>
      <c r="L1021">
        <v>1.03434</v>
      </c>
      <c r="M1021" t="e">
        <f t="shared" si="164"/>
        <v>#N/A</v>
      </c>
      <c r="N1021">
        <v>2.8910200000000001</v>
      </c>
      <c r="O1021">
        <v>0.946685</v>
      </c>
      <c r="P1021">
        <v>3.0000000000000001E-3</v>
      </c>
      <c r="Q1021">
        <v>0</v>
      </c>
      <c r="R1021">
        <v>20.5</v>
      </c>
      <c r="S1021">
        <v>30.448599999999999</v>
      </c>
      <c r="T1021">
        <v>85.668599999999998</v>
      </c>
    </row>
    <row r="1022" spans="1:20" x14ac:dyDescent="0.3">
      <c r="A1022">
        <v>1021</v>
      </c>
      <c r="B1022">
        <v>5</v>
      </c>
      <c r="C1022" s="1">
        <v>44889.488715277781</v>
      </c>
      <c r="D1022" t="s">
        <v>29</v>
      </c>
      <c r="E1022" s="7">
        <f t="shared" si="161"/>
        <v>2022</v>
      </c>
      <c r="F1022" s="7">
        <f t="shared" si="162"/>
        <v>11</v>
      </c>
      <c r="G1022" s="7">
        <f t="shared" si="163"/>
        <v>11</v>
      </c>
      <c r="H1022" s="7" t="str">
        <f t="shared" si="165"/>
        <v>autumn</v>
      </c>
      <c r="I1022" s="7">
        <f t="shared" si="166"/>
        <v>48</v>
      </c>
      <c r="J1022" t="str">
        <f t="shared" si="170"/>
        <v>VP</v>
      </c>
      <c r="L1022">
        <v>1.8630100000000001</v>
      </c>
      <c r="M1022" t="e">
        <f t="shared" si="164"/>
        <v>#N/A</v>
      </c>
      <c r="N1022">
        <v>2.7914599999999998</v>
      </c>
      <c r="O1022">
        <v>0.77104899999999998</v>
      </c>
      <c r="P1022">
        <v>4.0000000000000001E-3</v>
      </c>
      <c r="Q1022">
        <v>0</v>
      </c>
      <c r="R1022">
        <v>19.7</v>
      </c>
      <c r="S1022">
        <v>30.735399999999998</v>
      </c>
      <c r="T1022">
        <v>85.688800000000001</v>
      </c>
    </row>
    <row r="1023" spans="1:20" x14ac:dyDescent="0.3">
      <c r="A1023">
        <v>1022</v>
      </c>
      <c r="B1023">
        <v>6</v>
      </c>
      <c r="C1023" s="1">
        <v>44889.490787037037</v>
      </c>
      <c r="D1023" t="s">
        <v>29</v>
      </c>
      <c r="E1023" s="7">
        <f t="shared" si="161"/>
        <v>2022</v>
      </c>
      <c r="F1023" s="7">
        <f t="shared" si="162"/>
        <v>11</v>
      </c>
      <c r="G1023" s="7">
        <f t="shared" si="163"/>
        <v>11</v>
      </c>
      <c r="H1023" s="7" t="str">
        <f t="shared" si="165"/>
        <v>autumn</v>
      </c>
      <c r="I1023" s="7">
        <f t="shared" si="166"/>
        <v>48</v>
      </c>
      <c r="J1023" t="str">
        <f t="shared" si="170"/>
        <v>VP</v>
      </c>
      <c r="L1023">
        <v>2.2222200000000001</v>
      </c>
      <c r="M1023">
        <f t="shared" si="164"/>
        <v>2.2222200000000001</v>
      </c>
      <c r="N1023">
        <v>2.0171399999999999</v>
      </c>
      <c r="O1023">
        <v>0.96585600000000005</v>
      </c>
      <c r="P1023">
        <v>3.0000000000000001E-3</v>
      </c>
      <c r="Q1023">
        <v>0</v>
      </c>
      <c r="R1023">
        <v>18.8</v>
      </c>
      <c r="S1023">
        <v>30.542100000000001</v>
      </c>
      <c r="T1023">
        <v>85.681200000000004</v>
      </c>
    </row>
    <row r="1024" spans="1:20" x14ac:dyDescent="0.3">
      <c r="A1024">
        <v>1023</v>
      </c>
      <c r="B1024">
        <v>7</v>
      </c>
      <c r="C1024" s="1">
        <v>44889.492974537039</v>
      </c>
      <c r="D1024" t="s">
        <v>29</v>
      </c>
      <c r="E1024" s="7">
        <f t="shared" si="161"/>
        <v>2022</v>
      </c>
      <c r="F1024" s="7">
        <f t="shared" si="162"/>
        <v>11</v>
      </c>
      <c r="G1024" s="7">
        <f t="shared" si="163"/>
        <v>11</v>
      </c>
      <c r="H1024" s="7" t="str">
        <f t="shared" si="165"/>
        <v>autumn</v>
      </c>
      <c r="I1024" s="7">
        <f t="shared" si="166"/>
        <v>48</v>
      </c>
      <c r="J1024" t="str">
        <f t="shared" si="170"/>
        <v>BS</v>
      </c>
      <c r="L1024">
        <v>0.80426699999999995</v>
      </c>
      <c r="M1024" t="e">
        <f t="shared" si="164"/>
        <v>#N/A</v>
      </c>
      <c r="N1024">
        <v>3.6047699999999998</v>
      </c>
      <c r="O1024">
        <v>0.88451900000000006</v>
      </c>
      <c r="P1024">
        <v>4.0000000000000001E-3</v>
      </c>
      <c r="Q1024">
        <v>2E-3</v>
      </c>
      <c r="R1024">
        <v>18</v>
      </c>
      <c r="S1024">
        <v>30.596900000000002</v>
      </c>
      <c r="T1024">
        <v>85.659499999999994</v>
      </c>
    </row>
    <row r="1025" spans="1:20" x14ac:dyDescent="0.3">
      <c r="A1025">
        <v>1024</v>
      </c>
      <c r="B1025">
        <v>8</v>
      </c>
      <c r="C1025" s="1">
        <v>44889.495057870372</v>
      </c>
      <c r="D1025" t="s">
        <v>29</v>
      </c>
      <c r="E1025" s="7">
        <f t="shared" si="161"/>
        <v>2022</v>
      </c>
      <c r="F1025" s="7">
        <f t="shared" si="162"/>
        <v>11</v>
      </c>
      <c r="G1025" s="7">
        <f t="shared" si="163"/>
        <v>11</v>
      </c>
      <c r="H1025" s="7" t="str">
        <f t="shared" si="165"/>
        <v>autumn</v>
      </c>
      <c r="I1025" s="7">
        <f t="shared" si="166"/>
        <v>48</v>
      </c>
      <c r="J1025" t="str">
        <f t="shared" si="170"/>
        <v>BS</v>
      </c>
      <c r="L1025">
        <v>1.0733200000000001</v>
      </c>
      <c r="M1025" t="e">
        <f t="shared" si="164"/>
        <v>#N/A</v>
      </c>
      <c r="N1025">
        <v>3.5441199999999999</v>
      </c>
      <c r="O1025">
        <v>0.90673300000000001</v>
      </c>
      <c r="P1025">
        <v>3.0000000000000001E-3</v>
      </c>
      <c r="Q1025">
        <v>0</v>
      </c>
      <c r="R1025">
        <v>18.2</v>
      </c>
      <c r="S1025">
        <v>30.824999999999999</v>
      </c>
      <c r="T1025">
        <v>85.640699999999995</v>
      </c>
    </row>
    <row r="1026" spans="1:20" x14ac:dyDescent="0.3">
      <c r="A1026">
        <v>1025</v>
      </c>
      <c r="B1026">
        <v>9</v>
      </c>
      <c r="C1026" s="1">
        <v>44889.497210648151</v>
      </c>
      <c r="D1026" t="s">
        <v>29</v>
      </c>
      <c r="E1026" s="7">
        <f t="shared" ref="E1026:E1089" si="171">YEAR(C1026)</f>
        <v>2022</v>
      </c>
      <c r="F1026" s="7">
        <f t="shared" ref="F1026:F1089" si="172">MONTH(C1026)</f>
        <v>11</v>
      </c>
      <c r="G1026" s="7">
        <f t="shared" ref="G1026:G1089" si="173">F1026</f>
        <v>11</v>
      </c>
      <c r="H1026" s="7" t="str">
        <f t="shared" si="165"/>
        <v>autumn</v>
      </c>
      <c r="I1026" s="7">
        <f t="shared" si="166"/>
        <v>48</v>
      </c>
      <c r="J1026" t="str">
        <f t="shared" si="170"/>
        <v>BS</v>
      </c>
      <c r="L1026">
        <v>1.25786</v>
      </c>
      <c r="M1026" t="e">
        <f t="shared" ref="M1026:M1089" si="174">IF(O1026&gt;0.95,L1026,NA())</f>
        <v>#N/A</v>
      </c>
      <c r="N1026">
        <v>4.3551799999999998</v>
      </c>
      <c r="O1026">
        <v>0.82390300000000005</v>
      </c>
      <c r="P1026">
        <v>4.0000000000000001E-3</v>
      </c>
      <c r="Q1026">
        <v>0</v>
      </c>
      <c r="R1026">
        <v>18.399999999999999</v>
      </c>
      <c r="S1026">
        <v>31.256599999999999</v>
      </c>
      <c r="T1026">
        <v>85.632800000000003</v>
      </c>
    </row>
    <row r="1027" spans="1:20" x14ac:dyDescent="0.3">
      <c r="A1027">
        <v>1026</v>
      </c>
      <c r="B1027">
        <v>10</v>
      </c>
      <c r="C1027" s="1">
        <v>44889.499282407407</v>
      </c>
      <c r="D1027" t="s">
        <v>29</v>
      </c>
      <c r="E1027" s="7">
        <f t="shared" si="171"/>
        <v>2022</v>
      </c>
      <c r="F1027" s="7">
        <f t="shared" si="172"/>
        <v>11</v>
      </c>
      <c r="G1027" s="7">
        <f t="shared" si="173"/>
        <v>11</v>
      </c>
      <c r="H1027" s="7" t="str">
        <f t="shared" ref="H1027:H1090" si="175">IF(OR(F1027=1,F1027=2,F1027=3),"winter",IF(OR(F1027=4,F1027=5,F1027=6),"spring",IF(OR(F1027=7,F1027=8,F1027=9),"summer","autumn")))</f>
        <v>autumn</v>
      </c>
      <c r="I1027" s="7">
        <f t="shared" ref="I1027:I1090" si="176">WEEKNUM(C1027)</f>
        <v>48</v>
      </c>
      <c r="J1027" t="str">
        <f t="shared" si="170"/>
        <v>VP</v>
      </c>
      <c r="L1027">
        <v>0.34890199999999999</v>
      </c>
      <c r="M1027" t="e">
        <f t="shared" si="174"/>
        <v>#N/A</v>
      </c>
      <c r="N1027">
        <v>14.452999999999999</v>
      </c>
      <c r="O1027">
        <v>0.30921500000000002</v>
      </c>
      <c r="P1027">
        <v>2E-3</v>
      </c>
      <c r="Q1027">
        <v>0</v>
      </c>
      <c r="R1027">
        <v>19.3</v>
      </c>
      <c r="S1027">
        <v>31.513300000000001</v>
      </c>
      <c r="T1027">
        <v>85.657300000000006</v>
      </c>
    </row>
    <row r="1028" spans="1:20" x14ac:dyDescent="0.3">
      <c r="A1028">
        <v>1027</v>
      </c>
      <c r="B1028">
        <v>11</v>
      </c>
      <c r="C1028" s="1">
        <v>44889.501342592594</v>
      </c>
      <c r="D1028" t="s">
        <v>29</v>
      </c>
      <c r="E1028" s="7">
        <f t="shared" si="171"/>
        <v>2022</v>
      </c>
      <c r="F1028" s="7">
        <f t="shared" si="172"/>
        <v>11</v>
      </c>
      <c r="G1028" s="7">
        <f t="shared" si="173"/>
        <v>11</v>
      </c>
      <c r="H1028" s="7" t="str">
        <f t="shared" si="175"/>
        <v>autumn</v>
      </c>
      <c r="I1028" s="7">
        <f t="shared" si="176"/>
        <v>48</v>
      </c>
      <c r="J1028" t="str">
        <f t="shared" si="170"/>
        <v>VP</v>
      </c>
      <c r="L1028">
        <v>0.80920599999999998</v>
      </c>
      <c r="M1028" t="e">
        <f t="shared" si="174"/>
        <v>#N/A</v>
      </c>
      <c r="N1028">
        <v>4.8941800000000004</v>
      </c>
      <c r="O1028">
        <v>0.78362299999999996</v>
      </c>
      <c r="P1028">
        <v>2E-3</v>
      </c>
      <c r="Q1028">
        <v>0</v>
      </c>
      <c r="R1028">
        <v>19.5</v>
      </c>
      <c r="S1028">
        <v>31.7547</v>
      </c>
      <c r="T1028">
        <v>85.658799999999999</v>
      </c>
    </row>
    <row r="1029" spans="1:20" x14ac:dyDescent="0.3">
      <c r="A1029">
        <v>1028</v>
      </c>
      <c r="B1029">
        <v>12</v>
      </c>
      <c r="C1029" s="1">
        <v>44889.503483796296</v>
      </c>
      <c r="D1029" t="s">
        <v>29</v>
      </c>
      <c r="E1029" s="7">
        <f t="shared" si="171"/>
        <v>2022</v>
      </c>
      <c r="F1029" s="7">
        <f t="shared" si="172"/>
        <v>11</v>
      </c>
      <c r="G1029" s="7">
        <f t="shared" si="173"/>
        <v>11</v>
      </c>
      <c r="H1029" s="7" t="str">
        <f t="shared" si="175"/>
        <v>autumn</v>
      </c>
      <c r="I1029" s="7">
        <f t="shared" si="176"/>
        <v>48</v>
      </c>
      <c r="J1029" t="str">
        <f t="shared" si="170"/>
        <v>VP</v>
      </c>
      <c r="L1029">
        <v>1.3103</v>
      </c>
      <c r="M1029">
        <f t="shared" si="174"/>
        <v>1.3103</v>
      </c>
      <c r="N1029">
        <v>2.4386000000000001</v>
      </c>
      <c r="O1029">
        <v>0.96262700000000001</v>
      </c>
      <c r="P1029">
        <v>3.0000000000000001E-3</v>
      </c>
      <c r="Q1029">
        <v>0</v>
      </c>
      <c r="R1029">
        <v>20.3</v>
      </c>
      <c r="S1029">
        <v>31.764900000000001</v>
      </c>
      <c r="T1029">
        <v>85.657799999999995</v>
      </c>
    </row>
    <row r="1030" spans="1:20" x14ac:dyDescent="0.3">
      <c r="A1030">
        <v>1029</v>
      </c>
      <c r="B1030">
        <v>13</v>
      </c>
      <c r="C1030" s="1">
        <v>44889.505694444444</v>
      </c>
      <c r="D1030" t="s">
        <v>29</v>
      </c>
      <c r="E1030" s="7">
        <f t="shared" si="171"/>
        <v>2022</v>
      </c>
      <c r="F1030" s="7">
        <f t="shared" si="172"/>
        <v>11</v>
      </c>
      <c r="G1030" s="7">
        <f t="shared" si="173"/>
        <v>11</v>
      </c>
      <c r="H1030" s="7" t="str">
        <f t="shared" si="175"/>
        <v>autumn</v>
      </c>
      <c r="I1030" s="7">
        <f t="shared" si="176"/>
        <v>48</v>
      </c>
      <c r="J1030" t="str">
        <f t="shared" si="170"/>
        <v>BS</v>
      </c>
      <c r="L1030">
        <v>1.18225</v>
      </c>
      <c r="M1030" t="e">
        <f t="shared" si="174"/>
        <v>#N/A</v>
      </c>
      <c r="N1030">
        <v>2.5664699999999998</v>
      </c>
      <c r="O1030">
        <v>0.92974299999999999</v>
      </c>
      <c r="P1030">
        <v>4.0000000000000001E-3</v>
      </c>
      <c r="Q1030">
        <v>4.0000000000000001E-3</v>
      </c>
      <c r="R1030">
        <v>19.899999999999999</v>
      </c>
      <c r="S1030">
        <v>31.852900000000002</v>
      </c>
      <c r="T1030">
        <v>85.600200000000001</v>
      </c>
    </row>
    <row r="1031" spans="1:20" x14ac:dyDescent="0.3">
      <c r="A1031">
        <v>1030</v>
      </c>
      <c r="B1031">
        <v>14</v>
      </c>
      <c r="C1031" s="1">
        <v>44889.507847222223</v>
      </c>
      <c r="D1031" t="s">
        <v>29</v>
      </c>
      <c r="E1031" s="7">
        <f t="shared" si="171"/>
        <v>2022</v>
      </c>
      <c r="F1031" s="7">
        <f t="shared" si="172"/>
        <v>11</v>
      </c>
      <c r="G1031" s="7">
        <f t="shared" si="173"/>
        <v>11</v>
      </c>
      <c r="H1031" s="7" t="str">
        <f t="shared" si="175"/>
        <v>autumn</v>
      </c>
      <c r="I1031" s="7">
        <f t="shared" si="176"/>
        <v>48</v>
      </c>
      <c r="J1031" t="str">
        <f t="shared" si="170"/>
        <v>BS</v>
      </c>
      <c r="L1031">
        <v>0.92964100000000005</v>
      </c>
      <c r="M1031" t="e">
        <f t="shared" si="174"/>
        <v>#N/A</v>
      </c>
      <c r="N1031">
        <v>3.2014</v>
      </c>
      <c r="O1031">
        <v>0.92581899999999995</v>
      </c>
      <c r="P1031">
        <v>5.0000000000000001E-3</v>
      </c>
      <c r="Q1031">
        <v>4.2999999999999997E-2</v>
      </c>
      <c r="R1031">
        <v>20.100000000000001</v>
      </c>
      <c r="S1031">
        <v>32.442</v>
      </c>
      <c r="T1031">
        <v>85.5792</v>
      </c>
    </row>
    <row r="1032" spans="1:20" x14ac:dyDescent="0.3">
      <c r="A1032">
        <v>1031</v>
      </c>
      <c r="B1032">
        <v>15</v>
      </c>
      <c r="C1032" s="1">
        <v>44889.509930555556</v>
      </c>
      <c r="D1032" t="s">
        <v>29</v>
      </c>
      <c r="E1032" s="7">
        <f t="shared" si="171"/>
        <v>2022</v>
      </c>
      <c r="F1032" s="7">
        <f t="shared" si="172"/>
        <v>11</v>
      </c>
      <c r="G1032" s="7">
        <f t="shared" si="173"/>
        <v>11</v>
      </c>
      <c r="H1032" s="7" t="str">
        <f t="shared" si="175"/>
        <v>autumn</v>
      </c>
      <c r="I1032" s="7">
        <f t="shared" si="176"/>
        <v>48</v>
      </c>
      <c r="J1032" t="str">
        <f t="shared" si="170"/>
        <v>BS</v>
      </c>
      <c r="L1032">
        <v>0.98073600000000005</v>
      </c>
      <c r="M1032" t="e">
        <f t="shared" si="174"/>
        <v>#N/A</v>
      </c>
      <c r="N1032">
        <v>2.6648399999999999</v>
      </c>
      <c r="O1032">
        <v>0.83916999999999997</v>
      </c>
      <c r="P1032">
        <v>4.0000000000000001E-3</v>
      </c>
      <c r="Q1032">
        <v>0</v>
      </c>
      <c r="R1032">
        <v>20.3</v>
      </c>
      <c r="S1032">
        <v>32.8583</v>
      </c>
      <c r="T1032">
        <v>85.589100000000002</v>
      </c>
    </row>
    <row r="1033" spans="1:20" x14ac:dyDescent="0.3">
      <c r="A1033">
        <v>1032</v>
      </c>
      <c r="B1033">
        <v>16</v>
      </c>
      <c r="C1033" s="1">
        <v>44889.512071759258</v>
      </c>
      <c r="D1033" t="s">
        <v>29</v>
      </c>
      <c r="E1033" s="7">
        <f t="shared" si="171"/>
        <v>2022</v>
      </c>
      <c r="F1033" s="7">
        <f t="shared" si="172"/>
        <v>11</v>
      </c>
      <c r="G1033" s="7">
        <f t="shared" si="173"/>
        <v>11</v>
      </c>
      <c r="H1033" s="7" t="str">
        <f t="shared" si="175"/>
        <v>autumn</v>
      </c>
      <c r="I1033" s="7">
        <f t="shared" si="176"/>
        <v>48</v>
      </c>
      <c r="J1033" t="str">
        <f t="shared" si="170"/>
        <v>VP</v>
      </c>
      <c r="L1033">
        <v>0.65489299999999995</v>
      </c>
      <c r="M1033" t="e">
        <f t="shared" si="174"/>
        <v>#N/A</v>
      </c>
      <c r="N1033">
        <v>9.0931999999999995</v>
      </c>
      <c r="O1033">
        <v>0.56094999999999995</v>
      </c>
      <c r="P1033">
        <v>2E-3</v>
      </c>
      <c r="Q1033">
        <v>0</v>
      </c>
      <c r="R1033">
        <v>19.5</v>
      </c>
      <c r="S1033">
        <v>33.074399999999997</v>
      </c>
      <c r="T1033">
        <v>85.601399999999998</v>
      </c>
    </row>
    <row r="1034" spans="1:20" x14ac:dyDescent="0.3">
      <c r="A1034">
        <v>1033</v>
      </c>
      <c r="B1034">
        <v>17</v>
      </c>
      <c r="C1034" s="1">
        <v>44889.514224537037</v>
      </c>
      <c r="D1034" t="s">
        <v>29</v>
      </c>
      <c r="E1034" s="7">
        <f t="shared" si="171"/>
        <v>2022</v>
      </c>
      <c r="F1034" s="7">
        <f t="shared" si="172"/>
        <v>11</v>
      </c>
      <c r="G1034" s="7">
        <f t="shared" si="173"/>
        <v>11</v>
      </c>
      <c r="H1034" s="7" t="str">
        <f t="shared" si="175"/>
        <v>autumn</v>
      </c>
      <c r="I1034" s="7">
        <f t="shared" si="176"/>
        <v>48</v>
      </c>
      <c r="J1034" t="str">
        <f t="shared" si="170"/>
        <v>VP</v>
      </c>
      <c r="L1034">
        <v>0.99523700000000004</v>
      </c>
      <c r="M1034" t="e">
        <f t="shared" si="174"/>
        <v>#N/A</v>
      </c>
      <c r="N1034">
        <v>5.2179700000000002</v>
      </c>
      <c r="O1034">
        <v>0.73725099999999999</v>
      </c>
      <c r="P1034">
        <v>3.0000000000000001E-3</v>
      </c>
      <c r="Q1034">
        <v>0</v>
      </c>
      <c r="R1034">
        <v>18.8</v>
      </c>
      <c r="S1034">
        <v>32.661499999999997</v>
      </c>
      <c r="T1034">
        <v>85.578500000000005</v>
      </c>
    </row>
    <row r="1035" spans="1:20" x14ac:dyDescent="0.3">
      <c r="A1035">
        <v>1034</v>
      </c>
      <c r="B1035">
        <v>18</v>
      </c>
      <c r="C1035" s="1">
        <v>44889.516319444447</v>
      </c>
      <c r="D1035" t="s">
        <v>29</v>
      </c>
      <c r="E1035" s="7">
        <f t="shared" si="171"/>
        <v>2022</v>
      </c>
      <c r="F1035" s="7">
        <f t="shared" si="172"/>
        <v>11</v>
      </c>
      <c r="G1035" s="7">
        <f t="shared" si="173"/>
        <v>11</v>
      </c>
      <c r="H1035" s="7" t="str">
        <f t="shared" si="175"/>
        <v>autumn</v>
      </c>
      <c r="I1035" s="7">
        <f t="shared" si="176"/>
        <v>48</v>
      </c>
      <c r="J1035" t="str">
        <f t="shared" si="170"/>
        <v>VP</v>
      </c>
      <c r="L1035">
        <v>1.73289</v>
      </c>
      <c r="M1035">
        <f t="shared" si="174"/>
        <v>1.73289</v>
      </c>
      <c r="N1035">
        <v>2.18512</v>
      </c>
      <c r="O1035">
        <v>0.96695299999999995</v>
      </c>
      <c r="P1035">
        <v>2E-3</v>
      </c>
      <c r="Q1035">
        <v>0</v>
      </c>
      <c r="R1035">
        <v>17.899999999999999</v>
      </c>
      <c r="S1035">
        <v>32.557000000000002</v>
      </c>
      <c r="T1035">
        <v>85.560900000000004</v>
      </c>
    </row>
    <row r="1036" spans="1:20" x14ac:dyDescent="0.3">
      <c r="A1036">
        <v>1035</v>
      </c>
      <c r="B1036">
        <v>1</v>
      </c>
      <c r="C1036" s="1">
        <v>44894.391006944446</v>
      </c>
      <c r="D1036" t="s">
        <v>13</v>
      </c>
      <c r="E1036" s="7">
        <f t="shared" si="171"/>
        <v>2022</v>
      </c>
      <c r="F1036" s="7">
        <f t="shared" si="172"/>
        <v>11</v>
      </c>
      <c r="G1036" s="7">
        <f t="shared" si="173"/>
        <v>11</v>
      </c>
      <c r="H1036" s="7" t="str">
        <f t="shared" si="175"/>
        <v>autumn</v>
      </c>
      <c r="I1036" s="7">
        <f t="shared" si="176"/>
        <v>49</v>
      </c>
      <c r="J1036" t="str">
        <f t="shared" ref="J1036:J1055" si="177">IF(OR(B1036=1,B1036=2,B1036=3,B1036=4,B1036=9,B1036=10,B1036=11,B1036=12,B1036=17,B1036=18,B1036=19,B1036=20),"VP","BS")</f>
        <v>VP</v>
      </c>
      <c r="K1036" t="str">
        <f t="shared" ref="K1036:K1055" si="178">IF(OR(B1036=4,B1036=7,B1036=10,B1036=14,B1036=18,B1036=21),"tree","soil")</f>
        <v>soil</v>
      </c>
      <c r="L1036">
        <v>0.56753900000000002</v>
      </c>
      <c r="M1036">
        <f t="shared" si="174"/>
        <v>0.56753900000000002</v>
      </c>
      <c r="N1036">
        <v>2.8090700000000002</v>
      </c>
      <c r="O1036">
        <v>0.95061200000000001</v>
      </c>
      <c r="P1036">
        <v>3.0000000000000001E-3</v>
      </c>
      <c r="Q1036">
        <v>0</v>
      </c>
      <c r="R1036">
        <v>11.5</v>
      </c>
      <c r="S1036">
        <v>18.494900000000001</v>
      </c>
      <c r="T1036">
        <v>83.989400000000003</v>
      </c>
    </row>
    <row r="1037" spans="1:20" x14ac:dyDescent="0.3">
      <c r="A1037">
        <v>1036</v>
      </c>
      <c r="B1037">
        <v>2</v>
      </c>
      <c r="C1037" s="1">
        <v>44894.393067129633</v>
      </c>
      <c r="D1037" t="s">
        <v>13</v>
      </c>
      <c r="E1037" s="7">
        <f t="shared" si="171"/>
        <v>2022</v>
      </c>
      <c r="F1037" s="7">
        <f t="shared" si="172"/>
        <v>11</v>
      </c>
      <c r="G1037" s="7">
        <f t="shared" si="173"/>
        <v>11</v>
      </c>
      <c r="H1037" s="7" t="str">
        <f t="shared" si="175"/>
        <v>autumn</v>
      </c>
      <c r="I1037" s="7">
        <f t="shared" si="176"/>
        <v>49</v>
      </c>
      <c r="J1037" t="str">
        <f t="shared" si="177"/>
        <v>VP</v>
      </c>
      <c r="K1037" t="str">
        <f t="shared" si="178"/>
        <v>soil</v>
      </c>
      <c r="L1037">
        <v>1.06304</v>
      </c>
      <c r="M1037">
        <f t="shared" si="174"/>
        <v>1.06304</v>
      </c>
      <c r="N1037">
        <v>1.7273099999999999</v>
      </c>
      <c r="O1037">
        <v>0.98473100000000002</v>
      </c>
      <c r="P1037">
        <v>1E-3</v>
      </c>
      <c r="Q1037">
        <v>0</v>
      </c>
      <c r="R1037">
        <v>11.3</v>
      </c>
      <c r="S1037">
        <v>20.258400000000002</v>
      </c>
      <c r="T1037">
        <v>83.9803</v>
      </c>
    </row>
    <row r="1038" spans="1:20" x14ac:dyDescent="0.3">
      <c r="A1038">
        <v>1037</v>
      </c>
      <c r="B1038">
        <v>3</v>
      </c>
      <c r="C1038" s="1">
        <v>44894.395173611112</v>
      </c>
      <c r="D1038" t="s">
        <v>13</v>
      </c>
      <c r="E1038" s="7">
        <f t="shared" si="171"/>
        <v>2022</v>
      </c>
      <c r="F1038" s="7">
        <f t="shared" si="172"/>
        <v>11</v>
      </c>
      <c r="G1038" s="7">
        <f t="shared" si="173"/>
        <v>11</v>
      </c>
      <c r="H1038" s="7" t="str">
        <f t="shared" si="175"/>
        <v>autumn</v>
      </c>
      <c r="I1038" s="7">
        <f t="shared" si="176"/>
        <v>49</v>
      </c>
      <c r="J1038" t="str">
        <f t="shared" si="177"/>
        <v>VP</v>
      </c>
      <c r="K1038" t="str">
        <f t="shared" si="178"/>
        <v>soil</v>
      </c>
      <c r="L1038">
        <v>1.31366</v>
      </c>
      <c r="M1038">
        <f t="shared" si="174"/>
        <v>1.31366</v>
      </c>
      <c r="N1038">
        <v>1.59005</v>
      </c>
      <c r="O1038">
        <v>0.98948199999999997</v>
      </c>
      <c r="P1038">
        <v>2E-3</v>
      </c>
      <c r="Q1038">
        <v>0</v>
      </c>
      <c r="R1038">
        <v>10.199999999999999</v>
      </c>
      <c r="S1038">
        <v>21.1233</v>
      </c>
      <c r="T1038">
        <v>83.969800000000006</v>
      </c>
    </row>
    <row r="1039" spans="1:20" x14ac:dyDescent="0.3">
      <c r="A1039">
        <v>1038</v>
      </c>
      <c r="B1039">
        <v>4</v>
      </c>
      <c r="C1039" s="1">
        <v>44894.397303240738</v>
      </c>
      <c r="D1039" t="s">
        <v>13</v>
      </c>
      <c r="E1039" s="7">
        <f t="shared" si="171"/>
        <v>2022</v>
      </c>
      <c r="F1039" s="7">
        <f t="shared" si="172"/>
        <v>11</v>
      </c>
      <c r="G1039" s="7">
        <f t="shared" si="173"/>
        <v>11</v>
      </c>
      <c r="H1039" s="7" t="str">
        <f t="shared" si="175"/>
        <v>autumn</v>
      </c>
      <c r="I1039" s="7">
        <f t="shared" si="176"/>
        <v>49</v>
      </c>
      <c r="J1039" t="str">
        <f t="shared" si="177"/>
        <v>VP</v>
      </c>
      <c r="K1039" t="str">
        <f t="shared" si="178"/>
        <v>tree</v>
      </c>
      <c r="L1039">
        <v>2.4085100000000002</v>
      </c>
      <c r="M1039">
        <f t="shared" si="174"/>
        <v>2.4085100000000002</v>
      </c>
      <c r="N1039">
        <v>1.46204</v>
      </c>
      <c r="O1039">
        <v>0.99426300000000001</v>
      </c>
      <c r="P1039">
        <v>2E-3</v>
      </c>
      <c r="Q1039">
        <v>0</v>
      </c>
      <c r="R1039">
        <v>9.6999999999999993</v>
      </c>
      <c r="S1039">
        <v>21.507999999999999</v>
      </c>
      <c r="T1039">
        <v>83.962999999999994</v>
      </c>
    </row>
    <row r="1040" spans="1:20" x14ac:dyDescent="0.3">
      <c r="A1040">
        <v>1039</v>
      </c>
      <c r="B1040">
        <v>5</v>
      </c>
      <c r="C1040" s="1">
        <v>44894.39947916667</v>
      </c>
      <c r="D1040" t="s">
        <v>13</v>
      </c>
      <c r="E1040" s="7">
        <f t="shared" si="171"/>
        <v>2022</v>
      </c>
      <c r="F1040" s="7">
        <f t="shared" si="172"/>
        <v>11</v>
      </c>
      <c r="G1040" s="7">
        <f t="shared" si="173"/>
        <v>11</v>
      </c>
      <c r="H1040" s="7" t="str">
        <f t="shared" si="175"/>
        <v>autumn</v>
      </c>
      <c r="I1040" s="7">
        <f t="shared" si="176"/>
        <v>49</v>
      </c>
      <c r="J1040" t="str">
        <f t="shared" si="177"/>
        <v>BS</v>
      </c>
      <c r="K1040" t="str">
        <f t="shared" si="178"/>
        <v>soil</v>
      </c>
      <c r="L1040">
        <v>1.3769899999999999</v>
      </c>
      <c r="M1040">
        <f t="shared" si="174"/>
        <v>1.3769899999999999</v>
      </c>
      <c r="N1040">
        <v>1.7844500000000001</v>
      </c>
      <c r="O1040">
        <v>0.98683299999999996</v>
      </c>
      <c r="P1040">
        <v>3.0000000000000001E-3</v>
      </c>
      <c r="Q1040">
        <v>0</v>
      </c>
      <c r="R1040">
        <v>9.6</v>
      </c>
      <c r="S1040">
        <v>21.667100000000001</v>
      </c>
      <c r="T1040">
        <v>83.955799999999996</v>
      </c>
    </row>
    <row r="1041" spans="1:20" x14ac:dyDescent="0.3">
      <c r="A1041">
        <v>1040</v>
      </c>
      <c r="B1041">
        <v>6</v>
      </c>
      <c r="C1041" s="1">
        <v>44894.401574074072</v>
      </c>
      <c r="D1041" t="s">
        <v>13</v>
      </c>
      <c r="E1041" s="7">
        <f t="shared" si="171"/>
        <v>2022</v>
      </c>
      <c r="F1041" s="7">
        <f t="shared" si="172"/>
        <v>11</v>
      </c>
      <c r="G1041" s="7">
        <f t="shared" si="173"/>
        <v>11</v>
      </c>
      <c r="H1041" s="7" t="str">
        <f t="shared" si="175"/>
        <v>autumn</v>
      </c>
      <c r="I1041" s="7">
        <f t="shared" si="176"/>
        <v>49</v>
      </c>
      <c r="J1041" t="str">
        <f t="shared" si="177"/>
        <v>BS</v>
      </c>
      <c r="K1041" t="str">
        <f t="shared" si="178"/>
        <v>soil</v>
      </c>
      <c r="L1041">
        <v>1.1852799999999999</v>
      </c>
      <c r="M1041">
        <f t="shared" si="174"/>
        <v>1.1852799999999999</v>
      </c>
      <c r="N1041">
        <v>1.97207</v>
      </c>
      <c r="O1041">
        <v>0.97132499999999999</v>
      </c>
      <c r="P1041">
        <v>2E-3</v>
      </c>
      <c r="Q1041">
        <v>0</v>
      </c>
      <c r="R1041">
        <v>9.6999999999999993</v>
      </c>
      <c r="S1041">
        <v>21.693300000000001</v>
      </c>
      <c r="T1041">
        <v>83.939499999999995</v>
      </c>
    </row>
    <row r="1042" spans="1:20" x14ac:dyDescent="0.3">
      <c r="A1042">
        <v>1041</v>
      </c>
      <c r="B1042">
        <v>7</v>
      </c>
      <c r="C1042" s="1">
        <v>44894.403692129628</v>
      </c>
      <c r="D1042" t="s">
        <v>13</v>
      </c>
      <c r="E1042" s="7">
        <f t="shared" si="171"/>
        <v>2022</v>
      </c>
      <c r="F1042" s="7">
        <f t="shared" si="172"/>
        <v>11</v>
      </c>
      <c r="G1042" s="7">
        <f t="shared" si="173"/>
        <v>11</v>
      </c>
      <c r="H1042" s="7" t="str">
        <f t="shared" si="175"/>
        <v>autumn</v>
      </c>
      <c r="I1042" s="7">
        <f t="shared" si="176"/>
        <v>49</v>
      </c>
      <c r="J1042" t="str">
        <f t="shared" si="177"/>
        <v>BS</v>
      </c>
      <c r="K1042" t="str">
        <f t="shared" si="178"/>
        <v>tree</v>
      </c>
      <c r="L1042">
        <v>1.25156</v>
      </c>
      <c r="M1042">
        <f t="shared" si="174"/>
        <v>1.25156</v>
      </c>
      <c r="N1042">
        <v>1.7187399999999999</v>
      </c>
      <c r="O1042">
        <v>0.98435700000000004</v>
      </c>
      <c r="P1042">
        <v>2E-3</v>
      </c>
      <c r="Q1042">
        <v>0</v>
      </c>
      <c r="R1042">
        <v>9.3000000000000007</v>
      </c>
      <c r="S1042">
        <v>21.6386</v>
      </c>
      <c r="T1042">
        <v>83.950100000000006</v>
      </c>
    </row>
    <row r="1043" spans="1:20" x14ac:dyDescent="0.3">
      <c r="A1043">
        <v>1042</v>
      </c>
      <c r="B1043">
        <v>8</v>
      </c>
      <c r="C1043" s="1">
        <v>44894.405821759261</v>
      </c>
      <c r="D1043" t="s">
        <v>13</v>
      </c>
      <c r="E1043" s="7">
        <f t="shared" si="171"/>
        <v>2022</v>
      </c>
      <c r="F1043" s="7">
        <f t="shared" si="172"/>
        <v>11</v>
      </c>
      <c r="G1043" s="7">
        <f t="shared" si="173"/>
        <v>11</v>
      </c>
      <c r="H1043" s="7" t="str">
        <f t="shared" si="175"/>
        <v>autumn</v>
      </c>
      <c r="I1043" s="7">
        <f t="shared" si="176"/>
        <v>49</v>
      </c>
      <c r="J1043" t="str">
        <f t="shared" si="177"/>
        <v>BS</v>
      </c>
      <c r="K1043" t="str">
        <f t="shared" si="178"/>
        <v>soil</v>
      </c>
      <c r="L1043">
        <v>0.64080800000000004</v>
      </c>
      <c r="M1043">
        <f t="shared" si="174"/>
        <v>0.64080800000000004</v>
      </c>
      <c r="N1043">
        <v>2.4929999999999999</v>
      </c>
      <c r="O1043">
        <v>0.95266700000000004</v>
      </c>
      <c r="P1043">
        <v>1E-3</v>
      </c>
      <c r="Q1043">
        <v>0</v>
      </c>
      <c r="R1043">
        <v>8.9</v>
      </c>
      <c r="S1043">
        <v>21.6401</v>
      </c>
      <c r="T1043">
        <v>83.946600000000004</v>
      </c>
    </row>
    <row r="1044" spans="1:20" x14ac:dyDescent="0.3">
      <c r="A1044">
        <v>1043</v>
      </c>
      <c r="B1044">
        <v>9</v>
      </c>
      <c r="C1044" s="1">
        <v>44894.408333333333</v>
      </c>
      <c r="D1044" t="s">
        <v>13</v>
      </c>
      <c r="E1044" s="7">
        <f t="shared" si="171"/>
        <v>2022</v>
      </c>
      <c r="F1044" s="7">
        <f t="shared" si="172"/>
        <v>11</v>
      </c>
      <c r="G1044" s="7">
        <f t="shared" si="173"/>
        <v>11</v>
      </c>
      <c r="H1044" s="7" t="str">
        <f t="shared" si="175"/>
        <v>autumn</v>
      </c>
      <c r="I1044" s="7">
        <f t="shared" si="176"/>
        <v>49</v>
      </c>
      <c r="J1044" t="str">
        <f t="shared" si="177"/>
        <v>VP</v>
      </c>
      <c r="K1044" t="str">
        <f t="shared" si="178"/>
        <v>soil</v>
      </c>
      <c r="L1044">
        <v>1.1412500000000001</v>
      </c>
      <c r="M1044">
        <f t="shared" si="174"/>
        <v>1.1412500000000001</v>
      </c>
      <c r="N1044">
        <v>2.0879300000000001</v>
      </c>
      <c r="O1044">
        <v>0.96866699999999994</v>
      </c>
      <c r="P1044">
        <v>1E-3</v>
      </c>
      <c r="Q1044">
        <v>0</v>
      </c>
      <c r="R1044">
        <v>8.9</v>
      </c>
      <c r="S1044">
        <v>21.608699999999999</v>
      </c>
      <c r="T1044">
        <v>83.985399999999998</v>
      </c>
    </row>
    <row r="1045" spans="1:20" x14ac:dyDescent="0.3">
      <c r="A1045">
        <v>1044</v>
      </c>
      <c r="B1045">
        <v>10</v>
      </c>
      <c r="C1045" s="1">
        <v>44894.410497685189</v>
      </c>
      <c r="D1045" t="s">
        <v>13</v>
      </c>
      <c r="E1045" s="7">
        <f t="shared" si="171"/>
        <v>2022</v>
      </c>
      <c r="F1045" s="7">
        <f t="shared" si="172"/>
        <v>11</v>
      </c>
      <c r="G1045" s="7">
        <f t="shared" si="173"/>
        <v>11</v>
      </c>
      <c r="H1045" s="7" t="str">
        <f t="shared" si="175"/>
        <v>autumn</v>
      </c>
      <c r="I1045" s="7">
        <f t="shared" si="176"/>
        <v>49</v>
      </c>
      <c r="J1045" t="str">
        <f t="shared" si="177"/>
        <v>VP</v>
      </c>
      <c r="K1045" t="str">
        <f t="shared" si="178"/>
        <v>tree</v>
      </c>
      <c r="L1045">
        <v>3.3869099999999999</v>
      </c>
      <c r="M1045">
        <f t="shared" si="174"/>
        <v>3.3869099999999999</v>
      </c>
      <c r="N1045">
        <v>1.36344</v>
      </c>
      <c r="O1045">
        <v>0.99613600000000002</v>
      </c>
      <c r="P1045">
        <v>3.0000000000000001E-3</v>
      </c>
      <c r="Q1045">
        <v>0</v>
      </c>
      <c r="R1045">
        <v>8.5</v>
      </c>
      <c r="S1045">
        <v>21.433499999999999</v>
      </c>
      <c r="T1045">
        <v>83.982799999999997</v>
      </c>
    </row>
    <row r="1046" spans="1:20" x14ac:dyDescent="0.3">
      <c r="A1046">
        <v>1045</v>
      </c>
      <c r="B1046">
        <v>11</v>
      </c>
      <c r="C1046" s="1">
        <v>44894.412777777776</v>
      </c>
      <c r="D1046" t="s">
        <v>13</v>
      </c>
      <c r="E1046" s="7">
        <f t="shared" si="171"/>
        <v>2022</v>
      </c>
      <c r="F1046" s="7">
        <f t="shared" si="172"/>
        <v>11</v>
      </c>
      <c r="G1046" s="7">
        <f t="shared" si="173"/>
        <v>11</v>
      </c>
      <c r="H1046" s="7" t="str">
        <f t="shared" si="175"/>
        <v>autumn</v>
      </c>
      <c r="I1046" s="7">
        <f t="shared" si="176"/>
        <v>49</v>
      </c>
      <c r="J1046" t="str">
        <f t="shared" si="177"/>
        <v>VP</v>
      </c>
      <c r="K1046" t="str">
        <f t="shared" si="178"/>
        <v>soil</v>
      </c>
      <c r="L1046">
        <v>1.31314</v>
      </c>
      <c r="M1046">
        <f t="shared" si="174"/>
        <v>1.31314</v>
      </c>
      <c r="N1046">
        <v>1.9302699999999999</v>
      </c>
      <c r="O1046">
        <v>0.98251500000000003</v>
      </c>
      <c r="P1046">
        <v>2E-3</v>
      </c>
      <c r="Q1046">
        <v>0</v>
      </c>
      <c r="R1046">
        <v>8.4</v>
      </c>
      <c r="S1046">
        <v>21.381499999999999</v>
      </c>
      <c r="T1046">
        <v>83.993099999999998</v>
      </c>
    </row>
    <row r="1047" spans="1:20" x14ac:dyDescent="0.3">
      <c r="A1047">
        <v>1046</v>
      </c>
      <c r="B1047">
        <v>12</v>
      </c>
      <c r="C1047" s="1">
        <v>44894.414826388886</v>
      </c>
      <c r="D1047" t="s">
        <v>13</v>
      </c>
      <c r="E1047" s="7">
        <f t="shared" si="171"/>
        <v>2022</v>
      </c>
      <c r="F1047" s="7">
        <f t="shared" si="172"/>
        <v>11</v>
      </c>
      <c r="G1047" s="7">
        <f t="shared" si="173"/>
        <v>11</v>
      </c>
      <c r="H1047" s="7" t="str">
        <f t="shared" si="175"/>
        <v>autumn</v>
      </c>
      <c r="I1047" s="7">
        <f t="shared" si="176"/>
        <v>49</v>
      </c>
      <c r="J1047" t="str">
        <f t="shared" si="177"/>
        <v>VP</v>
      </c>
      <c r="K1047" t="str">
        <f t="shared" si="178"/>
        <v>soil</v>
      </c>
      <c r="L1047">
        <v>0.975719</v>
      </c>
      <c r="M1047">
        <f t="shared" si="174"/>
        <v>0.975719</v>
      </c>
      <c r="N1047">
        <v>2.0735000000000001</v>
      </c>
      <c r="O1047">
        <v>0.97799400000000003</v>
      </c>
      <c r="P1047">
        <v>2E-3</v>
      </c>
      <c r="Q1047">
        <v>0</v>
      </c>
      <c r="R1047">
        <v>8.3000000000000007</v>
      </c>
      <c r="S1047">
        <v>21.418299999999999</v>
      </c>
      <c r="T1047">
        <v>84.003299999999996</v>
      </c>
    </row>
    <row r="1048" spans="1:20" x14ac:dyDescent="0.3">
      <c r="A1048">
        <v>1047</v>
      </c>
      <c r="B1048">
        <v>13</v>
      </c>
      <c r="C1048" s="1">
        <v>44894.417025462964</v>
      </c>
      <c r="D1048" t="s">
        <v>13</v>
      </c>
      <c r="E1048" s="7">
        <f t="shared" si="171"/>
        <v>2022</v>
      </c>
      <c r="F1048" s="7">
        <f t="shared" si="172"/>
        <v>11</v>
      </c>
      <c r="G1048" s="7">
        <f t="shared" si="173"/>
        <v>11</v>
      </c>
      <c r="H1048" s="7" t="str">
        <f t="shared" si="175"/>
        <v>autumn</v>
      </c>
      <c r="I1048" s="7">
        <f t="shared" si="176"/>
        <v>49</v>
      </c>
      <c r="J1048" t="str">
        <f t="shared" si="177"/>
        <v>BS</v>
      </c>
      <c r="K1048" t="str">
        <f t="shared" si="178"/>
        <v>soil</v>
      </c>
      <c r="L1048">
        <v>0.72559499999999999</v>
      </c>
      <c r="M1048" t="e">
        <f t="shared" si="174"/>
        <v>#N/A</v>
      </c>
      <c r="N1048">
        <v>2.61015</v>
      </c>
      <c r="O1048">
        <v>0.94007600000000002</v>
      </c>
      <c r="P1048">
        <v>2E-3</v>
      </c>
      <c r="Q1048">
        <v>0</v>
      </c>
      <c r="R1048">
        <v>8.1999999999999993</v>
      </c>
      <c r="S1048">
        <v>21.192799999999998</v>
      </c>
      <c r="T1048">
        <v>84.009100000000004</v>
      </c>
    </row>
    <row r="1049" spans="1:20" x14ac:dyDescent="0.3">
      <c r="A1049">
        <v>1048</v>
      </c>
      <c r="B1049">
        <v>14</v>
      </c>
      <c r="C1049" s="1">
        <v>44894.419120370374</v>
      </c>
      <c r="D1049" t="s">
        <v>13</v>
      </c>
      <c r="E1049" s="7">
        <f t="shared" si="171"/>
        <v>2022</v>
      </c>
      <c r="F1049" s="7">
        <f t="shared" si="172"/>
        <v>11</v>
      </c>
      <c r="G1049" s="7">
        <f t="shared" si="173"/>
        <v>11</v>
      </c>
      <c r="H1049" s="7" t="str">
        <f t="shared" si="175"/>
        <v>autumn</v>
      </c>
      <c r="I1049" s="7">
        <f t="shared" si="176"/>
        <v>49</v>
      </c>
      <c r="J1049" t="str">
        <f t="shared" si="177"/>
        <v>BS</v>
      </c>
      <c r="K1049" t="str">
        <f t="shared" si="178"/>
        <v>tree</v>
      </c>
      <c r="L1049">
        <v>1.12836</v>
      </c>
      <c r="M1049">
        <f t="shared" si="174"/>
        <v>1.12836</v>
      </c>
      <c r="N1049">
        <v>2.1286700000000001</v>
      </c>
      <c r="O1049">
        <v>0.97028700000000001</v>
      </c>
      <c r="P1049">
        <v>2E-3</v>
      </c>
      <c r="Q1049">
        <v>0</v>
      </c>
      <c r="R1049">
        <v>8.4</v>
      </c>
      <c r="S1049">
        <v>21.256599999999999</v>
      </c>
      <c r="T1049">
        <v>84.020200000000003</v>
      </c>
    </row>
    <row r="1050" spans="1:20" x14ac:dyDescent="0.3">
      <c r="A1050">
        <v>1049</v>
      </c>
      <c r="B1050">
        <v>15</v>
      </c>
      <c r="C1050" s="1">
        <v>44894.421215277776</v>
      </c>
      <c r="D1050" t="s">
        <v>13</v>
      </c>
      <c r="E1050" s="7">
        <f t="shared" si="171"/>
        <v>2022</v>
      </c>
      <c r="F1050" s="7">
        <f t="shared" si="172"/>
        <v>11</v>
      </c>
      <c r="G1050" s="7">
        <f t="shared" si="173"/>
        <v>11</v>
      </c>
      <c r="H1050" s="7" t="str">
        <f t="shared" si="175"/>
        <v>autumn</v>
      </c>
      <c r="I1050" s="7">
        <f t="shared" si="176"/>
        <v>49</v>
      </c>
      <c r="J1050" t="str">
        <f t="shared" si="177"/>
        <v>BS</v>
      </c>
      <c r="K1050" t="str">
        <f t="shared" si="178"/>
        <v>soil</v>
      </c>
      <c r="L1050">
        <v>1.1014699999999999</v>
      </c>
      <c r="M1050">
        <f t="shared" si="174"/>
        <v>1.1014699999999999</v>
      </c>
      <c r="N1050">
        <v>1.95644</v>
      </c>
      <c r="O1050">
        <v>0.97921100000000005</v>
      </c>
      <c r="P1050">
        <v>3.0000000000000001E-3</v>
      </c>
      <c r="Q1050">
        <v>0</v>
      </c>
      <c r="R1050">
        <v>8.5</v>
      </c>
      <c r="S1050">
        <v>21.241800000000001</v>
      </c>
      <c r="T1050">
        <v>84.013400000000004</v>
      </c>
    </row>
    <row r="1051" spans="1:20" x14ac:dyDescent="0.3">
      <c r="A1051">
        <v>1050</v>
      </c>
      <c r="B1051">
        <v>16</v>
      </c>
      <c r="C1051" s="1">
        <v>44894.423321759263</v>
      </c>
      <c r="D1051" t="s">
        <v>13</v>
      </c>
      <c r="E1051" s="7">
        <f t="shared" si="171"/>
        <v>2022</v>
      </c>
      <c r="F1051" s="7">
        <f t="shared" si="172"/>
        <v>11</v>
      </c>
      <c r="G1051" s="7">
        <f t="shared" si="173"/>
        <v>11</v>
      </c>
      <c r="H1051" s="7" t="str">
        <f t="shared" si="175"/>
        <v>autumn</v>
      </c>
      <c r="I1051" s="7">
        <f t="shared" si="176"/>
        <v>49</v>
      </c>
      <c r="J1051" t="str">
        <f t="shared" si="177"/>
        <v>BS</v>
      </c>
      <c r="K1051" t="str">
        <f t="shared" si="178"/>
        <v>soil</v>
      </c>
      <c r="L1051">
        <v>0.80996599999999996</v>
      </c>
      <c r="M1051" t="e">
        <f t="shared" si="174"/>
        <v>#N/A</v>
      </c>
      <c r="N1051">
        <v>2.8296600000000001</v>
      </c>
      <c r="O1051">
        <v>0.92594100000000001</v>
      </c>
      <c r="P1051">
        <v>2E-3</v>
      </c>
      <c r="Q1051">
        <v>0</v>
      </c>
      <c r="R1051">
        <v>8.8000000000000007</v>
      </c>
      <c r="S1051">
        <v>21.379799999999999</v>
      </c>
      <c r="T1051">
        <v>84.023200000000003</v>
      </c>
    </row>
    <row r="1052" spans="1:20" x14ac:dyDescent="0.3">
      <c r="A1052">
        <v>1051</v>
      </c>
      <c r="B1052">
        <v>17</v>
      </c>
      <c r="C1052" s="1">
        <v>44894.425625000003</v>
      </c>
      <c r="D1052" t="s">
        <v>13</v>
      </c>
      <c r="E1052" s="7">
        <f t="shared" si="171"/>
        <v>2022</v>
      </c>
      <c r="F1052" s="7">
        <f t="shared" si="172"/>
        <v>11</v>
      </c>
      <c r="G1052" s="7">
        <f t="shared" si="173"/>
        <v>11</v>
      </c>
      <c r="H1052" s="7" t="str">
        <f t="shared" si="175"/>
        <v>autumn</v>
      </c>
      <c r="I1052" s="7">
        <f t="shared" si="176"/>
        <v>49</v>
      </c>
      <c r="J1052" t="str">
        <f t="shared" si="177"/>
        <v>VP</v>
      </c>
      <c r="K1052" t="str">
        <f t="shared" si="178"/>
        <v>soil</v>
      </c>
      <c r="L1052">
        <v>1.3546499999999999</v>
      </c>
      <c r="M1052">
        <f t="shared" si="174"/>
        <v>1.3546499999999999</v>
      </c>
      <c r="N1052">
        <v>1.74329</v>
      </c>
      <c r="O1052">
        <v>0.98796499999999998</v>
      </c>
      <c r="P1052">
        <v>1E-3</v>
      </c>
      <c r="Q1052">
        <v>0</v>
      </c>
      <c r="R1052">
        <v>9</v>
      </c>
      <c r="S1052">
        <v>21.448</v>
      </c>
      <c r="T1052">
        <v>84.0441</v>
      </c>
    </row>
    <row r="1053" spans="1:20" x14ac:dyDescent="0.3">
      <c r="A1053">
        <v>1052</v>
      </c>
      <c r="B1053">
        <v>22</v>
      </c>
      <c r="C1053" s="1">
        <v>44894.42832175926</v>
      </c>
      <c r="D1053" t="s">
        <v>13</v>
      </c>
      <c r="E1053" s="7">
        <f t="shared" si="171"/>
        <v>2022</v>
      </c>
      <c r="F1053" s="7">
        <f t="shared" si="172"/>
        <v>11</v>
      </c>
      <c r="G1053" s="7">
        <f t="shared" si="173"/>
        <v>11</v>
      </c>
      <c r="H1053" s="7" t="str">
        <f t="shared" si="175"/>
        <v>autumn</v>
      </c>
      <c r="I1053" s="7">
        <f t="shared" si="176"/>
        <v>49</v>
      </c>
      <c r="J1053" t="str">
        <f t="shared" si="177"/>
        <v>BS</v>
      </c>
      <c r="K1053" t="str">
        <f t="shared" si="178"/>
        <v>soil</v>
      </c>
      <c r="L1053">
        <v>1.1401600000000001</v>
      </c>
      <c r="M1053">
        <f t="shared" si="174"/>
        <v>1.1401600000000001</v>
      </c>
      <c r="N1053">
        <v>2.02427</v>
      </c>
      <c r="O1053">
        <v>0.97424500000000003</v>
      </c>
      <c r="P1053">
        <v>2E-3</v>
      </c>
      <c r="Q1053">
        <v>0</v>
      </c>
      <c r="R1053">
        <v>8.5</v>
      </c>
      <c r="S1053">
        <v>21.337399999999999</v>
      </c>
      <c r="T1053">
        <v>84.044700000000006</v>
      </c>
    </row>
    <row r="1054" spans="1:20" x14ac:dyDescent="0.3">
      <c r="A1054">
        <v>1053</v>
      </c>
      <c r="B1054">
        <v>23</v>
      </c>
      <c r="C1054" s="1">
        <v>44894.43074074074</v>
      </c>
      <c r="D1054" t="s">
        <v>13</v>
      </c>
      <c r="E1054" s="7">
        <f t="shared" si="171"/>
        <v>2022</v>
      </c>
      <c r="F1054" s="7">
        <f t="shared" si="172"/>
        <v>11</v>
      </c>
      <c r="G1054" s="7">
        <f t="shared" si="173"/>
        <v>11</v>
      </c>
      <c r="H1054" s="7" t="str">
        <f t="shared" si="175"/>
        <v>autumn</v>
      </c>
      <c r="I1054" s="7">
        <f t="shared" si="176"/>
        <v>49</v>
      </c>
      <c r="J1054" t="str">
        <f t="shared" si="177"/>
        <v>BS</v>
      </c>
      <c r="K1054" t="str">
        <f t="shared" si="178"/>
        <v>soil</v>
      </c>
      <c r="L1054">
        <v>0.96942700000000004</v>
      </c>
      <c r="M1054" t="e">
        <f t="shared" si="174"/>
        <v>#N/A</v>
      </c>
      <c r="N1054">
        <v>2.4992100000000002</v>
      </c>
      <c r="O1054">
        <v>0.94802399999999998</v>
      </c>
      <c r="P1054">
        <v>2E-3</v>
      </c>
      <c r="Q1054">
        <v>0</v>
      </c>
      <c r="R1054">
        <v>8.3000000000000007</v>
      </c>
      <c r="S1054">
        <v>21.427</v>
      </c>
      <c r="T1054">
        <v>84.038799999999995</v>
      </c>
    </row>
    <row r="1055" spans="1:20" x14ac:dyDescent="0.3">
      <c r="A1055">
        <v>1054</v>
      </c>
      <c r="B1055">
        <v>24</v>
      </c>
      <c r="C1055" s="1">
        <v>44894.432824074072</v>
      </c>
      <c r="D1055" t="s">
        <v>13</v>
      </c>
      <c r="E1055" s="7">
        <f t="shared" si="171"/>
        <v>2022</v>
      </c>
      <c r="F1055" s="7">
        <f t="shared" si="172"/>
        <v>11</v>
      </c>
      <c r="G1055" s="7">
        <f t="shared" si="173"/>
        <v>11</v>
      </c>
      <c r="H1055" s="7" t="str">
        <f t="shared" si="175"/>
        <v>autumn</v>
      </c>
      <c r="I1055" s="7">
        <f t="shared" si="176"/>
        <v>49</v>
      </c>
      <c r="J1055" t="str">
        <f t="shared" si="177"/>
        <v>BS</v>
      </c>
      <c r="K1055" t="str">
        <f t="shared" si="178"/>
        <v>soil</v>
      </c>
      <c r="L1055">
        <v>0.940743</v>
      </c>
      <c r="M1055">
        <f t="shared" si="174"/>
        <v>0.940743</v>
      </c>
      <c r="N1055">
        <v>2.1297100000000002</v>
      </c>
      <c r="O1055">
        <v>0.97482000000000002</v>
      </c>
      <c r="P1055">
        <v>3.0000000000000001E-3</v>
      </c>
      <c r="Q1055">
        <v>0</v>
      </c>
      <c r="R1055">
        <v>8.1999999999999993</v>
      </c>
      <c r="S1055">
        <v>21.3218</v>
      </c>
      <c r="T1055">
        <v>84.045199999999994</v>
      </c>
    </row>
    <row r="1056" spans="1:20" x14ac:dyDescent="0.3">
      <c r="A1056">
        <v>1055</v>
      </c>
      <c r="B1056">
        <v>1</v>
      </c>
      <c r="C1056" s="1">
        <v>44894.498368055552</v>
      </c>
      <c r="D1056" t="s">
        <v>15</v>
      </c>
      <c r="E1056" s="7">
        <f t="shared" si="171"/>
        <v>2022</v>
      </c>
      <c r="F1056" s="7">
        <f t="shared" si="172"/>
        <v>11</v>
      </c>
      <c r="G1056" s="7">
        <f t="shared" si="173"/>
        <v>11</v>
      </c>
      <c r="H1056" s="7" t="str">
        <f t="shared" si="175"/>
        <v>autumn</v>
      </c>
      <c r="I1056" s="7">
        <f t="shared" si="176"/>
        <v>49</v>
      </c>
      <c r="J1056" t="str">
        <f t="shared" ref="J1056:J1073" si="179">IF(OR(B1056=1,B1056=2,B1056=3,B1056=7,B1056=8,B1056=9,B1056=13,B1056=14,B1056=15),"VP","BS")</f>
        <v>VP</v>
      </c>
      <c r="L1056">
        <v>4.7468300000000001</v>
      </c>
      <c r="M1056">
        <f t="shared" si="174"/>
        <v>4.7468300000000001</v>
      </c>
      <c r="N1056">
        <v>1.3506199999999999</v>
      </c>
      <c r="O1056">
        <v>0.99693799999999999</v>
      </c>
      <c r="P1056">
        <v>4.0000000000000001E-3</v>
      </c>
      <c r="Q1056">
        <v>0</v>
      </c>
      <c r="R1056">
        <v>14.7</v>
      </c>
      <c r="S1056">
        <v>22.203600000000002</v>
      </c>
      <c r="T1056">
        <v>82.971100000000007</v>
      </c>
    </row>
    <row r="1057" spans="1:20" x14ac:dyDescent="0.3">
      <c r="A1057">
        <v>1056</v>
      </c>
      <c r="B1057">
        <v>2</v>
      </c>
      <c r="C1057" s="1">
        <v>44894.501238425924</v>
      </c>
      <c r="D1057" t="s">
        <v>15</v>
      </c>
      <c r="E1057" s="7">
        <f t="shared" si="171"/>
        <v>2022</v>
      </c>
      <c r="F1057" s="7">
        <f t="shared" si="172"/>
        <v>11</v>
      </c>
      <c r="G1057" s="7">
        <f t="shared" si="173"/>
        <v>11</v>
      </c>
      <c r="H1057" s="7" t="str">
        <f t="shared" si="175"/>
        <v>autumn</v>
      </c>
      <c r="I1057" s="7">
        <f t="shared" si="176"/>
        <v>49</v>
      </c>
      <c r="J1057" t="str">
        <f t="shared" si="179"/>
        <v>VP</v>
      </c>
      <c r="L1057">
        <v>2.8142399999999999</v>
      </c>
      <c r="M1057">
        <f t="shared" si="174"/>
        <v>2.8142399999999999</v>
      </c>
      <c r="N1057">
        <v>1.4914700000000001</v>
      </c>
      <c r="O1057">
        <v>0.992865</v>
      </c>
      <c r="P1057">
        <v>2E-3</v>
      </c>
      <c r="Q1057">
        <v>0</v>
      </c>
      <c r="R1057">
        <v>14.9</v>
      </c>
      <c r="S1057">
        <v>24.379899999999999</v>
      </c>
      <c r="T1057">
        <v>82.971800000000002</v>
      </c>
    </row>
    <row r="1058" spans="1:20" x14ac:dyDescent="0.3">
      <c r="A1058">
        <v>1057</v>
      </c>
      <c r="B1058">
        <v>3</v>
      </c>
      <c r="C1058" s="1">
        <v>44894.503668981481</v>
      </c>
      <c r="D1058" t="s">
        <v>15</v>
      </c>
      <c r="E1058" s="7">
        <f t="shared" si="171"/>
        <v>2022</v>
      </c>
      <c r="F1058" s="7">
        <f t="shared" si="172"/>
        <v>11</v>
      </c>
      <c r="G1058" s="7">
        <f t="shared" si="173"/>
        <v>11</v>
      </c>
      <c r="H1058" s="7" t="str">
        <f t="shared" si="175"/>
        <v>autumn</v>
      </c>
      <c r="I1058" s="7">
        <f t="shared" si="176"/>
        <v>49</v>
      </c>
      <c r="J1058" t="str">
        <f t="shared" si="179"/>
        <v>VP</v>
      </c>
      <c r="L1058">
        <v>1.1369800000000001</v>
      </c>
      <c r="M1058" t="e">
        <f t="shared" si="174"/>
        <v>#N/A</v>
      </c>
      <c r="N1058">
        <v>3.2372299999999998</v>
      </c>
      <c r="O1058">
        <v>0.93201900000000004</v>
      </c>
      <c r="P1058">
        <v>2E-3</v>
      </c>
      <c r="Q1058">
        <v>0</v>
      </c>
      <c r="R1058">
        <v>15.3591</v>
      </c>
      <c r="S1058">
        <v>25.706199999999999</v>
      </c>
      <c r="T1058">
        <v>82.962900000000005</v>
      </c>
    </row>
    <row r="1059" spans="1:20" x14ac:dyDescent="0.3">
      <c r="A1059">
        <v>1058</v>
      </c>
      <c r="B1059">
        <v>4</v>
      </c>
      <c r="C1059" s="1">
        <v>44894.507013888891</v>
      </c>
      <c r="D1059" t="s">
        <v>15</v>
      </c>
      <c r="E1059" s="7">
        <f t="shared" si="171"/>
        <v>2022</v>
      </c>
      <c r="F1059" s="7">
        <f t="shared" si="172"/>
        <v>11</v>
      </c>
      <c r="G1059" s="7">
        <f t="shared" si="173"/>
        <v>11</v>
      </c>
      <c r="H1059" s="7" t="str">
        <f t="shared" si="175"/>
        <v>autumn</v>
      </c>
      <c r="I1059" s="7">
        <f t="shared" si="176"/>
        <v>49</v>
      </c>
      <c r="J1059" t="str">
        <f t="shared" si="179"/>
        <v>BS</v>
      </c>
      <c r="L1059">
        <v>0.83844300000000005</v>
      </c>
      <c r="M1059" t="e">
        <f t="shared" si="174"/>
        <v>#N/A</v>
      </c>
      <c r="N1059">
        <v>6.2582800000000001</v>
      </c>
      <c r="O1059">
        <v>0.74431499999999995</v>
      </c>
      <c r="P1059">
        <v>1E-3</v>
      </c>
      <c r="Q1059">
        <v>0</v>
      </c>
      <c r="R1059">
        <v>15.7</v>
      </c>
      <c r="S1059">
        <v>26.5198</v>
      </c>
      <c r="T1059">
        <v>82.963800000000006</v>
      </c>
    </row>
    <row r="1060" spans="1:20" x14ac:dyDescent="0.3">
      <c r="A1060">
        <v>1059</v>
      </c>
      <c r="B1060">
        <v>5</v>
      </c>
      <c r="C1060" s="1">
        <v>44894.509120370371</v>
      </c>
      <c r="D1060" t="s">
        <v>15</v>
      </c>
      <c r="E1060" s="7">
        <f t="shared" si="171"/>
        <v>2022</v>
      </c>
      <c r="F1060" s="7">
        <f t="shared" si="172"/>
        <v>11</v>
      </c>
      <c r="G1060" s="7">
        <f t="shared" si="173"/>
        <v>11</v>
      </c>
      <c r="H1060" s="7" t="str">
        <f t="shared" si="175"/>
        <v>autumn</v>
      </c>
      <c r="I1060" s="7">
        <f t="shared" si="176"/>
        <v>49</v>
      </c>
      <c r="J1060" t="str">
        <f t="shared" si="179"/>
        <v>BS</v>
      </c>
      <c r="L1060">
        <v>0.88087700000000002</v>
      </c>
      <c r="M1060" t="e">
        <f t="shared" si="174"/>
        <v>#N/A</v>
      </c>
      <c r="N1060">
        <v>3.23333</v>
      </c>
      <c r="O1060">
        <v>0.92910000000000004</v>
      </c>
      <c r="P1060">
        <v>3.0000000000000001E-3</v>
      </c>
      <c r="Q1060">
        <v>7.0000000000000001E-3</v>
      </c>
      <c r="R1060">
        <v>15.7</v>
      </c>
      <c r="S1060">
        <v>26.689900000000002</v>
      </c>
      <c r="T1060">
        <v>82.980599999999995</v>
      </c>
    </row>
    <row r="1061" spans="1:20" x14ac:dyDescent="0.3">
      <c r="A1061">
        <v>1060</v>
      </c>
      <c r="B1061">
        <v>6</v>
      </c>
      <c r="C1061" s="1">
        <v>44894.511678240742</v>
      </c>
      <c r="D1061" t="s">
        <v>15</v>
      </c>
      <c r="E1061" s="7">
        <f t="shared" si="171"/>
        <v>2022</v>
      </c>
      <c r="F1061" s="7">
        <f t="shared" si="172"/>
        <v>11</v>
      </c>
      <c r="G1061" s="7">
        <f t="shared" si="173"/>
        <v>11</v>
      </c>
      <c r="H1061" s="7" t="str">
        <f t="shared" si="175"/>
        <v>autumn</v>
      </c>
      <c r="I1061" s="7">
        <f t="shared" si="176"/>
        <v>49</v>
      </c>
      <c r="J1061" t="str">
        <f t="shared" si="179"/>
        <v>BS</v>
      </c>
      <c r="L1061">
        <v>0.868367</v>
      </c>
      <c r="M1061" t="e">
        <f t="shared" si="174"/>
        <v>#N/A</v>
      </c>
      <c r="N1061">
        <v>3.1860400000000002</v>
      </c>
      <c r="O1061">
        <v>0.90288500000000005</v>
      </c>
      <c r="P1061">
        <v>2E-3</v>
      </c>
      <c r="Q1061">
        <v>0</v>
      </c>
      <c r="R1061">
        <v>16.2</v>
      </c>
      <c r="S1061">
        <v>26.3216</v>
      </c>
      <c r="T1061">
        <v>82.950699999999998</v>
      </c>
    </row>
    <row r="1062" spans="1:20" x14ac:dyDescent="0.3">
      <c r="A1062">
        <v>1061</v>
      </c>
      <c r="B1062">
        <v>10</v>
      </c>
      <c r="C1062" s="1">
        <v>44894.515694444446</v>
      </c>
      <c r="D1062" t="s">
        <v>15</v>
      </c>
      <c r="E1062" s="7">
        <f t="shared" si="171"/>
        <v>2022</v>
      </c>
      <c r="F1062" s="7">
        <f t="shared" si="172"/>
        <v>11</v>
      </c>
      <c r="G1062" s="7">
        <f t="shared" si="173"/>
        <v>11</v>
      </c>
      <c r="H1062" s="7" t="str">
        <f t="shared" si="175"/>
        <v>autumn</v>
      </c>
      <c r="I1062" s="7">
        <f t="shared" si="176"/>
        <v>49</v>
      </c>
      <c r="J1062" t="str">
        <f t="shared" si="179"/>
        <v>BS</v>
      </c>
      <c r="L1062">
        <v>1.06029</v>
      </c>
      <c r="M1062">
        <f t="shared" si="174"/>
        <v>1.06029</v>
      </c>
      <c r="N1062">
        <v>1.84443</v>
      </c>
      <c r="O1062">
        <v>0.97560800000000003</v>
      </c>
      <c r="P1062">
        <v>2E-3</v>
      </c>
      <c r="Q1062">
        <v>0</v>
      </c>
      <c r="R1062">
        <v>16.5</v>
      </c>
      <c r="S1062">
        <v>26.722899999999999</v>
      </c>
      <c r="T1062">
        <v>82.974400000000003</v>
      </c>
    </row>
    <row r="1063" spans="1:20" x14ac:dyDescent="0.3">
      <c r="A1063">
        <v>1062</v>
      </c>
      <c r="B1063">
        <v>11</v>
      </c>
      <c r="C1063" s="1">
        <v>44894.517824074072</v>
      </c>
      <c r="D1063" t="s">
        <v>15</v>
      </c>
      <c r="E1063" s="7">
        <f t="shared" si="171"/>
        <v>2022</v>
      </c>
      <c r="F1063" s="7">
        <f t="shared" si="172"/>
        <v>11</v>
      </c>
      <c r="G1063" s="7">
        <f t="shared" si="173"/>
        <v>11</v>
      </c>
      <c r="H1063" s="7" t="str">
        <f t="shared" si="175"/>
        <v>autumn</v>
      </c>
      <c r="I1063" s="7">
        <f t="shared" si="176"/>
        <v>49</v>
      </c>
      <c r="J1063" t="str">
        <f t="shared" si="179"/>
        <v>BS</v>
      </c>
      <c r="L1063">
        <v>0.99037799999999998</v>
      </c>
      <c r="M1063" t="e">
        <f t="shared" si="174"/>
        <v>#N/A</v>
      </c>
      <c r="N1063">
        <v>3.2009599999999998</v>
      </c>
      <c r="O1063">
        <v>0.88749900000000004</v>
      </c>
      <c r="P1063">
        <v>2E-3</v>
      </c>
      <c r="Q1063">
        <v>0</v>
      </c>
      <c r="R1063">
        <v>17.2</v>
      </c>
      <c r="S1063">
        <v>27.160799999999998</v>
      </c>
      <c r="T1063">
        <v>82.983699999999999</v>
      </c>
    </row>
    <row r="1064" spans="1:20" x14ac:dyDescent="0.3">
      <c r="A1064">
        <v>1063</v>
      </c>
      <c r="B1064">
        <v>12</v>
      </c>
      <c r="C1064" s="1">
        <v>44894.520150462966</v>
      </c>
      <c r="D1064" t="s">
        <v>15</v>
      </c>
      <c r="E1064" s="7">
        <f t="shared" si="171"/>
        <v>2022</v>
      </c>
      <c r="F1064" s="7">
        <f t="shared" si="172"/>
        <v>11</v>
      </c>
      <c r="G1064" s="7">
        <f t="shared" si="173"/>
        <v>11</v>
      </c>
      <c r="H1064" s="7" t="str">
        <f t="shared" si="175"/>
        <v>autumn</v>
      </c>
      <c r="I1064" s="7">
        <f t="shared" si="176"/>
        <v>49</v>
      </c>
      <c r="J1064" t="str">
        <f t="shared" si="179"/>
        <v>BS</v>
      </c>
      <c r="L1064">
        <v>0.39896799999999999</v>
      </c>
      <c r="M1064" t="e">
        <f t="shared" si="174"/>
        <v>#N/A</v>
      </c>
      <c r="N1064">
        <v>6.79115</v>
      </c>
      <c r="O1064">
        <v>0.69577</v>
      </c>
      <c r="P1064">
        <v>1E-3</v>
      </c>
      <c r="Q1064">
        <v>0</v>
      </c>
      <c r="R1064">
        <v>17.3</v>
      </c>
      <c r="S1064">
        <v>27.639600000000002</v>
      </c>
      <c r="T1064">
        <v>82.973600000000005</v>
      </c>
    </row>
    <row r="1065" spans="1:20" x14ac:dyDescent="0.3">
      <c r="A1065">
        <v>1064</v>
      </c>
      <c r="B1065">
        <v>7</v>
      </c>
      <c r="C1065" s="1">
        <v>44894.52239583333</v>
      </c>
      <c r="D1065" t="s">
        <v>15</v>
      </c>
      <c r="E1065" s="7">
        <f t="shared" si="171"/>
        <v>2022</v>
      </c>
      <c r="F1065" s="7">
        <f t="shared" si="172"/>
        <v>11</v>
      </c>
      <c r="G1065" s="7">
        <f t="shared" si="173"/>
        <v>11</v>
      </c>
      <c r="H1065" s="7" t="str">
        <f t="shared" si="175"/>
        <v>autumn</v>
      </c>
      <c r="I1065" s="7">
        <f t="shared" si="176"/>
        <v>49</v>
      </c>
      <c r="J1065" t="str">
        <f t="shared" si="179"/>
        <v>VP</v>
      </c>
      <c r="L1065">
        <v>2.0760000000000001</v>
      </c>
      <c r="M1065">
        <f t="shared" si="174"/>
        <v>2.0760000000000001</v>
      </c>
      <c r="N1065">
        <v>1.70086</v>
      </c>
      <c r="O1065">
        <v>0.98721099999999995</v>
      </c>
      <c r="P1065">
        <v>1E-3</v>
      </c>
      <c r="Q1065">
        <v>0</v>
      </c>
      <c r="R1065">
        <v>18</v>
      </c>
      <c r="S1065">
        <v>27.8125</v>
      </c>
      <c r="T1065">
        <v>82.963999999999999</v>
      </c>
    </row>
    <row r="1066" spans="1:20" x14ac:dyDescent="0.3">
      <c r="A1066">
        <v>1065</v>
      </c>
      <c r="B1066">
        <v>8</v>
      </c>
      <c r="C1066" s="1">
        <v>44894.524710648147</v>
      </c>
      <c r="D1066" t="s">
        <v>15</v>
      </c>
      <c r="E1066" s="7">
        <f t="shared" si="171"/>
        <v>2022</v>
      </c>
      <c r="F1066" s="7">
        <f t="shared" si="172"/>
        <v>11</v>
      </c>
      <c r="G1066" s="7">
        <f t="shared" si="173"/>
        <v>11</v>
      </c>
      <c r="H1066" s="7" t="str">
        <f t="shared" si="175"/>
        <v>autumn</v>
      </c>
      <c r="I1066" s="7">
        <f t="shared" si="176"/>
        <v>49</v>
      </c>
      <c r="J1066" t="str">
        <f t="shared" si="179"/>
        <v>VP</v>
      </c>
      <c r="L1066">
        <v>2.2077100000000001</v>
      </c>
      <c r="M1066">
        <f t="shared" si="174"/>
        <v>2.2077100000000001</v>
      </c>
      <c r="N1066">
        <v>1.7951999999999999</v>
      </c>
      <c r="O1066">
        <v>0.98394599999999999</v>
      </c>
      <c r="P1066">
        <v>3.0000000000000001E-3</v>
      </c>
      <c r="Q1066">
        <v>0</v>
      </c>
      <c r="R1066">
        <v>17.7</v>
      </c>
      <c r="S1066">
        <v>27.8642</v>
      </c>
      <c r="T1066">
        <v>82.951599999999999</v>
      </c>
    </row>
    <row r="1067" spans="1:20" x14ac:dyDescent="0.3">
      <c r="A1067">
        <v>1066</v>
      </c>
      <c r="B1067">
        <v>9</v>
      </c>
      <c r="C1067" s="1">
        <v>44894.526828703703</v>
      </c>
      <c r="D1067" t="s">
        <v>15</v>
      </c>
      <c r="E1067" s="7">
        <f t="shared" si="171"/>
        <v>2022</v>
      </c>
      <c r="F1067" s="7">
        <f t="shared" si="172"/>
        <v>11</v>
      </c>
      <c r="G1067" s="7">
        <f t="shared" si="173"/>
        <v>11</v>
      </c>
      <c r="H1067" s="7" t="str">
        <f t="shared" si="175"/>
        <v>autumn</v>
      </c>
      <c r="I1067" s="7">
        <f t="shared" si="176"/>
        <v>49</v>
      </c>
      <c r="J1067" t="str">
        <f t="shared" si="179"/>
        <v>VP</v>
      </c>
      <c r="L1067">
        <v>1.8757200000000001</v>
      </c>
      <c r="M1067">
        <f t="shared" si="174"/>
        <v>1.8757200000000001</v>
      </c>
      <c r="N1067">
        <v>2.0683699999999998</v>
      </c>
      <c r="O1067">
        <v>0.97661799999999999</v>
      </c>
      <c r="P1067">
        <v>2E-3</v>
      </c>
      <c r="Q1067">
        <v>0</v>
      </c>
      <c r="R1067">
        <v>17.3</v>
      </c>
      <c r="S1067">
        <v>27.737100000000002</v>
      </c>
      <c r="T1067">
        <v>82.927400000000006</v>
      </c>
    </row>
    <row r="1068" spans="1:20" x14ac:dyDescent="0.3">
      <c r="A1068">
        <v>1067</v>
      </c>
      <c r="B1068">
        <v>13</v>
      </c>
      <c r="C1068" s="1">
        <v>44894.529479166667</v>
      </c>
      <c r="D1068" t="s">
        <v>15</v>
      </c>
      <c r="E1068" s="7">
        <f t="shared" si="171"/>
        <v>2022</v>
      </c>
      <c r="F1068" s="7">
        <f t="shared" si="172"/>
        <v>11</v>
      </c>
      <c r="G1068" s="7">
        <f t="shared" si="173"/>
        <v>11</v>
      </c>
      <c r="H1068" s="7" t="str">
        <f t="shared" si="175"/>
        <v>autumn</v>
      </c>
      <c r="I1068" s="7">
        <f t="shared" si="176"/>
        <v>49</v>
      </c>
      <c r="J1068" t="str">
        <f t="shared" si="179"/>
        <v>VP</v>
      </c>
      <c r="L1068">
        <v>1.7896399999999999</v>
      </c>
      <c r="M1068">
        <f t="shared" si="174"/>
        <v>1.7896399999999999</v>
      </c>
      <c r="N1068">
        <v>1.92432</v>
      </c>
      <c r="O1068">
        <v>0.98272400000000004</v>
      </c>
      <c r="P1068">
        <v>3.0000000000000001E-3</v>
      </c>
      <c r="Q1068">
        <v>0</v>
      </c>
      <c r="R1068">
        <v>17</v>
      </c>
      <c r="S1068">
        <v>27.836500000000001</v>
      </c>
      <c r="T1068">
        <v>82.942999999999998</v>
      </c>
    </row>
    <row r="1069" spans="1:20" x14ac:dyDescent="0.3">
      <c r="A1069">
        <v>1068</v>
      </c>
      <c r="B1069">
        <v>14</v>
      </c>
      <c r="C1069" s="1">
        <v>44894.531770833331</v>
      </c>
      <c r="D1069" t="s">
        <v>15</v>
      </c>
      <c r="E1069" s="7">
        <f t="shared" si="171"/>
        <v>2022</v>
      </c>
      <c r="F1069" s="7">
        <f t="shared" si="172"/>
        <v>11</v>
      </c>
      <c r="G1069" s="7">
        <f t="shared" si="173"/>
        <v>11</v>
      </c>
      <c r="H1069" s="7" t="str">
        <f t="shared" si="175"/>
        <v>autumn</v>
      </c>
      <c r="I1069" s="7">
        <f t="shared" si="176"/>
        <v>49</v>
      </c>
      <c r="J1069" t="str">
        <f t="shared" si="179"/>
        <v>VP</v>
      </c>
      <c r="L1069">
        <v>1.96482</v>
      </c>
      <c r="M1069">
        <f t="shared" si="174"/>
        <v>1.96482</v>
      </c>
      <c r="N1069">
        <v>1.94987</v>
      </c>
      <c r="O1069">
        <v>0.96338800000000002</v>
      </c>
      <c r="P1069">
        <v>4.0000000000000001E-3</v>
      </c>
      <c r="Q1069">
        <v>0</v>
      </c>
      <c r="R1069">
        <v>16.8</v>
      </c>
      <c r="S1069">
        <v>27.761800000000001</v>
      </c>
      <c r="T1069">
        <v>82.914199999999994</v>
      </c>
    </row>
    <row r="1070" spans="1:20" x14ac:dyDescent="0.3">
      <c r="A1070">
        <v>1069</v>
      </c>
      <c r="B1070">
        <v>15</v>
      </c>
      <c r="C1070" s="1">
        <v>44894.534282407411</v>
      </c>
      <c r="D1070" t="s">
        <v>15</v>
      </c>
      <c r="E1070" s="7">
        <f t="shared" si="171"/>
        <v>2022</v>
      </c>
      <c r="F1070" s="7">
        <f t="shared" si="172"/>
        <v>11</v>
      </c>
      <c r="G1070" s="7">
        <f t="shared" si="173"/>
        <v>11</v>
      </c>
      <c r="H1070" s="7" t="str">
        <f t="shared" si="175"/>
        <v>autumn</v>
      </c>
      <c r="I1070" s="7">
        <f t="shared" si="176"/>
        <v>49</v>
      </c>
      <c r="J1070" t="str">
        <f t="shared" si="179"/>
        <v>VP</v>
      </c>
      <c r="L1070">
        <v>1.33056</v>
      </c>
      <c r="M1070" t="e">
        <f t="shared" si="174"/>
        <v>#N/A</v>
      </c>
      <c r="N1070">
        <v>2.67232</v>
      </c>
      <c r="O1070">
        <v>0.94627700000000003</v>
      </c>
      <c r="P1070">
        <v>2E-3</v>
      </c>
      <c r="Q1070">
        <v>0</v>
      </c>
      <c r="R1070">
        <v>16.566700000000001</v>
      </c>
      <c r="S1070">
        <v>27.6508</v>
      </c>
      <c r="T1070">
        <v>82.905600000000007</v>
      </c>
    </row>
    <row r="1071" spans="1:20" x14ac:dyDescent="0.3">
      <c r="A1071">
        <v>1070</v>
      </c>
      <c r="B1071">
        <v>16</v>
      </c>
      <c r="C1071" s="1">
        <v>44894.536631944444</v>
      </c>
      <c r="D1071" t="s">
        <v>15</v>
      </c>
      <c r="E1071" s="7">
        <f t="shared" si="171"/>
        <v>2022</v>
      </c>
      <c r="F1071" s="7">
        <f t="shared" si="172"/>
        <v>11</v>
      </c>
      <c r="G1071" s="7">
        <f t="shared" si="173"/>
        <v>11</v>
      </c>
      <c r="H1071" s="7" t="str">
        <f t="shared" si="175"/>
        <v>autumn</v>
      </c>
      <c r="I1071" s="7">
        <f t="shared" si="176"/>
        <v>49</v>
      </c>
      <c r="J1071" t="str">
        <f t="shared" si="179"/>
        <v>BS</v>
      </c>
      <c r="L1071">
        <v>0.72245099999999995</v>
      </c>
      <c r="M1071" t="e">
        <f t="shared" si="174"/>
        <v>#N/A</v>
      </c>
      <c r="N1071">
        <v>5.1013599999999997</v>
      </c>
      <c r="O1071">
        <v>0.76073100000000005</v>
      </c>
      <c r="P1071">
        <v>3.0000000000000001E-3</v>
      </c>
      <c r="Q1071">
        <v>0</v>
      </c>
      <c r="R1071">
        <v>16.2</v>
      </c>
      <c r="S1071">
        <v>27.758500000000002</v>
      </c>
      <c r="T1071">
        <v>82.8874</v>
      </c>
    </row>
    <row r="1072" spans="1:20" x14ac:dyDescent="0.3">
      <c r="A1072">
        <v>1071</v>
      </c>
      <c r="B1072">
        <v>17</v>
      </c>
      <c r="C1072" s="1">
        <v>44894.539722222224</v>
      </c>
      <c r="D1072" t="s">
        <v>15</v>
      </c>
      <c r="E1072" s="7">
        <f t="shared" si="171"/>
        <v>2022</v>
      </c>
      <c r="F1072" s="7">
        <f t="shared" si="172"/>
        <v>11</v>
      </c>
      <c r="G1072" s="7">
        <f t="shared" si="173"/>
        <v>11</v>
      </c>
      <c r="H1072" s="7" t="str">
        <f t="shared" si="175"/>
        <v>autumn</v>
      </c>
      <c r="I1072" s="7">
        <f t="shared" si="176"/>
        <v>49</v>
      </c>
      <c r="J1072" t="str">
        <f t="shared" si="179"/>
        <v>BS</v>
      </c>
      <c r="L1072">
        <v>1.3832800000000001</v>
      </c>
      <c r="M1072" t="e">
        <f t="shared" si="174"/>
        <v>#N/A</v>
      </c>
      <c r="N1072">
        <v>3.3137799999999999</v>
      </c>
      <c r="O1072">
        <v>0.88644599999999996</v>
      </c>
      <c r="P1072">
        <v>4.0000000000000001E-3</v>
      </c>
      <c r="Q1072">
        <v>0</v>
      </c>
      <c r="R1072">
        <v>17.2</v>
      </c>
      <c r="S1072">
        <v>27.6435</v>
      </c>
      <c r="T1072">
        <v>82.888400000000004</v>
      </c>
    </row>
    <row r="1073" spans="1:20" x14ac:dyDescent="0.3">
      <c r="A1073">
        <v>1072</v>
      </c>
      <c r="B1073">
        <v>18</v>
      </c>
      <c r="C1073" s="1">
        <v>44894.541932870372</v>
      </c>
      <c r="D1073" t="s">
        <v>15</v>
      </c>
      <c r="E1073" s="7">
        <f t="shared" si="171"/>
        <v>2022</v>
      </c>
      <c r="F1073" s="7">
        <f t="shared" si="172"/>
        <v>11</v>
      </c>
      <c r="G1073" s="7">
        <f t="shared" si="173"/>
        <v>11</v>
      </c>
      <c r="H1073" s="7" t="str">
        <f t="shared" si="175"/>
        <v>autumn</v>
      </c>
      <c r="I1073" s="7">
        <f t="shared" si="176"/>
        <v>49</v>
      </c>
      <c r="J1073" t="str">
        <f t="shared" si="179"/>
        <v>BS</v>
      </c>
      <c r="L1073">
        <v>0.66961199999999999</v>
      </c>
      <c r="M1073" t="e">
        <f t="shared" si="174"/>
        <v>#N/A</v>
      </c>
      <c r="N1073">
        <v>6.8629100000000003</v>
      </c>
      <c r="O1073">
        <v>0.67949700000000002</v>
      </c>
      <c r="P1073">
        <v>3.0000000000000001E-3</v>
      </c>
      <c r="Q1073">
        <v>0</v>
      </c>
      <c r="R1073">
        <v>17.940000000000001</v>
      </c>
      <c r="S1073">
        <v>27.938199999999998</v>
      </c>
      <c r="T1073">
        <v>82.890600000000006</v>
      </c>
    </row>
    <row r="1074" spans="1:20" x14ac:dyDescent="0.3">
      <c r="A1074">
        <v>1073</v>
      </c>
      <c r="B1074">
        <v>1</v>
      </c>
      <c r="C1074" s="1">
        <v>44902.415671296294</v>
      </c>
      <c r="D1074" t="s">
        <v>30</v>
      </c>
      <c r="E1074" s="7">
        <f t="shared" si="171"/>
        <v>2022</v>
      </c>
      <c r="F1074" s="7">
        <f t="shared" si="172"/>
        <v>12</v>
      </c>
      <c r="G1074" s="7">
        <f t="shared" si="173"/>
        <v>12</v>
      </c>
      <c r="H1074" s="7" t="str">
        <f t="shared" si="175"/>
        <v>autumn</v>
      </c>
      <c r="I1074" s="7">
        <f t="shared" si="176"/>
        <v>50</v>
      </c>
      <c r="J1074" t="str">
        <f t="shared" ref="J1074:J1097" si="180">IF(OR(B1074=1,B1074=2,B1074=3,B1074=4,B1074=9,B1074=10,B1074=11,B1074=12,B1074=17,B1074=18,B1074=19,B1074=20),"VP","BS")</f>
        <v>VP</v>
      </c>
      <c r="K1074" t="str">
        <f t="shared" ref="K1074:K1097" si="181">IF(OR(B1074=1,B1074=7,B1074=12,B1074=16,B1074=17,B1074=24),"tree","soil")</f>
        <v>tree</v>
      </c>
      <c r="L1074">
        <v>1.9394499999999999</v>
      </c>
      <c r="M1074">
        <f t="shared" si="174"/>
        <v>1.9394499999999999</v>
      </c>
      <c r="N1074">
        <v>1.4783900000000001</v>
      </c>
      <c r="O1074">
        <v>0.99127699999999996</v>
      </c>
      <c r="P1074">
        <v>3.0000000000000001E-3</v>
      </c>
      <c r="Q1074">
        <v>0</v>
      </c>
      <c r="R1074">
        <v>15.42</v>
      </c>
      <c r="S1074">
        <v>23.925999999999998</v>
      </c>
      <c r="T1074">
        <v>87.830500000000001</v>
      </c>
    </row>
    <row r="1075" spans="1:20" x14ac:dyDescent="0.3">
      <c r="A1075">
        <v>1074</v>
      </c>
      <c r="B1075">
        <v>2</v>
      </c>
      <c r="C1075" s="1">
        <v>44902.417824074073</v>
      </c>
      <c r="D1075" t="s">
        <v>30</v>
      </c>
      <c r="E1075" s="7">
        <f t="shared" si="171"/>
        <v>2022</v>
      </c>
      <c r="F1075" s="7">
        <f t="shared" si="172"/>
        <v>12</v>
      </c>
      <c r="G1075" s="7">
        <f t="shared" si="173"/>
        <v>12</v>
      </c>
      <c r="H1075" s="7" t="str">
        <f t="shared" si="175"/>
        <v>autumn</v>
      </c>
      <c r="I1075" s="7">
        <f t="shared" si="176"/>
        <v>50</v>
      </c>
      <c r="J1075" t="str">
        <f t="shared" si="180"/>
        <v>VP</v>
      </c>
      <c r="K1075" t="str">
        <f t="shared" si="181"/>
        <v>soil</v>
      </c>
      <c r="L1075">
        <v>4.2111099999999997</v>
      </c>
      <c r="M1075">
        <f t="shared" si="174"/>
        <v>4.2111099999999997</v>
      </c>
      <c r="N1075">
        <v>1.2826500000000001</v>
      </c>
      <c r="O1075">
        <v>0.99773800000000001</v>
      </c>
      <c r="P1075">
        <v>6.0000000000000001E-3</v>
      </c>
      <c r="Q1075">
        <v>0.04</v>
      </c>
      <c r="R1075">
        <v>14.3</v>
      </c>
      <c r="S1075">
        <v>24.4344</v>
      </c>
      <c r="T1075">
        <v>87.811499999999995</v>
      </c>
    </row>
    <row r="1076" spans="1:20" x14ac:dyDescent="0.3">
      <c r="A1076">
        <v>1075</v>
      </c>
      <c r="B1076">
        <v>3</v>
      </c>
      <c r="C1076" s="1">
        <v>44902.421226851853</v>
      </c>
      <c r="D1076" t="s">
        <v>30</v>
      </c>
      <c r="E1076" s="7">
        <f t="shared" si="171"/>
        <v>2022</v>
      </c>
      <c r="F1076" s="7">
        <f t="shared" si="172"/>
        <v>12</v>
      </c>
      <c r="G1076" s="7">
        <f t="shared" si="173"/>
        <v>12</v>
      </c>
      <c r="H1076" s="7" t="str">
        <f t="shared" si="175"/>
        <v>autumn</v>
      </c>
      <c r="I1076" s="7">
        <f t="shared" si="176"/>
        <v>50</v>
      </c>
      <c r="J1076" t="str">
        <f t="shared" si="180"/>
        <v>VP</v>
      </c>
      <c r="K1076" t="str">
        <f t="shared" si="181"/>
        <v>soil</v>
      </c>
      <c r="L1076">
        <v>2.0164399999999998</v>
      </c>
      <c r="M1076">
        <f t="shared" si="174"/>
        <v>2.0164399999999998</v>
      </c>
      <c r="N1076">
        <v>1.5759000000000001</v>
      </c>
      <c r="O1076">
        <v>0.98970800000000003</v>
      </c>
      <c r="P1076">
        <v>6.2666700000000002E-3</v>
      </c>
      <c r="Q1076">
        <v>6.3E-2</v>
      </c>
      <c r="R1076">
        <v>13.246700000000001</v>
      </c>
      <c r="S1076">
        <v>24.780999999999999</v>
      </c>
      <c r="T1076">
        <v>87.819100000000006</v>
      </c>
    </row>
    <row r="1077" spans="1:20" x14ac:dyDescent="0.3">
      <c r="A1077">
        <v>1076</v>
      </c>
      <c r="B1077">
        <v>4</v>
      </c>
      <c r="C1077" s="1">
        <v>44902.423356481479</v>
      </c>
      <c r="D1077" t="s">
        <v>30</v>
      </c>
      <c r="E1077" s="7">
        <f t="shared" si="171"/>
        <v>2022</v>
      </c>
      <c r="F1077" s="7">
        <f t="shared" si="172"/>
        <v>12</v>
      </c>
      <c r="G1077" s="7">
        <f t="shared" si="173"/>
        <v>12</v>
      </c>
      <c r="H1077" s="7" t="str">
        <f t="shared" si="175"/>
        <v>autumn</v>
      </c>
      <c r="I1077" s="7">
        <f t="shared" si="176"/>
        <v>50</v>
      </c>
      <c r="J1077" t="str">
        <f t="shared" si="180"/>
        <v>VP</v>
      </c>
      <c r="K1077" t="str">
        <f t="shared" si="181"/>
        <v>soil</v>
      </c>
      <c r="L1077">
        <v>2.9525000000000001</v>
      </c>
      <c r="M1077">
        <f t="shared" si="174"/>
        <v>2.9525000000000001</v>
      </c>
      <c r="N1077">
        <v>1.4116200000000001</v>
      </c>
      <c r="O1077">
        <v>0.99526499999999996</v>
      </c>
      <c r="P1077">
        <v>4.0000000000000001E-3</v>
      </c>
      <c r="Q1077">
        <v>0.01</v>
      </c>
      <c r="R1077">
        <v>12.6</v>
      </c>
      <c r="S1077">
        <v>24.805099999999999</v>
      </c>
      <c r="T1077">
        <v>87.819199999999995</v>
      </c>
    </row>
    <row r="1078" spans="1:20" x14ac:dyDescent="0.3">
      <c r="A1078">
        <v>1077</v>
      </c>
      <c r="B1078">
        <v>5</v>
      </c>
      <c r="C1078" s="1">
        <v>44902.425520833334</v>
      </c>
      <c r="D1078" t="s">
        <v>30</v>
      </c>
      <c r="E1078" s="7">
        <f t="shared" si="171"/>
        <v>2022</v>
      </c>
      <c r="F1078" s="7">
        <f t="shared" si="172"/>
        <v>12</v>
      </c>
      <c r="G1078" s="7">
        <f t="shared" si="173"/>
        <v>12</v>
      </c>
      <c r="H1078" s="7" t="str">
        <f t="shared" si="175"/>
        <v>autumn</v>
      </c>
      <c r="I1078" s="7">
        <f t="shared" si="176"/>
        <v>50</v>
      </c>
      <c r="J1078" t="str">
        <f t="shared" si="180"/>
        <v>BS</v>
      </c>
      <c r="K1078" t="str">
        <f t="shared" si="181"/>
        <v>soil</v>
      </c>
      <c r="L1078">
        <v>3.5373999999999999</v>
      </c>
      <c r="M1078">
        <f t="shared" si="174"/>
        <v>3.5373999999999999</v>
      </c>
      <c r="N1078">
        <v>1.32372</v>
      </c>
      <c r="O1078">
        <v>0.99629000000000001</v>
      </c>
      <c r="P1078">
        <v>0.01</v>
      </c>
      <c r="Q1078">
        <v>0.13100000000000001</v>
      </c>
      <c r="R1078">
        <v>12.3</v>
      </c>
      <c r="S1078">
        <v>24.868200000000002</v>
      </c>
      <c r="T1078">
        <v>87.818899999999999</v>
      </c>
    </row>
    <row r="1079" spans="1:20" x14ac:dyDescent="0.3">
      <c r="A1079">
        <v>1078</v>
      </c>
      <c r="B1079">
        <v>6</v>
      </c>
      <c r="C1079" s="1">
        <v>44902.42763888889</v>
      </c>
      <c r="D1079" t="s">
        <v>30</v>
      </c>
      <c r="E1079" s="7">
        <f t="shared" si="171"/>
        <v>2022</v>
      </c>
      <c r="F1079" s="7">
        <f t="shared" si="172"/>
        <v>12</v>
      </c>
      <c r="G1079" s="7">
        <f t="shared" si="173"/>
        <v>12</v>
      </c>
      <c r="H1079" s="7" t="str">
        <f t="shared" si="175"/>
        <v>autumn</v>
      </c>
      <c r="I1079" s="7">
        <f t="shared" si="176"/>
        <v>50</v>
      </c>
      <c r="J1079" t="str">
        <f t="shared" si="180"/>
        <v>BS</v>
      </c>
      <c r="K1079" t="str">
        <f t="shared" si="181"/>
        <v>soil</v>
      </c>
      <c r="L1079">
        <v>2.7908900000000001</v>
      </c>
      <c r="M1079">
        <f t="shared" si="174"/>
        <v>2.7908900000000001</v>
      </c>
      <c r="N1079">
        <v>1.48756</v>
      </c>
      <c r="O1079">
        <v>0.99247399999999997</v>
      </c>
      <c r="P1079">
        <v>8.0000000000000002E-3</v>
      </c>
      <c r="Q1079">
        <v>7.3999999999999996E-2</v>
      </c>
      <c r="R1079">
        <v>12</v>
      </c>
      <c r="S1079">
        <v>24.805700000000002</v>
      </c>
      <c r="T1079">
        <v>87.816900000000004</v>
      </c>
    </row>
    <row r="1080" spans="1:20" x14ac:dyDescent="0.3">
      <c r="A1080">
        <v>1079</v>
      </c>
      <c r="B1080">
        <v>7</v>
      </c>
      <c r="C1080" s="1">
        <v>44902.4297337963</v>
      </c>
      <c r="D1080" t="s">
        <v>30</v>
      </c>
      <c r="E1080" s="7">
        <f t="shared" si="171"/>
        <v>2022</v>
      </c>
      <c r="F1080" s="7">
        <f t="shared" si="172"/>
        <v>12</v>
      </c>
      <c r="G1080" s="7">
        <f t="shared" si="173"/>
        <v>12</v>
      </c>
      <c r="H1080" s="7" t="str">
        <f t="shared" si="175"/>
        <v>autumn</v>
      </c>
      <c r="I1080" s="7">
        <f t="shared" si="176"/>
        <v>50</v>
      </c>
      <c r="J1080" t="str">
        <f t="shared" si="180"/>
        <v>BS</v>
      </c>
      <c r="K1080" t="str">
        <f t="shared" si="181"/>
        <v>tree</v>
      </c>
      <c r="L1080">
        <v>3.8959700000000002</v>
      </c>
      <c r="M1080">
        <f t="shared" si="174"/>
        <v>3.8959700000000002</v>
      </c>
      <c r="N1080">
        <v>1.33666</v>
      </c>
      <c r="O1080">
        <v>0.99604099999999995</v>
      </c>
      <c r="P1080">
        <v>3.0000000000000001E-3</v>
      </c>
      <c r="Q1080">
        <v>0</v>
      </c>
      <c r="R1080">
        <v>11.7</v>
      </c>
      <c r="S1080">
        <v>24.703800000000001</v>
      </c>
      <c r="T1080">
        <v>87.8202</v>
      </c>
    </row>
    <row r="1081" spans="1:20" x14ac:dyDescent="0.3">
      <c r="A1081">
        <v>1080</v>
      </c>
      <c r="B1081">
        <v>8</v>
      </c>
      <c r="C1081" s="1">
        <v>44902.431805555556</v>
      </c>
      <c r="D1081" t="s">
        <v>30</v>
      </c>
      <c r="E1081" s="7">
        <f t="shared" si="171"/>
        <v>2022</v>
      </c>
      <c r="F1081" s="7">
        <f t="shared" si="172"/>
        <v>12</v>
      </c>
      <c r="G1081" s="7">
        <f t="shared" si="173"/>
        <v>12</v>
      </c>
      <c r="H1081" s="7" t="str">
        <f t="shared" si="175"/>
        <v>autumn</v>
      </c>
      <c r="I1081" s="7">
        <f t="shared" si="176"/>
        <v>50</v>
      </c>
      <c r="J1081" t="str">
        <f t="shared" si="180"/>
        <v>BS</v>
      </c>
      <c r="K1081" t="str">
        <f t="shared" si="181"/>
        <v>soil</v>
      </c>
      <c r="L1081">
        <v>4.6520200000000003</v>
      </c>
      <c r="M1081">
        <f t="shared" si="174"/>
        <v>4.6520200000000003</v>
      </c>
      <c r="N1081">
        <v>1.2633700000000001</v>
      </c>
      <c r="O1081">
        <v>0.99842200000000003</v>
      </c>
      <c r="P1081">
        <v>4.0000000000000001E-3</v>
      </c>
      <c r="Q1081">
        <v>4.0000000000000001E-3</v>
      </c>
      <c r="R1081">
        <v>11.6</v>
      </c>
      <c r="S1081">
        <v>24.529</v>
      </c>
      <c r="T1081">
        <v>87.825999999999993</v>
      </c>
    </row>
    <row r="1082" spans="1:20" x14ac:dyDescent="0.3">
      <c r="A1082">
        <v>1081</v>
      </c>
      <c r="B1082">
        <v>9</v>
      </c>
      <c r="C1082" s="1">
        <v>44902.433993055558</v>
      </c>
      <c r="D1082" t="s">
        <v>30</v>
      </c>
      <c r="E1082" s="7">
        <f t="shared" si="171"/>
        <v>2022</v>
      </c>
      <c r="F1082" s="7">
        <f t="shared" si="172"/>
        <v>12</v>
      </c>
      <c r="G1082" s="7">
        <f t="shared" si="173"/>
        <v>12</v>
      </c>
      <c r="H1082" s="7" t="str">
        <f t="shared" si="175"/>
        <v>autumn</v>
      </c>
      <c r="I1082" s="7">
        <f t="shared" si="176"/>
        <v>50</v>
      </c>
      <c r="J1082" t="str">
        <f t="shared" si="180"/>
        <v>VP</v>
      </c>
      <c r="K1082" t="str">
        <f t="shared" si="181"/>
        <v>soil</v>
      </c>
      <c r="L1082">
        <v>3.5806200000000001</v>
      </c>
      <c r="M1082">
        <f t="shared" si="174"/>
        <v>3.5806200000000001</v>
      </c>
      <c r="N1082">
        <v>1.3731199999999999</v>
      </c>
      <c r="O1082">
        <v>0.99556</v>
      </c>
      <c r="P1082">
        <v>4.0000000000000001E-3</v>
      </c>
      <c r="Q1082">
        <v>6.0000000000000001E-3</v>
      </c>
      <c r="R1082">
        <v>11.3</v>
      </c>
      <c r="S1082">
        <v>24.342400000000001</v>
      </c>
      <c r="T1082">
        <v>87.818600000000004</v>
      </c>
    </row>
    <row r="1083" spans="1:20" x14ac:dyDescent="0.3">
      <c r="A1083">
        <v>1082</v>
      </c>
      <c r="B1083">
        <v>10</v>
      </c>
      <c r="C1083" s="1">
        <v>44902.436076388891</v>
      </c>
      <c r="D1083" t="s">
        <v>30</v>
      </c>
      <c r="E1083" s="7">
        <f t="shared" si="171"/>
        <v>2022</v>
      </c>
      <c r="F1083" s="7">
        <f t="shared" si="172"/>
        <v>12</v>
      </c>
      <c r="G1083" s="7">
        <f t="shared" si="173"/>
        <v>12</v>
      </c>
      <c r="H1083" s="7" t="str">
        <f t="shared" si="175"/>
        <v>autumn</v>
      </c>
      <c r="I1083" s="7">
        <f t="shared" si="176"/>
        <v>50</v>
      </c>
      <c r="J1083" t="str">
        <f t="shared" si="180"/>
        <v>VP</v>
      </c>
      <c r="K1083" t="str">
        <f t="shared" si="181"/>
        <v>soil</v>
      </c>
      <c r="L1083">
        <v>3.91072</v>
      </c>
      <c r="M1083">
        <f t="shared" si="174"/>
        <v>3.91072</v>
      </c>
      <c r="N1083">
        <v>1.3911</v>
      </c>
      <c r="O1083">
        <v>0.99480199999999996</v>
      </c>
      <c r="P1083">
        <v>4.0000000000000001E-3</v>
      </c>
      <c r="Q1083">
        <v>0</v>
      </c>
      <c r="R1083">
        <v>11.1</v>
      </c>
      <c r="S1083">
        <v>24.2011</v>
      </c>
      <c r="T1083">
        <v>87.822400000000002</v>
      </c>
    </row>
    <row r="1084" spans="1:20" x14ac:dyDescent="0.3">
      <c r="A1084">
        <v>1083</v>
      </c>
      <c r="B1084">
        <v>11</v>
      </c>
      <c r="C1084" s="1">
        <v>44902.438171296293</v>
      </c>
      <c r="D1084" t="s">
        <v>30</v>
      </c>
      <c r="E1084" s="7">
        <f t="shared" si="171"/>
        <v>2022</v>
      </c>
      <c r="F1084" s="7">
        <f t="shared" si="172"/>
        <v>12</v>
      </c>
      <c r="G1084" s="7">
        <f t="shared" si="173"/>
        <v>12</v>
      </c>
      <c r="H1084" s="7" t="str">
        <f t="shared" si="175"/>
        <v>autumn</v>
      </c>
      <c r="I1084" s="7">
        <f t="shared" si="176"/>
        <v>50</v>
      </c>
      <c r="J1084" t="str">
        <f t="shared" si="180"/>
        <v>VP</v>
      </c>
      <c r="K1084" t="str">
        <f t="shared" si="181"/>
        <v>soil</v>
      </c>
      <c r="L1084">
        <v>5.1332399999999998</v>
      </c>
      <c r="M1084">
        <f t="shared" si="174"/>
        <v>5.1332399999999998</v>
      </c>
      <c r="N1084">
        <v>1.33568</v>
      </c>
      <c r="O1084">
        <v>0.99674099999999999</v>
      </c>
      <c r="P1084">
        <v>5.0000000000000001E-3</v>
      </c>
      <c r="Q1084">
        <v>1.7999999999999999E-2</v>
      </c>
      <c r="R1084">
        <v>11</v>
      </c>
      <c r="S1084">
        <v>24.188600000000001</v>
      </c>
      <c r="T1084">
        <v>87.833200000000005</v>
      </c>
    </row>
    <row r="1085" spans="1:20" x14ac:dyDescent="0.3">
      <c r="A1085">
        <v>1084</v>
      </c>
      <c r="B1085">
        <v>12</v>
      </c>
      <c r="C1085" s="1">
        <v>44902.440266203703</v>
      </c>
      <c r="D1085" t="s">
        <v>30</v>
      </c>
      <c r="E1085" s="7">
        <f t="shared" si="171"/>
        <v>2022</v>
      </c>
      <c r="F1085" s="7">
        <f t="shared" si="172"/>
        <v>12</v>
      </c>
      <c r="G1085" s="7">
        <f t="shared" si="173"/>
        <v>12</v>
      </c>
      <c r="H1085" s="7" t="str">
        <f t="shared" si="175"/>
        <v>autumn</v>
      </c>
      <c r="I1085" s="7">
        <f t="shared" si="176"/>
        <v>50</v>
      </c>
      <c r="J1085" t="str">
        <f t="shared" si="180"/>
        <v>VP</v>
      </c>
      <c r="K1085" t="str">
        <f t="shared" si="181"/>
        <v>tree</v>
      </c>
      <c r="L1085">
        <v>3.9506899999999998</v>
      </c>
      <c r="M1085">
        <f t="shared" si="174"/>
        <v>3.9506899999999998</v>
      </c>
      <c r="N1085">
        <v>1.3843700000000001</v>
      </c>
      <c r="O1085">
        <v>0.99522600000000006</v>
      </c>
      <c r="P1085">
        <v>4.0000000000000001E-3</v>
      </c>
      <c r="Q1085">
        <v>0</v>
      </c>
      <c r="R1085">
        <v>10.8</v>
      </c>
      <c r="S1085">
        <v>24.1203</v>
      </c>
      <c r="T1085">
        <v>87.843900000000005</v>
      </c>
    </row>
    <row r="1086" spans="1:20" x14ac:dyDescent="0.3">
      <c r="A1086">
        <v>1085</v>
      </c>
      <c r="B1086">
        <v>13</v>
      </c>
      <c r="C1086" s="1">
        <v>44902.442349537036</v>
      </c>
      <c r="D1086" t="s">
        <v>30</v>
      </c>
      <c r="E1086" s="7">
        <f t="shared" si="171"/>
        <v>2022</v>
      </c>
      <c r="F1086" s="7">
        <f t="shared" si="172"/>
        <v>12</v>
      </c>
      <c r="G1086" s="7">
        <f t="shared" si="173"/>
        <v>12</v>
      </c>
      <c r="H1086" s="7" t="str">
        <f t="shared" si="175"/>
        <v>autumn</v>
      </c>
      <c r="I1086" s="7">
        <f t="shared" si="176"/>
        <v>50</v>
      </c>
      <c r="J1086" t="str">
        <f t="shared" si="180"/>
        <v>BS</v>
      </c>
      <c r="K1086" t="str">
        <f t="shared" si="181"/>
        <v>soil</v>
      </c>
      <c r="L1086">
        <v>1.6660699999999999</v>
      </c>
      <c r="M1086">
        <f t="shared" si="174"/>
        <v>1.6660699999999999</v>
      </c>
      <c r="N1086">
        <v>2.3423400000000001</v>
      </c>
      <c r="O1086">
        <v>0.96192900000000003</v>
      </c>
      <c r="P1086">
        <v>8.9999999999999993E-3</v>
      </c>
      <c r="Q1086">
        <v>0.155</v>
      </c>
      <c r="R1086">
        <v>10.7</v>
      </c>
      <c r="S1086">
        <v>23.883299999999998</v>
      </c>
      <c r="T1086">
        <v>87.8489</v>
      </c>
    </row>
    <row r="1087" spans="1:20" x14ac:dyDescent="0.3">
      <c r="A1087">
        <v>1086</v>
      </c>
      <c r="B1087">
        <v>14</v>
      </c>
      <c r="C1087" s="1">
        <v>44902.444467592592</v>
      </c>
      <c r="D1087" t="s">
        <v>30</v>
      </c>
      <c r="E1087" s="7">
        <f t="shared" si="171"/>
        <v>2022</v>
      </c>
      <c r="F1087" s="7">
        <f t="shared" si="172"/>
        <v>12</v>
      </c>
      <c r="G1087" s="7">
        <f t="shared" si="173"/>
        <v>12</v>
      </c>
      <c r="H1087" s="7" t="str">
        <f t="shared" si="175"/>
        <v>autumn</v>
      </c>
      <c r="I1087" s="7">
        <f t="shared" si="176"/>
        <v>50</v>
      </c>
      <c r="J1087" t="str">
        <f t="shared" si="180"/>
        <v>BS</v>
      </c>
      <c r="K1087" t="str">
        <f t="shared" si="181"/>
        <v>soil</v>
      </c>
      <c r="L1087">
        <v>2.3031100000000002</v>
      </c>
      <c r="M1087">
        <f t="shared" si="174"/>
        <v>2.3031100000000002</v>
      </c>
      <c r="N1087">
        <v>1.5419700000000001</v>
      </c>
      <c r="O1087">
        <v>0.99140700000000004</v>
      </c>
      <c r="P1087">
        <v>7.0000000000000001E-3</v>
      </c>
      <c r="Q1087">
        <v>0.128</v>
      </c>
      <c r="R1087">
        <v>10.7</v>
      </c>
      <c r="S1087">
        <v>23.994700000000002</v>
      </c>
      <c r="T1087">
        <v>87.846299999999999</v>
      </c>
    </row>
    <row r="1088" spans="1:20" x14ac:dyDescent="0.3">
      <c r="A1088">
        <v>1087</v>
      </c>
      <c r="B1088">
        <v>15</v>
      </c>
      <c r="C1088" s="1">
        <v>44902.446608796294</v>
      </c>
      <c r="D1088" t="s">
        <v>30</v>
      </c>
      <c r="E1088" s="7">
        <f t="shared" si="171"/>
        <v>2022</v>
      </c>
      <c r="F1088" s="7">
        <f t="shared" si="172"/>
        <v>12</v>
      </c>
      <c r="G1088" s="7">
        <f t="shared" si="173"/>
        <v>12</v>
      </c>
      <c r="H1088" s="7" t="str">
        <f t="shared" si="175"/>
        <v>autumn</v>
      </c>
      <c r="I1088" s="7">
        <f t="shared" si="176"/>
        <v>50</v>
      </c>
      <c r="J1088" t="str">
        <f t="shared" si="180"/>
        <v>BS</v>
      </c>
      <c r="K1088" t="str">
        <f t="shared" si="181"/>
        <v>soil</v>
      </c>
      <c r="L1088">
        <v>4.04664</v>
      </c>
      <c r="M1088">
        <f t="shared" si="174"/>
        <v>4.04664</v>
      </c>
      <c r="N1088">
        <v>1.2856799999999999</v>
      </c>
      <c r="O1088">
        <v>0.99762399999999996</v>
      </c>
      <c r="P1088">
        <v>5.0000000000000001E-3</v>
      </c>
      <c r="Q1088">
        <v>5.6000000000000001E-2</v>
      </c>
      <c r="R1088">
        <v>10.7</v>
      </c>
      <c r="S1088">
        <v>23.970700000000001</v>
      </c>
      <c r="T1088">
        <v>87.847300000000004</v>
      </c>
    </row>
    <row r="1089" spans="1:20" x14ac:dyDescent="0.3">
      <c r="A1089">
        <v>1088</v>
      </c>
      <c r="B1089">
        <v>16</v>
      </c>
      <c r="C1089" s="1">
        <v>44902.448680555557</v>
      </c>
      <c r="D1089" t="s">
        <v>30</v>
      </c>
      <c r="E1089" s="7">
        <f t="shared" si="171"/>
        <v>2022</v>
      </c>
      <c r="F1089" s="7">
        <f t="shared" si="172"/>
        <v>12</v>
      </c>
      <c r="G1089" s="7">
        <f t="shared" si="173"/>
        <v>12</v>
      </c>
      <c r="H1089" s="7" t="str">
        <f t="shared" si="175"/>
        <v>autumn</v>
      </c>
      <c r="I1089" s="7">
        <f t="shared" si="176"/>
        <v>50</v>
      </c>
      <c r="J1089" t="str">
        <f t="shared" si="180"/>
        <v>BS</v>
      </c>
      <c r="K1089" t="str">
        <f t="shared" si="181"/>
        <v>tree</v>
      </c>
      <c r="L1089">
        <v>3.2009099999999999</v>
      </c>
      <c r="M1089">
        <f t="shared" si="174"/>
        <v>3.2009099999999999</v>
      </c>
      <c r="N1089">
        <v>1.30365</v>
      </c>
      <c r="O1089">
        <v>0.99754100000000001</v>
      </c>
      <c r="P1089">
        <v>4.0000000000000001E-3</v>
      </c>
      <c r="Q1089">
        <v>0</v>
      </c>
      <c r="R1089">
        <v>10.8</v>
      </c>
      <c r="S1089">
        <v>23.956800000000001</v>
      </c>
      <c r="T1089">
        <v>87.849599999999995</v>
      </c>
    </row>
    <row r="1090" spans="1:20" x14ac:dyDescent="0.3">
      <c r="A1090">
        <v>1089</v>
      </c>
      <c r="B1090">
        <v>17</v>
      </c>
      <c r="C1090" s="1">
        <v>44902.45076388889</v>
      </c>
      <c r="D1090" t="s">
        <v>30</v>
      </c>
      <c r="E1090" s="7">
        <f t="shared" ref="E1090:E1153" si="182">YEAR(C1090)</f>
        <v>2022</v>
      </c>
      <c r="F1090" s="7">
        <f t="shared" ref="F1090:F1153" si="183">MONTH(C1090)</f>
        <v>12</v>
      </c>
      <c r="G1090" s="7">
        <f t="shared" ref="G1090:G1153" si="184">F1090</f>
        <v>12</v>
      </c>
      <c r="H1090" s="7" t="str">
        <f t="shared" si="175"/>
        <v>autumn</v>
      </c>
      <c r="I1090" s="7">
        <f t="shared" si="176"/>
        <v>50</v>
      </c>
      <c r="J1090" t="str">
        <f t="shared" si="180"/>
        <v>VP</v>
      </c>
      <c r="K1090" t="str">
        <f t="shared" si="181"/>
        <v>tree</v>
      </c>
      <c r="L1090">
        <v>4.1803299999999997</v>
      </c>
      <c r="M1090">
        <f t="shared" ref="M1090:M1153" si="185">IF(O1090&gt;0.95,L1090,NA())</f>
        <v>4.1803299999999997</v>
      </c>
      <c r="N1090">
        <v>1.3213999999999999</v>
      </c>
      <c r="O1090">
        <v>0.99696200000000001</v>
      </c>
      <c r="P1090">
        <v>6.0000000000000001E-3</v>
      </c>
      <c r="Q1090">
        <v>8.8999999999999996E-2</v>
      </c>
      <c r="R1090">
        <v>11</v>
      </c>
      <c r="S1090">
        <v>23.908100000000001</v>
      </c>
      <c r="T1090">
        <v>87.839200000000005</v>
      </c>
    </row>
    <row r="1091" spans="1:20" x14ac:dyDescent="0.3">
      <c r="A1091">
        <v>1090</v>
      </c>
      <c r="B1091">
        <v>18</v>
      </c>
      <c r="C1091" s="1">
        <v>44902.4528587963</v>
      </c>
      <c r="D1091" t="s">
        <v>30</v>
      </c>
      <c r="E1091" s="7">
        <f t="shared" si="182"/>
        <v>2022</v>
      </c>
      <c r="F1091" s="7">
        <f t="shared" si="183"/>
        <v>12</v>
      </c>
      <c r="G1091" s="7">
        <f t="shared" si="184"/>
        <v>12</v>
      </c>
      <c r="H1091" s="7" t="str">
        <f t="shared" ref="H1091:H1154" si="186">IF(OR(F1091=1,F1091=2,F1091=3),"winter",IF(OR(F1091=4,F1091=5,F1091=6),"spring",IF(OR(F1091=7,F1091=8,F1091=9),"summer","autumn")))</f>
        <v>autumn</v>
      </c>
      <c r="I1091" s="7">
        <f t="shared" ref="I1091:I1154" si="187">WEEKNUM(C1091)</f>
        <v>50</v>
      </c>
      <c r="J1091" t="str">
        <f t="shared" si="180"/>
        <v>VP</v>
      </c>
      <c r="K1091" t="str">
        <f t="shared" si="181"/>
        <v>soil</v>
      </c>
      <c r="L1091">
        <v>4.4851299999999998</v>
      </c>
      <c r="M1091">
        <f t="shared" si="185"/>
        <v>4.4851299999999998</v>
      </c>
      <c r="N1091">
        <v>1.3272200000000001</v>
      </c>
      <c r="O1091">
        <v>0.99694000000000005</v>
      </c>
      <c r="P1091">
        <v>5.0000000000000001E-3</v>
      </c>
      <c r="Q1091">
        <v>0</v>
      </c>
      <c r="R1091">
        <v>11</v>
      </c>
      <c r="S1091">
        <v>23.835000000000001</v>
      </c>
      <c r="T1091">
        <v>87.839100000000002</v>
      </c>
    </row>
    <row r="1092" spans="1:20" x14ac:dyDescent="0.3">
      <c r="A1092">
        <v>1091</v>
      </c>
      <c r="B1092">
        <v>19</v>
      </c>
      <c r="C1092" s="1">
        <v>44902.455092592594</v>
      </c>
      <c r="D1092" t="s">
        <v>30</v>
      </c>
      <c r="E1092" s="7">
        <f t="shared" si="182"/>
        <v>2022</v>
      </c>
      <c r="F1092" s="7">
        <f t="shared" si="183"/>
        <v>12</v>
      </c>
      <c r="G1092" s="7">
        <f t="shared" si="184"/>
        <v>12</v>
      </c>
      <c r="H1092" s="7" t="str">
        <f t="shared" si="186"/>
        <v>autumn</v>
      </c>
      <c r="I1092" s="7">
        <f t="shared" si="187"/>
        <v>50</v>
      </c>
      <c r="J1092" t="str">
        <f t="shared" si="180"/>
        <v>VP</v>
      </c>
      <c r="K1092" t="str">
        <f t="shared" si="181"/>
        <v>soil</v>
      </c>
      <c r="L1092">
        <v>5.1732100000000001</v>
      </c>
      <c r="M1092">
        <f t="shared" si="185"/>
        <v>5.1732100000000001</v>
      </c>
      <c r="N1092">
        <v>1.3381000000000001</v>
      </c>
      <c r="O1092">
        <v>0.99016400000000004</v>
      </c>
      <c r="P1092">
        <v>2E-3</v>
      </c>
      <c r="Q1092">
        <v>0</v>
      </c>
      <c r="R1092">
        <v>11.1</v>
      </c>
      <c r="S1092">
        <v>23.8186</v>
      </c>
      <c r="T1092">
        <v>87.840699999999998</v>
      </c>
    </row>
    <row r="1093" spans="1:20" x14ac:dyDescent="0.3">
      <c r="A1093">
        <v>1092</v>
      </c>
      <c r="B1093">
        <v>20</v>
      </c>
      <c r="C1093" s="1">
        <v>44902.457199074073</v>
      </c>
      <c r="D1093" t="s">
        <v>30</v>
      </c>
      <c r="E1093" s="7">
        <f t="shared" si="182"/>
        <v>2022</v>
      </c>
      <c r="F1093" s="7">
        <f t="shared" si="183"/>
        <v>12</v>
      </c>
      <c r="G1093" s="7">
        <f t="shared" si="184"/>
        <v>12</v>
      </c>
      <c r="H1093" s="7" t="str">
        <f t="shared" si="186"/>
        <v>autumn</v>
      </c>
      <c r="I1093" s="7">
        <f t="shared" si="187"/>
        <v>50</v>
      </c>
      <c r="J1093" t="str">
        <f t="shared" si="180"/>
        <v>VP</v>
      </c>
      <c r="K1093" t="str">
        <f t="shared" si="181"/>
        <v>soil</v>
      </c>
      <c r="L1093">
        <v>3.2684899999999999</v>
      </c>
      <c r="M1093">
        <f t="shared" si="185"/>
        <v>3.2684899999999999</v>
      </c>
      <c r="N1093">
        <v>1.43364</v>
      </c>
      <c r="O1093">
        <v>0.99372799999999994</v>
      </c>
      <c r="P1093">
        <v>3.0000000000000001E-3</v>
      </c>
      <c r="Q1093">
        <v>0</v>
      </c>
      <c r="R1093">
        <v>11.3</v>
      </c>
      <c r="S1093">
        <v>23.8139</v>
      </c>
      <c r="T1093">
        <v>87.8386</v>
      </c>
    </row>
    <row r="1094" spans="1:20" x14ac:dyDescent="0.3">
      <c r="A1094">
        <v>1093</v>
      </c>
      <c r="B1094">
        <v>21</v>
      </c>
      <c r="C1094" s="1">
        <v>44902.459282407406</v>
      </c>
      <c r="D1094" t="s">
        <v>30</v>
      </c>
      <c r="E1094" s="7">
        <f t="shared" si="182"/>
        <v>2022</v>
      </c>
      <c r="F1094" s="7">
        <f t="shared" si="183"/>
        <v>12</v>
      </c>
      <c r="G1094" s="7">
        <f t="shared" si="184"/>
        <v>12</v>
      </c>
      <c r="H1094" s="7" t="str">
        <f t="shared" si="186"/>
        <v>autumn</v>
      </c>
      <c r="I1094" s="7">
        <f t="shared" si="187"/>
        <v>50</v>
      </c>
      <c r="J1094" t="str">
        <f t="shared" si="180"/>
        <v>BS</v>
      </c>
      <c r="K1094" t="str">
        <f t="shared" si="181"/>
        <v>soil</v>
      </c>
      <c r="L1094">
        <v>1.6754</v>
      </c>
      <c r="M1094">
        <f t="shared" si="185"/>
        <v>1.6754</v>
      </c>
      <c r="N1094">
        <v>1.94482</v>
      </c>
      <c r="O1094">
        <v>0.98076600000000003</v>
      </c>
      <c r="P1094">
        <v>7.0000000000000001E-3</v>
      </c>
      <c r="Q1094">
        <v>6.7000000000000004E-2</v>
      </c>
      <c r="R1094">
        <v>11.2</v>
      </c>
      <c r="S1094">
        <v>23.64</v>
      </c>
      <c r="T1094">
        <v>87.835499999999996</v>
      </c>
    </row>
    <row r="1095" spans="1:20" x14ac:dyDescent="0.3">
      <c r="A1095">
        <v>1094</v>
      </c>
      <c r="B1095">
        <v>22</v>
      </c>
      <c r="C1095" s="1">
        <v>44902.461365740739</v>
      </c>
      <c r="D1095" t="s">
        <v>30</v>
      </c>
      <c r="E1095" s="7">
        <f t="shared" si="182"/>
        <v>2022</v>
      </c>
      <c r="F1095" s="7">
        <f t="shared" si="183"/>
        <v>12</v>
      </c>
      <c r="G1095" s="7">
        <f t="shared" si="184"/>
        <v>12</v>
      </c>
      <c r="H1095" s="7" t="str">
        <f t="shared" si="186"/>
        <v>autumn</v>
      </c>
      <c r="I1095" s="7">
        <f t="shared" si="187"/>
        <v>50</v>
      </c>
      <c r="J1095" t="str">
        <f t="shared" si="180"/>
        <v>BS</v>
      </c>
      <c r="K1095" t="str">
        <f t="shared" si="181"/>
        <v>soil</v>
      </c>
      <c r="L1095">
        <v>1.8555999999999999</v>
      </c>
      <c r="M1095">
        <f t="shared" si="185"/>
        <v>1.8555999999999999</v>
      </c>
      <c r="N1095">
        <v>2.2082600000000001</v>
      </c>
      <c r="O1095">
        <v>0.96955199999999997</v>
      </c>
      <c r="P1095">
        <v>6.0000000000000001E-3</v>
      </c>
      <c r="Q1095">
        <v>0.03</v>
      </c>
      <c r="R1095">
        <v>11.1</v>
      </c>
      <c r="S1095">
        <v>23.636099999999999</v>
      </c>
      <c r="T1095">
        <v>87.831999999999994</v>
      </c>
    </row>
    <row r="1096" spans="1:20" x14ac:dyDescent="0.3">
      <c r="A1096">
        <v>1095</v>
      </c>
      <c r="B1096">
        <v>23</v>
      </c>
      <c r="C1096" s="1">
        <v>44902.463506944441</v>
      </c>
      <c r="D1096" t="s">
        <v>30</v>
      </c>
      <c r="E1096" s="7">
        <f t="shared" si="182"/>
        <v>2022</v>
      </c>
      <c r="F1096" s="7">
        <f t="shared" si="183"/>
        <v>12</v>
      </c>
      <c r="G1096" s="7">
        <f t="shared" si="184"/>
        <v>12</v>
      </c>
      <c r="H1096" s="7" t="str">
        <f t="shared" si="186"/>
        <v>autumn</v>
      </c>
      <c r="I1096" s="7">
        <f t="shared" si="187"/>
        <v>50</v>
      </c>
      <c r="J1096" t="str">
        <f t="shared" si="180"/>
        <v>BS</v>
      </c>
      <c r="K1096" t="str">
        <f t="shared" si="181"/>
        <v>soil</v>
      </c>
      <c r="L1096">
        <v>1.9457</v>
      </c>
      <c r="M1096">
        <f t="shared" si="185"/>
        <v>1.9457</v>
      </c>
      <c r="N1096">
        <v>1.84365</v>
      </c>
      <c r="O1096">
        <v>0.97984599999999999</v>
      </c>
      <c r="P1096">
        <v>8.0000000000000002E-3</v>
      </c>
      <c r="Q1096">
        <v>6.6000000000000003E-2</v>
      </c>
      <c r="R1096">
        <v>10.8</v>
      </c>
      <c r="S1096">
        <v>23.544899999999998</v>
      </c>
      <c r="T1096">
        <v>87.834800000000001</v>
      </c>
    </row>
    <row r="1097" spans="1:20" x14ac:dyDescent="0.3">
      <c r="A1097">
        <v>1096</v>
      </c>
      <c r="B1097">
        <v>24</v>
      </c>
      <c r="C1097" s="1">
        <v>44902.465752314813</v>
      </c>
      <c r="D1097" t="s">
        <v>30</v>
      </c>
      <c r="E1097" s="7">
        <f t="shared" si="182"/>
        <v>2022</v>
      </c>
      <c r="F1097" s="7">
        <f t="shared" si="183"/>
        <v>12</v>
      </c>
      <c r="G1097" s="7">
        <f t="shared" si="184"/>
        <v>12</v>
      </c>
      <c r="H1097" s="7" t="str">
        <f t="shared" si="186"/>
        <v>autumn</v>
      </c>
      <c r="I1097" s="7">
        <f t="shared" si="187"/>
        <v>50</v>
      </c>
      <c r="J1097" t="str">
        <f t="shared" si="180"/>
        <v>BS</v>
      </c>
      <c r="K1097" t="str">
        <f t="shared" si="181"/>
        <v>tree</v>
      </c>
      <c r="L1097">
        <v>2.73956</v>
      </c>
      <c r="M1097">
        <f t="shared" si="185"/>
        <v>2.73956</v>
      </c>
      <c r="N1097">
        <v>1.65052</v>
      </c>
      <c r="O1097">
        <v>0.98788200000000004</v>
      </c>
      <c r="P1097">
        <v>0.01</v>
      </c>
      <c r="Q1097">
        <v>0.122</v>
      </c>
      <c r="R1097">
        <v>10.7</v>
      </c>
      <c r="S1097">
        <v>23.4</v>
      </c>
      <c r="T1097">
        <v>87.823800000000006</v>
      </c>
    </row>
    <row r="1098" spans="1:20" x14ac:dyDescent="0.3">
      <c r="A1098">
        <v>1097</v>
      </c>
      <c r="B1098">
        <v>1</v>
      </c>
      <c r="C1098" s="1">
        <v>44902.502083333333</v>
      </c>
      <c r="D1098" t="s">
        <v>29</v>
      </c>
      <c r="E1098" s="7">
        <f t="shared" si="182"/>
        <v>2022</v>
      </c>
      <c r="F1098" s="7">
        <f t="shared" si="183"/>
        <v>12</v>
      </c>
      <c r="G1098" s="7">
        <f t="shared" si="184"/>
        <v>12</v>
      </c>
      <c r="H1098" s="7" t="str">
        <f t="shared" si="186"/>
        <v>autumn</v>
      </c>
      <c r="I1098" s="7">
        <f t="shared" si="187"/>
        <v>50</v>
      </c>
      <c r="J1098" t="str">
        <f t="shared" ref="J1098:J1115" si="188">IF(OR(B1098=1,B1098=2,B1098=3,B1098=7,B1098=8,B1098=9,B1098=13,B1098=14,B1098=15),"BS","VP")</f>
        <v>BS</v>
      </c>
      <c r="L1098">
        <v>1.31152</v>
      </c>
      <c r="M1098" t="e">
        <f t="shared" si="185"/>
        <v>#N/A</v>
      </c>
      <c r="N1098">
        <v>2.81914</v>
      </c>
      <c r="O1098">
        <v>0.92052999999999996</v>
      </c>
      <c r="P1098">
        <v>6.0000000000000001E-3</v>
      </c>
      <c r="Q1098">
        <v>7.3999999999999996E-2</v>
      </c>
      <c r="R1098">
        <v>16.8</v>
      </c>
      <c r="S1098">
        <v>24.5181</v>
      </c>
      <c r="T1098">
        <v>84.958500000000001</v>
      </c>
    </row>
    <row r="1099" spans="1:20" x14ac:dyDescent="0.3">
      <c r="A1099">
        <v>1098</v>
      </c>
      <c r="B1099">
        <v>2</v>
      </c>
      <c r="C1099" s="1">
        <v>44902.504143518519</v>
      </c>
      <c r="D1099" t="s">
        <v>29</v>
      </c>
      <c r="E1099" s="7">
        <f t="shared" si="182"/>
        <v>2022</v>
      </c>
      <c r="F1099" s="7">
        <f t="shared" si="183"/>
        <v>12</v>
      </c>
      <c r="G1099" s="7">
        <f t="shared" si="184"/>
        <v>12</v>
      </c>
      <c r="H1099" s="7" t="str">
        <f t="shared" si="186"/>
        <v>autumn</v>
      </c>
      <c r="I1099" s="7">
        <f t="shared" si="187"/>
        <v>50</v>
      </c>
      <c r="J1099" t="str">
        <f t="shared" si="188"/>
        <v>BS</v>
      </c>
      <c r="L1099">
        <v>1.09134</v>
      </c>
      <c r="M1099" t="e">
        <f t="shared" si="185"/>
        <v>#N/A</v>
      </c>
      <c r="N1099">
        <v>3.33677</v>
      </c>
      <c r="O1099">
        <v>0.89281600000000005</v>
      </c>
      <c r="P1099">
        <v>6.0000000000000001E-3</v>
      </c>
      <c r="Q1099">
        <v>6.92667E-2</v>
      </c>
      <c r="R1099">
        <v>16.093299999999999</v>
      </c>
      <c r="S1099">
        <v>26.084700000000002</v>
      </c>
      <c r="T1099">
        <v>84.950299999999999</v>
      </c>
    </row>
    <row r="1100" spans="1:20" x14ac:dyDescent="0.3">
      <c r="A1100">
        <v>1099</v>
      </c>
      <c r="B1100">
        <v>3</v>
      </c>
      <c r="C1100" s="1">
        <v>44902.506261574075</v>
      </c>
      <c r="D1100" t="s">
        <v>29</v>
      </c>
      <c r="E1100" s="7">
        <f t="shared" si="182"/>
        <v>2022</v>
      </c>
      <c r="F1100" s="7">
        <f t="shared" si="183"/>
        <v>12</v>
      </c>
      <c r="G1100" s="7">
        <f t="shared" si="184"/>
        <v>12</v>
      </c>
      <c r="H1100" s="7" t="str">
        <f t="shared" si="186"/>
        <v>autumn</v>
      </c>
      <c r="I1100" s="7">
        <f t="shared" si="187"/>
        <v>50</v>
      </c>
      <c r="J1100" t="str">
        <f t="shared" si="188"/>
        <v>BS</v>
      </c>
      <c r="L1100">
        <v>1.63639</v>
      </c>
      <c r="M1100">
        <f t="shared" si="185"/>
        <v>1.63639</v>
      </c>
      <c r="N1100">
        <v>2.67028</v>
      </c>
      <c r="O1100">
        <v>0.95548900000000003</v>
      </c>
      <c r="P1100">
        <v>7.0000000000000001E-3</v>
      </c>
      <c r="Q1100">
        <v>0.13600000000000001</v>
      </c>
      <c r="R1100">
        <v>15.4</v>
      </c>
      <c r="S1100">
        <v>27.037500000000001</v>
      </c>
      <c r="T1100">
        <v>84.949600000000004</v>
      </c>
    </row>
    <row r="1101" spans="1:20" x14ac:dyDescent="0.3">
      <c r="A1101">
        <v>1100</v>
      </c>
      <c r="B1101">
        <v>4</v>
      </c>
      <c r="C1101" s="1">
        <v>44902.508344907408</v>
      </c>
      <c r="D1101" t="s">
        <v>29</v>
      </c>
      <c r="E1101" s="7">
        <f t="shared" si="182"/>
        <v>2022</v>
      </c>
      <c r="F1101" s="7">
        <f t="shared" si="183"/>
        <v>12</v>
      </c>
      <c r="G1101" s="7">
        <f t="shared" si="184"/>
        <v>12</v>
      </c>
      <c r="H1101" s="7" t="str">
        <f t="shared" si="186"/>
        <v>autumn</v>
      </c>
      <c r="I1101" s="7">
        <f t="shared" si="187"/>
        <v>50</v>
      </c>
      <c r="J1101" t="str">
        <f t="shared" si="188"/>
        <v>VP</v>
      </c>
      <c r="L1101">
        <v>2.4729299999999999</v>
      </c>
      <c r="M1101">
        <f t="shared" si="185"/>
        <v>2.4729299999999999</v>
      </c>
      <c r="N1101">
        <v>1.5682700000000001</v>
      </c>
      <c r="O1101">
        <v>0.99127299999999996</v>
      </c>
      <c r="P1101">
        <v>6.0000000000000001E-3</v>
      </c>
      <c r="Q1101">
        <v>8.1000000000000003E-2</v>
      </c>
      <c r="R1101">
        <v>14.6</v>
      </c>
      <c r="S1101">
        <v>27.15</v>
      </c>
      <c r="T1101">
        <v>84.951700000000002</v>
      </c>
    </row>
    <row r="1102" spans="1:20" x14ac:dyDescent="0.3">
      <c r="A1102">
        <v>1101</v>
      </c>
      <c r="B1102">
        <v>5</v>
      </c>
      <c r="C1102" s="1">
        <v>44902.510428240741</v>
      </c>
      <c r="D1102" t="s">
        <v>29</v>
      </c>
      <c r="E1102" s="7">
        <f t="shared" si="182"/>
        <v>2022</v>
      </c>
      <c r="F1102" s="7">
        <f t="shared" si="183"/>
        <v>12</v>
      </c>
      <c r="G1102" s="7">
        <f t="shared" si="184"/>
        <v>12</v>
      </c>
      <c r="H1102" s="7" t="str">
        <f t="shared" si="186"/>
        <v>autumn</v>
      </c>
      <c r="I1102" s="7">
        <f t="shared" si="187"/>
        <v>50</v>
      </c>
      <c r="J1102" t="str">
        <f t="shared" si="188"/>
        <v>VP</v>
      </c>
      <c r="L1102">
        <v>1.74716</v>
      </c>
      <c r="M1102">
        <f t="shared" si="185"/>
        <v>1.74716</v>
      </c>
      <c r="N1102">
        <v>2.4527299999999999</v>
      </c>
      <c r="O1102">
        <v>0.95844399999999996</v>
      </c>
      <c r="P1102">
        <v>6.0000000000000001E-3</v>
      </c>
      <c r="Q1102">
        <v>6.7000000000000004E-2</v>
      </c>
      <c r="R1102">
        <v>13.7</v>
      </c>
      <c r="S1102">
        <v>26.919</v>
      </c>
      <c r="T1102">
        <v>84.940299999999993</v>
      </c>
    </row>
    <row r="1103" spans="1:20" x14ac:dyDescent="0.3">
      <c r="A1103">
        <v>1102</v>
      </c>
      <c r="B1103">
        <v>6</v>
      </c>
      <c r="C1103" s="1">
        <v>44902.512511574074</v>
      </c>
      <c r="D1103" t="s">
        <v>29</v>
      </c>
      <c r="E1103" s="7">
        <f t="shared" si="182"/>
        <v>2022</v>
      </c>
      <c r="F1103" s="7">
        <f t="shared" si="183"/>
        <v>12</v>
      </c>
      <c r="G1103" s="7">
        <f t="shared" si="184"/>
        <v>12</v>
      </c>
      <c r="H1103" s="7" t="str">
        <f t="shared" si="186"/>
        <v>autumn</v>
      </c>
      <c r="I1103" s="7">
        <f t="shared" si="187"/>
        <v>50</v>
      </c>
      <c r="J1103" t="str">
        <f t="shared" si="188"/>
        <v>VP</v>
      </c>
      <c r="L1103">
        <v>2.5595500000000002</v>
      </c>
      <c r="M1103">
        <f t="shared" si="185"/>
        <v>2.5595500000000002</v>
      </c>
      <c r="N1103">
        <v>1.9665900000000001</v>
      </c>
      <c r="O1103">
        <v>0.97920399999999996</v>
      </c>
      <c r="P1103">
        <v>8.0000000000000002E-3</v>
      </c>
      <c r="Q1103">
        <v>0.14399999999999999</v>
      </c>
      <c r="R1103">
        <v>13</v>
      </c>
      <c r="S1103">
        <v>26.667200000000001</v>
      </c>
      <c r="T1103">
        <v>84.931899999999999</v>
      </c>
    </row>
    <row r="1104" spans="1:20" x14ac:dyDescent="0.3">
      <c r="A1104">
        <v>1103</v>
      </c>
      <c r="B1104">
        <v>7</v>
      </c>
      <c r="C1104" s="1">
        <v>44902.51457175926</v>
      </c>
      <c r="D1104" t="s">
        <v>29</v>
      </c>
      <c r="E1104" s="7">
        <f t="shared" si="182"/>
        <v>2022</v>
      </c>
      <c r="F1104" s="7">
        <f t="shared" si="183"/>
        <v>12</v>
      </c>
      <c r="G1104" s="7">
        <f t="shared" si="184"/>
        <v>12</v>
      </c>
      <c r="H1104" s="7" t="str">
        <f t="shared" si="186"/>
        <v>autumn</v>
      </c>
      <c r="I1104" s="7">
        <f t="shared" si="187"/>
        <v>50</v>
      </c>
      <c r="J1104" t="str">
        <f t="shared" si="188"/>
        <v>BS</v>
      </c>
      <c r="L1104">
        <v>0.94470200000000004</v>
      </c>
      <c r="M1104" t="e">
        <f t="shared" si="185"/>
        <v>#N/A</v>
      </c>
      <c r="N1104">
        <v>3.0524499999999999</v>
      </c>
      <c r="O1104">
        <v>0.90286699999999998</v>
      </c>
      <c r="P1104">
        <v>6.0000000000000001E-3</v>
      </c>
      <c r="Q1104">
        <v>0.11700000000000001</v>
      </c>
      <c r="R1104">
        <v>12.3</v>
      </c>
      <c r="S1104">
        <v>26.820399999999999</v>
      </c>
      <c r="T1104">
        <v>84.901700000000005</v>
      </c>
    </row>
    <row r="1105" spans="1:20" x14ac:dyDescent="0.3">
      <c r="A1105">
        <v>1104</v>
      </c>
      <c r="B1105">
        <v>8</v>
      </c>
      <c r="C1105" s="1">
        <v>44902.516655092593</v>
      </c>
      <c r="D1105" t="s">
        <v>29</v>
      </c>
      <c r="E1105" s="7">
        <f t="shared" si="182"/>
        <v>2022</v>
      </c>
      <c r="F1105" s="7">
        <f t="shared" si="183"/>
        <v>12</v>
      </c>
      <c r="G1105" s="7">
        <f t="shared" si="184"/>
        <v>12</v>
      </c>
      <c r="H1105" s="7" t="str">
        <f t="shared" si="186"/>
        <v>autumn</v>
      </c>
      <c r="I1105" s="7">
        <f t="shared" si="187"/>
        <v>50</v>
      </c>
      <c r="J1105" t="str">
        <f t="shared" si="188"/>
        <v>BS</v>
      </c>
      <c r="L1105">
        <v>0.918632</v>
      </c>
      <c r="M1105" t="e">
        <f t="shared" si="185"/>
        <v>#N/A</v>
      </c>
      <c r="N1105">
        <v>2.9840499999999999</v>
      </c>
      <c r="O1105">
        <v>0.93045</v>
      </c>
      <c r="P1105">
        <v>7.6E-3</v>
      </c>
      <c r="Q1105">
        <v>0.1366</v>
      </c>
      <c r="R1105">
        <v>12.18</v>
      </c>
      <c r="S1105">
        <v>27.0474</v>
      </c>
      <c r="T1105">
        <v>84.902600000000007</v>
      </c>
    </row>
    <row r="1106" spans="1:20" x14ac:dyDescent="0.3">
      <c r="A1106">
        <v>1105</v>
      </c>
      <c r="B1106">
        <v>9</v>
      </c>
      <c r="C1106" s="1">
        <v>44902.518726851849</v>
      </c>
      <c r="D1106" t="s">
        <v>29</v>
      </c>
      <c r="E1106" s="7">
        <f t="shared" si="182"/>
        <v>2022</v>
      </c>
      <c r="F1106" s="7">
        <f t="shared" si="183"/>
        <v>12</v>
      </c>
      <c r="G1106" s="7">
        <f t="shared" si="184"/>
        <v>12</v>
      </c>
      <c r="H1106" s="7" t="str">
        <f t="shared" si="186"/>
        <v>autumn</v>
      </c>
      <c r="I1106" s="7">
        <f t="shared" si="187"/>
        <v>50</v>
      </c>
      <c r="J1106" t="str">
        <f t="shared" si="188"/>
        <v>BS</v>
      </c>
      <c r="L1106">
        <v>0.74443099999999995</v>
      </c>
      <c r="M1106" t="e">
        <f t="shared" si="185"/>
        <v>#N/A</v>
      </c>
      <c r="N1106">
        <v>5.9461500000000003</v>
      </c>
      <c r="O1106">
        <v>0.72304400000000002</v>
      </c>
      <c r="P1106">
        <v>8.9999999999999993E-3</v>
      </c>
      <c r="Q1106">
        <v>0.126</v>
      </c>
      <c r="R1106">
        <v>12.4</v>
      </c>
      <c r="S1106">
        <v>27.249600000000001</v>
      </c>
      <c r="T1106">
        <v>84.898799999999994</v>
      </c>
    </row>
    <row r="1107" spans="1:20" x14ac:dyDescent="0.3">
      <c r="A1107">
        <v>1106</v>
      </c>
      <c r="B1107">
        <v>10</v>
      </c>
      <c r="C1107" s="1">
        <v>44902.520798611113</v>
      </c>
      <c r="D1107" t="s">
        <v>29</v>
      </c>
      <c r="E1107" s="7">
        <f t="shared" si="182"/>
        <v>2022</v>
      </c>
      <c r="F1107" s="7">
        <f t="shared" si="183"/>
        <v>12</v>
      </c>
      <c r="G1107" s="7">
        <f t="shared" si="184"/>
        <v>12</v>
      </c>
      <c r="H1107" s="7" t="str">
        <f t="shared" si="186"/>
        <v>autumn</v>
      </c>
      <c r="I1107" s="7">
        <f t="shared" si="187"/>
        <v>50</v>
      </c>
      <c r="J1107" t="str">
        <f t="shared" si="188"/>
        <v>VP</v>
      </c>
      <c r="L1107">
        <v>2.2300200000000001</v>
      </c>
      <c r="M1107">
        <f t="shared" si="185"/>
        <v>2.2300200000000001</v>
      </c>
      <c r="N1107">
        <v>2.1671100000000001</v>
      </c>
      <c r="O1107">
        <v>0.97423300000000002</v>
      </c>
      <c r="P1107">
        <v>8.0000000000000002E-3</v>
      </c>
      <c r="Q1107" s="6">
        <v>0.10199999999999999</v>
      </c>
      <c r="R1107">
        <v>12.4</v>
      </c>
      <c r="S1107">
        <v>27.202100000000002</v>
      </c>
      <c r="T1107">
        <v>84.903599999999997</v>
      </c>
    </row>
    <row r="1108" spans="1:20" x14ac:dyDescent="0.3">
      <c r="A1108">
        <v>1107</v>
      </c>
      <c r="B1108">
        <v>11</v>
      </c>
      <c r="C1108" s="1">
        <v>44902.522858796299</v>
      </c>
      <c r="D1108" t="s">
        <v>29</v>
      </c>
      <c r="E1108" s="7">
        <f t="shared" si="182"/>
        <v>2022</v>
      </c>
      <c r="F1108" s="7">
        <f t="shared" si="183"/>
        <v>12</v>
      </c>
      <c r="G1108" s="7">
        <f t="shared" si="184"/>
        <v>12</v>
      </c>
      <c r="H1108" s="7" t="str">
        <f t="shared" si="186"/>
        <v>autumn</v>
      </c>
      <c r="I1108" s="7">
        <f t="shared" si="187"/>
        <v>50</v>
      </c>
      <c r="J1108" t="str">
        <f t="shared" si="188"/>
        <v>VP</v>
      </c>
      <c r="L1108">
        <v>3.32891</v>
      </c>
      <c r="M1108">
        <f t="shared" si="185"/>
        <v>3.32891</v>
      </c>
      <c r="N1108">
        <v>1.53562</v>
      </c>
      <c r="O1108">
        <v>0.99260700000000002</v>
      </c>
      <c r="P1108">
        <v>7.0000000000000001E-3</v>
      </c>
      <c r="Q1108">
        <v>8.1000000000000003E-2</v>
      </c>
      <c r="R1108">
        <v>13.4</v>
      </c>
      <c r="S1108">
        <v>27.058199999999999</v>
      </c>
      <c r="T1108">
        <v>84.907200000000003</v>
      </c>
    </row>
    <row r="1109" spans="1:20" x14ac:dyDescent="0.3">
      <c r="A1109">
        <v>1108</v>
      </c>
      <c r="B1109">
        <v>12</v>
      </c>
      <c r="C1109" s="1">
        <v>44902.524756944447</v>
      </c>
      <c r="D1109" t="s">
        <v>29</v>
      </c>
      <c r="E1109" s="7">
        <f t="shared" si="182"/>
        <v>2022</v>
      </c>
      <c r="F1109" s="7">
        <f t="shared" si="183"/>
        <v>12</v>
      </c>
      <c r="G1109" s="7">
        <f t="shared" si="184"/>
        <v>12</v>
      </c>
      <c r="H1109" s="7" t="str">
        <f t="shared" si="186"/>
        <v>autumn</v>
      </c>
      <c r="I1109" s="7">
        <f t="shared" si="187"/>
        <v>50</v>
      </c>
      <c r="J1109" t="str">
        <f t="shared" si="188"/>
        <v>VP</v>
      </c>
      <c r="L1109">
        <v>4.9314200000000001</v>
      </c>
      <c r="M1109">
        <f t="shared" si="185"/>
        <v>4.9314200000000001</v>
      </c>
      <c r="N1109">
        <v>1.51274</v>
      </c>
      <c r="O1109">
        <v>0.99146500000000004</v>
      </c>
      <c r="P1109">
        <v>6.0000000000000001E-3</v>
      </c>
      <c r="Q1109">
        <v>4.3999999999999997E-2</v>
      </c>
      <c r="R1109">
        <v>13.8</v>
      </c>
      <c r="S1109">
        <v>26.951899999999998</v>
      </c>
      <c r="T1109">
        <v>84.905699999999996</v>
      </c>
    </row>
    <row r="1110" spans="1:20" x14ac:dyDescent="0.3">
      <c r="A1110">
        <v>1109</v>
      </c>
      <c r="B1110">
        <v>13</v>
      </c>
      <c r="C1110" s="1">
        <v>44902.52684027778</v>
      </c>
      <c r="D1110" t="s">
        <v>29</v>
      </c>
      <c r="E1110" s="7">
        <f t="shared" si="182"/>
        <v>2022</v>
      </c>
      <c r="F1110" s="7">
        <f t="shared" si="183"/>
        <v>12</v>
      </c>
      <c r="G1110" s="7">
        <f t="shared" si="184"/>
        <v>12</v>
      </c>
      <c r="H1110" s="7" t="str">
        <f t="shared" si="186"/>
        <v>autumn</v>
      </c>
      <c r="I1110" s="7">
        <f t="shared" si="187"/>
        <v>50</v>
      </c>
      <c r="J1110" t="str">
        <f t="shared" si="188"/>
        <v>BS</v>
      </c>
      <c r="L1110">
        <v>0.92723800000000001</v>
      </c>
      <c r="M1110" t="e">
        <f t="shared" si="185"/>
        <v>#N/A</v>
      </c>
      <c r="N1110">
        <v>4.3968800000000003</v>
      </c>
      <c r="O1110">
        <v>0.81497200000000003</v>
      </c>
      <c r="P1110">
        <v>1.2E-2</v>
      </c>
      <c r="Q1110">
        <v>0.2</v>
      </c>
      <c r="R1110">
        <v>13.4</v>
      </c>
      <c r="S1110">
        <v>26.8432</v>
      </c>
      <c r="T1110">
        <v>84.847200000000001</v>
      </c>
    </row>
    <row r="1111" spans="1:20" x14ac:dyDescent="0.3">
      <c r="A1111">
        <v>1110</v>
      </c>
      <c r="B1111">
        <v>14</v>
      </c>
      <c r="C1111" s="1">
        <v>44902.528912037036</v>
      </c>
      <c r="D1111" t="s">
        <v>29</v>
      </c>
      <c r="E1111" s="7">
        <f t="shared" si="182"/>
        <v>2022</v>
      </c>
      <c r="F1111" s="7">
        <f t="shared" si="183"/>
        <v>12</v>
      </c>
      <c r="G1111" s="7">
        <f t="shared" si="184"/>
        <v>12</v>
      </c>
      <c r="H1111" s="7" t="str">
        <f t="shared" si="186"/>
        <v>autumn</v>
      </c>
      <c r="I1111" s="7">
        <f t="shared" si="187"/>
        <v>50</v>
      </c>
      <c r="J1111" t="str">
        <f t="shared" si="188"/>
        <v>BS</v>
      </c>
      <c r="L1111">
        <v>0.81638100000000002</v>
      </c>
      <c r="M1111" t="e">
        <f t="shared" si="185"/>
        <v>#N/A</v>
      </c>
      <c r="N1111">
        <v>3.3652700000000002</v>
      </c>
      <c r="O1111">
        <v>0.90302000000000004</v>
      </c>
      <c r="P1111">
        <v>8.9999999999999993E-3</v>
      </c>
      <c r="Q1111">
        <v>0.17599999999999999</v>
      </c>
      <c r="R1111">
        <v>13.3</v>
      </c>
      <c r="S1111">
        <v>27.0931</v>
      </c>
      <c r="T1111">
        <v>84.843500000000006</v>
      </c>
    </row>
    <row r="1112" spans="1:20" x14ac:dyDescent="0.3">
      <c r="A1112">
        <v>1111</v>
      </c>
      <c r="B1112">
        <v>15</v>
      </c>
      <c r="C1112" s="1">
        <v>44902.531006944446</v>
      </c>
      <c r="D1112" t="s">
        <v>29</v>
      </c>
      <c r="E1112" s="7">
        <f t="shared" si="182"/>
        <v>2022</v>
      </c>
      <c r="F1112" s="7">
        <f t="shared" si="183"/>
        <v>12</v>
      </c>
      <c r="G1112" s="7">
        <f t="shared" si="184"/>
        <v>12</v>
      </c>
      <c r="H1112" s="7" t="str">
        <f t="shared" si="186"/>
        <v>autumn</v>
      </c>
      <c r="I1112" s="7">
        <f t="shared" si="187"/>
        <v>50</v>
      </c>
      <c r="J1112" t="str">
        <f t="shared" si="188"/>
        <v>BS</v>
      </c>
      <c r="L1112">
        <v>0.89066299999999998</v>
      </c>
      <c r="M1112" t="e">
        <f t="shared" si="185"/>
        <v>#N/A</v>
      </c>
      <c r="N1112">
        <v>2.5469499999999998</v>
      </c>
      <c r="O1112">
        <v>0.93707200000000002</v>
      </c>
      <c r="P1112">
        <v>6.0000000000000001E-3</v>
      </c>
      <c r="Q1112">
        <v>7.4999999999999997E-2</v>
      </c>
      <c r="R1112">
        <v>13</v>
      </c>
      <c r="S1112">
        <v>27.275400000000001</v>
      </c>
      <c r="T1112">
        <v>84.843400000000003</v>
      </c>
    </row>
    <row r="1113" spans="1:20" x14ac:dyDescent="0.3">
      <c r="A1113">
        <v>1112</v>
      </c>
      <c r="B1113">
        <v>16</v>
      </c>
      <c r="C1113" s="1">
        <v>44902.533078703702</v>
      </c>
      <c r="D1113" t="s">
        <v>29</v>
      </c>
      <c r="E1113" s="7">
        <f t="shared" si="182"/>
        <v>2022</v>
      </c>
      <c r="F1113" s="7">
        <f t="shared" si="183"/>
        <v>12</v>
      </c>
      <c r="G1113" s="7">
        <f t="shared" si="184"/>
        <v>12</v>
      </c>
      <c r="H1113" s="7" t="str">
        <f t="shared" si="186"/>
        <v>autumn</v>
      </c>
      <c r="I1113" s="7">
        <f t="shared" si="187"/>
        <v>50</v>
      </c>
      <c r="J1113" t="str">
        <f t="shared" si="188"/>
        <v>VP</v>
      </c>
      <c r="L1113">
        <v>1.61175</v>
      </c>
      <c r="M1113">
        <f t="shared" si="185"/>
        <v>1.61175</v>
      </c>
      <c r="N1113">
        <v>1.98966</v>
      </c>
      <c r="O1113">
        <v>0.97409400000000002</v>
      </c>
      <c r="P1113">
        <v>6.0000000000000001E-3</v>
      </c>
      <c r="Q1113">
        <v>8.2000000000000003E-2</v>
      </c>
      <c r="R1113">
        <v>13.1</v>
      </c>
      <c r="S1113">
        <v>27.2944</v>
      </c>
      <c r="T1113">
        <v>84.858199999999997</v>
      </c>
    </row>
    <row r="1114" spans="1:20" x14ac:dyDescent="0.3">
      <c r="A1114">
        <v>1113</v>
      </c>
      <c r="B1114">
        <v>17</v>
      </c>
      <c r="C1114" s="1">
        <v>44902.535150462965</v>
      </c>
      <c r="D1114" t="s">
        <v>29</v>
      </c>
      <c r="E1114" s="7">
        <f t="shared" si="182"/>
        <v>2022</v>
      </c>
      <c r="F1114" s="7">
        <f t="shared" si="183"/>
        <v>12</v>
      </c>
      <c r="G1114" s="7">
        <f t="shared" si="184"/>
        <v>12</v>
      </c>
      <c r="H1114" s="7" t="str">
        <f t="shared" si="186"/>
        <v>autumn</v>
      </c>
      <c r="I1114" s="7">
        <f t="shared" si="187"/>
        <v>50</v>
      </c>
      <c r="J1114" t="str">
        <f t="shared" si="188"/>
        <v>VP</v>
      </c>
      <c r="L1114">
        <v>1.1183399999999999</v>
      </c>
      <c r="M1114" t="e">
        <f t="shared" si="185"/>
        <v>#N/A</v>
      </c>
      <c r="N1114">
        <v>2.8155199999999998</v>
      </c>
      <c r="O1114">
        <v>0.94841399999999998</v>
      </c>
      <c r="P1114">
        <v>7.0000000000000001E-3</v>
      </c>
      <c r="Q1114">
        <v>8.1000000000000003E-2</v>
      </c>
      <c r="R1114">
        <v>12.4</v>
      </c>
      <c r="S1114">
        <v>26.928899999999999</v>
      </c>
      <c r="T1114">
        <v>84.856099999999998</v>
      </c>
    </row>
    <row r="1115" spans="1:20" x14ac:dyDescent="0.3">
      <c r="A1115">
        <v>1114</v>
      </c>
      <c r="B1115">
        <v>18</v>
      </c>
      <c r="C1115" s="1">
        <v>44902.537476851852</v>
      </c>
      <c r="D1115" t="s">
        <v>29</v>
      </c>
      <c r="E1115" s="7">
        <f t="shared" si="182"/>
        <v>2022</v>
      </c>
      <c r="F1115" s="7">
        <f t="shared" si="183"/>
        <v>12</v>
      </c>
      <c r="G1115" s="7">
        <f t="shared" si="184"/>
        <v>12</v>
      </c>
      <c r="H1115" s="7" t="str">
        <f t="shared" si="186"/>
        <v>autumn</v>
      </c>
      <c r="I1115" s="7">
        <f t="shared" si="187"/>
        <v>50</v>
      </c>
      <c r="J1115" t="str">
        <f t="shared" si="188"/>
        <v>VP</v>
      </c>
      <c r="L1115">
        <v>3.9300099999999998</v>
      </c>
      <c r="M1115">
        <f t="shared" si="185"/>
        <v>3.9300099999999998</v>
      </c>
      <c r="N1115">
        <v>1.2926500000000001</v>
      </c>
      <c r="O1115">
        <v>0.99813200000000002</v>
      </c>
      <c r="P1115">
        <v>6.0000000000000001E-3</v>
      </c>
      <c r="Q1115">
        <v>1.4E-2</v>
      </c>
      <c r="R1115">
        <v>12.1</v>
      </c>
      <c r="S1115">
        <v>27.003499999999999</v>
      </c>
      <c r="T1115">
        <v>84.860299999999995</v>
      </c>
    </row>
    <row r="1116" spans="1:20" x14ac:dyDescent="0.3">
      <c r="A1116">
        <v>1115</v>
      </c>
      <c r="B1116">
        <v>1</v>
      </c>
      <c r="C1116" s="1">
        <v>44909.412615740737</v>
      </c>
      <c r="D1116" t="s">
        <v>13</v>
      </c>
      <c r="E1116" s="7">
        <f t="shared" si="182"/>
        <v>2022</v>
      </c>
      <c r="F1116" s="7">
        <f t="shared" si="183"/>
        <v>12</v>
      </c>
      <c r="G1116" s="7">
        <f t="shared" si="184"/>
        <v>12</v>
      </c>
      <c r="H1116" s="7" t="str">
        <f t="shared" si="186"/>
        <v>autumn</v>
      </c>
      <c r="I1116" s="7">
        <f t="shared" si="187"/>
        <v>51</v>
      </c>
      <c r="J1116" t="str">
        <f t="shared" ref="J1116:J1139" si="189">IF(OR(B1116=1,B1116=2,B1116=3,B1116=4,B1116=9,B1116=10,B1116=11,B1116=12,B1116=17,B1116=18,B1116=19,B1116=20),"VP","BS")</f>
        <v>VP</v>
      </c>
      <c r="K1116" t="str">
        <f t="shared" ref="K1116:K1139" si="190">IF(OR(B1116=4,B1116=7,B1116=10,B1116=14,B1116=18,B1116=21),"tree","soil")</f>
        <v>soil</v>
      </c>
      <c r="L1116">
        <v>2.26206</v>
      </c>
      <c r="M1116">
        <f t="shared" si="185"/>
        <v>2.26206</v>
      </c>
      <c r="N1116">
        <v>1.71929</v>
      </c>
      <c r="O1116">
        <v>0.98870400000000003</v>
      </c>
      <c r="P1116">
        <v>6.0000000000000001E-3</v>
      </c>
      <c r="Q1116">
        <v>0.19600000000000001</v>
      </c>
      <c r="R1116">
        <v>17.2</v>
      </c>
      <c r="S1116">
        <v>24.459900000000001</v>
      </c>
      <c r="T1116">
        <v>83.160600000000002</v>
      </c>
    </row>
    <row r="1117" spans="1:20" x14ac:dyDescent="0.3">
      <c r="A1117">
        <v>1116</v>
      </c>
      <c r="B1117">
        <v>2</v>
      </c>
      <c r="C1117" s="1">
        <v>44909.414722222224</v>
      </c>
      <c r="D1117" t="s">
        <v>13</v>
      </c>
      <c r="E1117" s="7">
        <f t="shared" si="182"/>
        <v>2022</v>
      </c>
      <c r="F1117" s="7">
        <f t="shared" si="183"/>
        <v>12</v>
      </c>
      <c r="G1117" s="7">
        <f t="shared" si="184"/>
        <v>12</v>
      </c>
      <c r="H1117" s="7" t="str">
        <f t="shared" si="186"/>
        <v>autumn</v>
      </c>
      <c r="I1117" s="7">
        <f t="shared" si="187"/>
        <v>51</v>
      </c>
      <c r="J1117" t="str">
        <f t="shared" si="189"/>
        <v>VP</v>
      </c>
      <c r="K1117" t="str">
        <f t="shared" si="190"/>
        <v>soil</v>
      </c>
      <c r="L1117">
        <v>3.4371399999999999</v>
      </c>
      <c r="M1117">
        <f t="shared" si="185"/>
        <v>3.4371399999999999</v>
      </c>
      <c r="N1117">
        <v>1.6892100000000001</v>
      </c>
      <c r="O1117">
        <v>0.98966500000000002</v>
      </c>
      <c r="P1117">
        <v>7.0000000000000001E-3</v>
      </c>
      <c r="Q1117">
        <v>0.184</v>
      </c>
      <c r="R1117">
        <v>15.7</v>
      </c>
      <c r="S1117">
        <v>25.434999999999999</v>
      </c>
      <c r="T1117">
        <v>83.1571</v>
      </c>
    </row>
    <row r="1118" spans="1:20" x14ac:dyDescent="0.3">
      <c r="A1118">
        <v>1117</v>
      </c>
      <c r="B1118">
        <v>3</v>
      </c>
      <c r="C1118" s="1">
        <v>44909.416817129626</v>
      </c>
      <c r="D1118" t="s">
        <v>13</v>
      </c>
      <c r="E1118" s="7">
        <f t="shared" si="182"/>
        <v>2022</v>
      </c>
      <c r="F1118" s="7">
        <f t="shared" si="183"/>
        <v>12</v>
      </c>
      <c r="G1118" s="7">
        <f t="shared" si="184"/>
        <v>12</v>
      </c>
      <c r="H1118" s="7" t="str">
        <f t="shared" si="186"/>
        <v>autumn</v>
      </c>
      <c r="I1118" s="7">
        <f t="shared" si="187"/>
        <v>51</v>
      </c>
      <c r="J1118" t="str">
        <f t="shared" si="189"/>
        <v>VP</v>
      </c>
      <c r="K1118" t="str">
        <f t="shared" si="190"/>
        <v>soil</v>
      </c>
      <c r="L1118">
        <v>1.93893</v>
      </c>
      <c r="M1118">
        <f t="shared" si="185"/>
        <v>1.93893</v>
      </c>
      <c r="N1118">
        <v>1.79074</v>
      </c>
      <c r="O1118">
        <v>0.98546500000000004</v>
      </c>
      <c r="P1118">
        <v>6.0000000000000001E-3</v>
      </c>
      <c r="Q1118">
        <v>0.25600000000000001</v>
      </c>
      <c r="R1118">
        <v>14.6</v>
      </c>
      <c r="S1118">
        <v>25.8704</v>
      </c>
      <c r="T1118">
        <v>83.153400000000005</v>
      </c>
    </row>
    <row r="1119" spans="1:20" x14ac:dyDescent="0.3">
      <c r="A1119">
        <v>1118</v>
      </c>
      <c r="B1119">
        <v>4</v>
      </c>
      <c r="C1119" s="1">
        <v>44909.420474537037</v>
      </c>
      <c r="D1119" t="s">
        <v>13</v>
      </c>
      <c r="E1119" s="7">
        <f t="shared" si="182"/>
        <v>2022</v>
      </c>
      <c r="F1119" s="7">
        <f t="shared" si="183"/>
        <v>12</v>
      </c>
      <c r="G1119" s="7">
        <f t="shared" si="184"/>
        <v>12</v>
      </c>
      <c r="H1119" s="7" t="str">
        <f t="shared" si="186"/>
        <v>autumn</v>
      </c>
      <c r="I1119" s="7">
        <f t="shared" si="187"/>
        <v>51</v>
      </c>
      <c r="J1119" t="str">
        <f t="shared" si="189"/>
        <v>VP</v>
      </c>
      <c r="K1119" t="str">
        <f t="shared" si="190"/>
        <v>tree</v>
      </c>
      <c r="L1119">
        <v>3.5827100000000001</v>
      </c>
      <c r="M1119">
        <f t="shared" si="185"/>
        <v>3.5827100000000001</v>
      </c>
      <c r="N1119">
        <v>1.4499</v>
      </c>
      <c r="O1119">
        <v>0.99568199999999996</v>
      </c>
      <c r="P1119">
        <v>3.0000000000000001E-3</v>
      </c>
      <c r="Q1119">
        <v>0</v>
      </c>
      <c r="R1119">
        <v>12.7</v>
      </c>
      <c r="S1119">
        <v>25.871099999999998</v>
      </c>
      <c r="T1119">
        <v>83.178799999999995</v>
      </c>
    </row>
    <row r="1120" spans="1:20" x14ac:dyDescent="0.3">
      <c r="A1120">
        <v>1119</v>
      </c>
      <c r="B1120">
        <v>5</v>
      </c>
      <c r="C1120" s="1">
        <v>44909.422615740739</v>
      </c>
      <c r="D1120" t="s">
        <v>13</v>
      </c>
      <c r="E1120" s="7">
        <f t="shared" si="182"/>
        <v>2022</v>
      </c>
      <c r="F1120" s="7">
        <f t="shared" si="183"/>
        <v>12</v>
      </c>
      <c r="G1120" s="7">
        <f t="shared" si="184"/>
        <v>12</v>
      </c>
      <c r="H1120" s="7" t="str">
        <f t="shared" si="186"/>
        <v>autumn</v>
      </c>
      <c r="I1120" s="7">
        <f t="shared" si="187"/>
        <v>51</v>
      </c>
      <c r="J1120" t="str">
        <f t="shared" si="189"/>
        <v>BS</v>
      </c>
      <c r="K1120" t="str">
        <f t="shared" si="190"/>
        <v>soil</v>
      </c>
      <c r="L1120">
        <v>2.5924100000000001</v>
      </c>
      <c r="M1120">
        <f t="shared" si="185"/>
        <v>2.5924100000000001</v>
      </c>
      <c r="N1120">
        <v>1.5968199999999999</v>
      </c>
      <c r="O1120">
        <v>0.99029699999999998</v>
      </c>
      <c r="P1120">
        <v>6.0000000000000001E-3</v>
      </c>
      <c r="Q1120">
        <v>0.20499999999999999</v>
      </c>
      <c r="R1120">
        <v>12</v>
      </c>
      <c r="S1120">
        <v>25.8276</v>
      </c>
      <c r="T1120">
        <v>83.172399999999996</v>
      </c>
    </row>
    <row r="1121" spans="1:20" x14ac:dyDescent="0.3">
      <c r="A1121">
        <v>1120</v>
      </c>
      <c r="B1121">
        <v>6</v>
      </c>
      <c r="C1121" s="1">
        <v>44909.424687500003</v>
      </c>
      <c r="D1121" t="s">
        <v>13</v>
      </c>
      <c r="E1121" s="7">
        <f t="shared" si="182"/>
        <v>2022</v>
      </c>
      <c r="F1121" s="7">
        <f t="shared" si="183"/>
        <v>12</v>
      </c>
      <c r="G1121" s="7">
        <f t="shared" si="184"/>
        <v>12</v>
      </c>
      <c r="H1121" s="7" t="str">
        <f t="shared" si="186"/>
        <v>autumn</v>
      </c>
      <c r="I1121" s="7">
        <f t="shared" si="187"/>
        <v>51</v>
      </c>
      <c r="J1121" t="str">
        <f t="shared" si="189"/>
        <v>BS</v>
      </c>
      <c r="K1121" t="str">
        <f t="shared" si="190"/>
        <v>soil</v>
      </c>
      <c r="L1121">
        <v>3.67144</v>
      </c>
      <c r="M1121">
        <f t="shared" si="185"/>
        <v>3.67144</v>
      </c>
      <c r="N1121">
        <v>1.48465</v>
      </c>
      <c r="O1121">
        <v>0.99406700000000003</v>
      </c>
      <c r="P1121">
        <v>5.0000000000000001E-3</v>
      </c>
      <c r="Q1121">
        <v>0.124</v>
      </c>
      <c r="R1121">
        <v>11.6</v>
      </c>
      <c r="S1121">
        <v>25.807600000000001</v>
      </c>
      <c r="T1121">
        <v>83.162499999999994</v>
      </c>
    </row>
    <row r="1122" spans="1:20" x14ac:dyDescent="0.3">
      <c r="A1122">
        <v>1121</v>
      </c>
      <c r="B1122">
        <v>7</v>
      </c>
      <c r="C1122" s="1">
        <v>44909.426874999997</v>
      </c>
      <c r="D1122" t="s">
        <v>13</v>
      </c>
      <c r="E1122" s="7">
        <f t="shared" si="182"/>
        <v>2022</v>
      </c>
      <c r="F1122" s="7">
        <f t="shared" si="183"/>
        <v>12</v>
      </c>
      <c r="G1122" s="7">
        <f t="shared" si="184"/>
        <v>12</v>
      </c>
      <c r="H1122" s="7" t="str">
        <f t="shared" si="186"/>
        <v>autumn</v>
      </c>
      <c r="I1122" s="7">
        <f t="shared" si="187"/>
        <v>51</v>
      </c>
      <c r="J1122" t="str">
        <f t="shared" si="189"/>
        <v>BS</v>
      </c>
      <c r="K1122" t="str">
        <f t="shared" si="190"/>
        <v>tree</v>
      </c>
      <c r="L1122">
        <v>3.9323600000000001</v>
      </c>
      <c r="M1122">
        <f t="shared" si="185"/>
        <v>3.9323600000000001</v>
      </c>
      <c r="N1122">
        <v>1.47556</v>
      </c>
      <c r="O1122">
        <v>0.99497599999999997</v>
      </c>
      <c r="P1122">
        <v>5.0000000000000001E-3</v>
      </c>
      <c r="Q1122">
        <v>0.12039999999999999</v>
      </c>
      <c r="R1122">
        <v>11.22</v>
      </c>
      <c r="S1122">
        <v>25.541799999999999</v>
      </c>
      <c r="T1122">
        <v>83.186400000000006</v>
      </c>
    </row>
    <row r="1123" spans="1:20" x14ac:dyDescent="0.3">
      <c r="A1123">
        <v>1122</v>
      </c>
      <c r="B1123">
        <v>8</v>
      </c>
      <c r="C1123" s="1">
        <v>44909.42895833333</v>
      </c>
      <c r="D1123" t="s">
        <v>13</v>
      </c>
      <c r="E1123" s="7">
        <f t="shared" si="182"/>
        <v>2022</v>
      </c>
      <c r="F1123" s="7">
        <f t="shared" si="183"/>
        <v>12</v>
      </c>
      <c r="G1123" s="7">
        <f t="shared" si="184"/>
        <v>12</v>
      </c>
      <c r="H1123" s="7" t="str">
        <f t="shared" si="186"/>
        <v>autumn</v>
      </c>
      <c r="I1123" s="7">
        <f t="shared" si="187"/>
        <v>51</v>
      </c>
      <c r="J1123" t="str">
        <f t="shared" si="189"/>
        <v>BS</v>
      </c>
      <c r="K1123" t="str">
        <f t="shared" si="190"/>
        <v>soil</v>
      </c>
      <c r="L1123">
        <v>3.86524</v>
      </c>
      <c r="M1123" t="e">
        <f t="shared" si="185"/>
        <v>#N/A</v>
      </c>
      <c r="N1123">
        <v>1.54223</v>
      </c>
      <c r="O1123">
        <v>0.93954899999999997</v>
      </c>
      <c r="P1123">
        <v>5.0000000000000001E-3</v>
      </c>
      <c r="Q1123">
        <v>0.16800000000000001</v>
      </c>
      <c r="R1123">
        <v>10.82</v>
      </c>
      <c r="S1123">
        <v>25.304400000000001</v>
      </c>
      <c r="T1123">
        <v>83.168700000000001</v>
      </c>
    </row>
    <row r="1124" spans="1:20" x14ac:dyDescent="0.3">
      <c r="A1124">
        <v>1123</v>
      </c>
      <c r="B1124">
        <v>9</v>
      </c>
      <c r="C1124" s="1">
        <v>44909.43105324074</v>
      </c>
      <c r="D1124" t="s">
        <v>13</v>
      </c>
      <c r="E1124" s="7">
        <f t="shared" si="182"/>
        <v>2022</v>
      </c>
      <c r="F1124" s="7">
        <f t="shared" si="183"/>
        <v>12</v>
      </c>
      <c r="G1124" s="7">
        <f t="shared" si="184"/>
        <v>12</v>
      </c>
      <c r="H1124" s="7" t="str">
        <f t="shared" si="186"/>
        <v>autumn</v>
      </c>
      <c r="I1124" s="7">
        <f t="shared" si="187"/>
        <v>51</v>
      </c>
      <c r="J1124" t="str">
        <f t="shared" si="189"/>
        <v>VP</v>
      </c>
      <c r="K1124" t="str">
        <f t="shared" si="190"/>
        <v>soil</v>
      </c>
      <c r="L1124">
        <v>2.97681</v>
      </c>
      <c r="M1124">
        <f t="shared" si="185"/>
        <v>2.97681</v>
      </c>
      <c r="N1124">
        <v>1.6194</v>
      </c>
      <c r="O1124">
        <v>0.991421</v>
      </c>
      <c r="P1124">
        <v>6.0000000000000001E-3</v>
      </c>
      <c r="Q1124">
        <v>0.16800000000000001</v>
      </c>
      <c r="R1124">
        <v>10.3</v>
      </c>
      <c r="S1124">
        <v>24.952500000000001</v>
      </c>
      <c r="T1124">
        <v>83.195700000000002</v>
      </c>
    </row>
    <row r="1125" spans="1:20" x14ac:dyDescent="0.3">
      <c r="A1125">
        <v>1124</v>
      </c>
      <c r="B1125">
        <v>10</v>
      </c>
      <c r="C1125" s="1">
        <v>44909.433240740742</v>
      </c>
      <c r="D1125" t="s">
        <v>13</v>
      </c>
      <c r="E1125" s="7">
        <f t="shared" si="182"/>
        <v>2022</v>
      </c>
      <c r="F1125" s="7">
        <f t="shared" si="183"/>
        <v>12</v>
      </c>
      <c r="G1125" s="7">
        <f t="shared" si="184"/>
        <v>12</v>
      </c>
      <c r="H1125" s="7" t="str">
        <f t="shared" si="186"/>
        <v>autumn</v>
      </c>
      <c r="I1125" s="7">
        <f t="shared" si="187"/>
        <v>51</v>
      </c>
      <c r="J1125" t="str">
        <f t="shared" si="189"/>
        <v>VP</v>
      </c>
      <c r="K1125" t="str">
        <f t="shared" si="190"/>
        <v>tree</v>
      </c>
      <c r="L1125">
        <v>3.5202599999999999</v>
      </c>
      <c r="M1125">
        <f t="shared" si="185"/>
        <v>3.5202599999999999</v>
      </c>
      <c r="N1125">
        <v>1.54924</v>
      </c>
      <c r="O1125">
        <v>0.99113099999999998</v>
      </c>
      <c r="P1125">
        <v>5.0000000000000001E-3</v>
      </c>
      <c r="Q1125">
        <v>0.112</v>
      </c>
      <c r="R1125">
        <v>10.1</v>
      </c>
      <c r="S1125">
        <v>24.8264</v>
      </c>
      <c r="T1125">
        <v>83.202600000000004</v>
      </c>
    </row>
    <row r="1126" spans="1:20" x14ac:dyDescent="0.3">
      <c r="A1126">
        <v>1125</v>
      </c>
      <c r="B1126">
        <v>11</v>
      </c>
      <c r="C1126" s="1">
        <v>44909.435324074075</v>
      </c>
      <c r="D1126" t="s">
        <v>13</v>
      </c>
      <c r="E1126" s="7">
        <f t="shared" si="182"/>
        <v>2022</v>
      </c>
      <c r="F1126" s="7">
        <f t="shared" si="183"/>
        <v>12</v>
      </c>
      <c r="G1126" s="7">
        <f t="shared" si="184"/>
        <v>12</v>
      </c>
      <c r="H1126" s="7" t="str">
        <f t="shared" si="186"/>
        <v>autumn</v>
      </c>
      <c r="I1126" s="7">
        <f t="shared" si="187"/>
        <v>51</v>
      </c>
      <c r="J1126" t="str">
        <f t="shared" si="189"/>
        <v>VP</v>
      </c>
      <c r="K1126" t="str">
        <f t="shared" si="190"/>
        <v>soil</v>
      </c>
      <c r="L1126">
        <v>2.1728299999999998</v>
      </c>
      <c r="M1126">
        <f t="shared" si="185"/>
        <v>2.1728299999999998</v>
      </c>
      <c r="N1126">
        <v>1.6714599999999999</v>
      </c>
      <c r="O1126">
        <v>0.99001899999999998</v>
      </c>
      <c r="P1126">
        <v>7.0000000000000001E-3</v>
      </c>
      <c r="Q1126">
        <v>0.27600000000000002</v>
      </c>
      <c r="R1126">
        <v>9.8000000000000007</v>
      </c>
      <c r="S1126">
        <v>24.296199999999999</v>
      </c>
      <c r="T1126">
        <v>83.236900000000006</v>
      </c>
    </row>
    <row r="1127" spans="1:20" x14ac:dyDescent="0.3">
      <c r="A1127">
        <v>1126</v>
      </c>
      <c r="B1127">
        <v>12</v>
      </c>
      <c r="C1127" s="1">
        <v>44909.4375</v>
      </c>
      <c r="D1127" t="s">
        <v>13</v>
      </c>
      <c r="E1127" s="7">
        <f t="shared" si="182"/>
        <v>2022</v>
      </c>
      <c r="F1127" s="7">
        <f t="shared" si="183"/>
        <v>12</v>
      </c>
      <c r="G1127" s="7">
        <f t="shared" si="184"/>
        <v>12</v>
      </c>
      <c r="H1127" s="7" t="str">
        <f t="shared" si="186"/>
        <v>autumn</v>
      </c>
      <c r="I1127" s="7">
        <f t="shared" si="187"/>
        <v>51</v>
      </c>
      <c r="J1127" t="str">
        <f t="shared" si="189"/>
        <v>VP</v>
      </c>
      <c r="K1127" t="str">
        <f t="shared" si="190"/>
        <v>soil</v>
      </c>
      <c r="L1127">
        <v>3.3977400000000002</v>
      </c>
      <c r="M1127">
        <f t="shared" si="185"/>
        <v>3.3977400000000002</v>
      </c>
      <c r="N1127">
        <v>1.44719</v>
      </c>
      <c r="O1127">
        <v>0.99527900000000002</v>
      </c>
      <c r="P1127">
        <v>7.0000000000000001E-3</v>
      </c>
      <c r="Q1127">
        <v>0.155</v>
      </c>
      <c r="R1127">
        <v>9.6</v>
      </c>
      <c r="S1127">
        <v>24.3004</v>
      </c>
      <c r="T1127">
        <v>83.259399999999999</v>
      </c>
    </row>
    <row r="1128" spans="1:20" x14ac:dyDescent="0.3">
      <c r="A1128">
        <v>1127</v>
      </c>
      <c r="B1128">
        <v>13</v>
      </c>
      <c r="C1128" s="1">
        <v>44909.439745370371</v>
      </c>
      <c r="D1128" t="s">
        <v>13</v>
      </c>
      <c r="E1128" s="7">
        <f t="shared" si="182"/>
        <v>2022</v>
      </c>
      <c r="F1128" s="7">
        <f t="shared" si="183"/>
        <v>12</v>
      </c>
      <c r="G1128" s="7">
        <f t="shared" si="184"/>
        <v>12</v>
      </c>
      <c r="H1128" s="7" t="str">
        <f t="shared" si="186"/>
        <v>autumn</v>
      </c>
      <c r="I1128" s="7">
        <f t="shared" si="187"/>
        <v>51</v>
      </c>
      <c r="J1128" t="str">
        <f t="shared" si="189"/>
        <v>BS</v>
      </c>
      <c r="K1128" t="str">
        <f t="shared" si="190"/>
        <v>soil</v>
      </c>
      <c r="L1128">
        <v>1.6217900000000001</v>
      </c>
      <c r="M1128">
        <f t="shared" si="185"/>
        <v>1.6217900000000001</v>
      </c>
      <c r="N1128">
        <v>1.9000699999999999</v>
      </c>
      <c r="O1128">
        <v>0.98341199999999995</v>
      </c>
      <c r="P1128">
        <v>4.0000000000000001E-3</v>
      </c>
      <c r="Q1128">
        <v>7.0000000000000007E-2</v>
      </c>
      <c r="R1128">
        <v>9.5</v>
      </c>
      <c r="S1128">
        <v>23.763400000000001</v>
      </c>
      <c r="T1128">
        <v>83.275099999999995</v>
      </c>
    </row>
    <row r="1129" spans="1:20" x14ac:dyDescent="0.3">
      <c r="A1129">
        <v>1128</v>
      </c>
      <c r="B1129">
        <v>14</v>
      </c>
      <c r="C1129" s="1">
        <v>44909.44190972222</v>
      </c>
      <c r="D1129" t="s">
        <v>13</v>
      </c>
      <c r="E1129" s="7">
        <f t="shared" si="182"/>
        <v>2022</v>
      </c>
      <c r="F1129" s="7">
        <f t="shared" si="183"/>
        <v>12</v>
      </c>
      <c r="G1129" s="7">
        <f t="shared" si="184"/>
        <v>12</v>
      </c>
      <c r="H1129" s="7" t="str">
        <f t="shared" si="186"/>
        <v>autumn</v>
      </c>
      <c r="I1129" s="7">
        <f t="shared" si="187"/>
        <v>51</v>
      </c>
      <c r="J1129" t="str">
        <f t="shared" si="189"/>
        <v>BS</v>
      </c>
      <c r="K1129" t="str">
        <f t="shared" si="190"/>
        <v>tree</v>
      </c>
      <c r="L1129">
        <v>2.0668000000000002</v>
      </c>
      <c r="M1129">
        <f t="shared" si="185"/>
        <v>2.0668000000000002</v>
      </c>
      <c r="N1129">
        <v>1.7377</v>
      </c>
      <c r="O1129">
        <v>0.98781699999999995</v>
      </c>
      <c r="P1129">
        <v>7.0000000000000001E-3</v>
      </c>
      <c r="Q1129">
        <v>0.27500000000000002</v>
      </c>
      <c r="R1129">
        <v>9.3000000000000007</v>
      </c>
      <c r="S1129">
        <v>23.57</v>
      </c>
      <c r="T1129">
        <v>83.228899999999996</v>
      </c>
    </row>
    <row r="1130" spans="1:20" x14ac:dyDescent="0.3">
      <c r="A1130">
        <v>1129</v>
      </c>
      <c r="B1130">
        <v>15</v>
      </c>
      <c r="C1130" s="1">
        <v>44909.444016203706</v>
      </c>
      <c r="D1130" t="s">
        <v>13</v>
      </c>
      <c r="E1130" s="7">
        <f t="shared" si="182"/>
        <v>2022</v>
      </c>
      <c r="F1130" s="7">
        <f t="shared" si="183"/>
        <v>12</v>
      </c>
      <c r="G1130" s="7">
        <f t="shared" si="184"/>
        <v>12</v>
      </c>
      <c r="H1130" s="7" t="str">
        <f t="shared" si="186"/>
        <v>autumn</v>
      </c>
      <c r="I1130" s="7">
        <f t="shared" si="187"/>
        <v>51</v>
      </c>
      <c r="J1130" t="str">
        <f t="shared" si="189"/>
        <v>BS</v>
      </c>
      <c r="K1130" t="str">
        <f t="shared" si="190"/>
        <v>soil</v>
      </c>
      <c r="L1130">
        <v>4.5098799999999999</v>
      </c>
      <c r="M1130">
        <f t="shared" si="185"/>
        <v>4.5098799999999999</v>
      </c>
      <c r="N1130">
        <v>1.42479</v>
      </c>
      <c r="O1130">
        <v>0.995977</v>
      </c>
      <c r="P1130">
        <v>8.9999999999999993E-3</v>
      </c>
      <c r="Q1130">
        <v>0.27700000000000002</v>
      </c>
      <c r="R1130">
        <v>9.1</v>
      </c>
      <c r="S1130">
        <v>23.536000000000001</v>
      </c>
      <c r="T1130">
        <v>83.200199999999995</v>
      </c>
    </row>
    <row r="1131" spans="1:20" x14ac:dyDescent="0.3">
      <c r="A1131">
        <v>1130</v>
      </c>
      <c r="B1131">
        <v>16</v>
      </c>
      <c r="C1131" s="1">
        <v>44909.446111111109</v>
      </c>
      <c r="D1131" t="s">
        <v>13</v>
      </c>
      <c r="E1131" s="7">
        <f t="shared" si="182"/>
        <v>2022</v>
      </c>
      <c r="F1131" s="7">
        <f t="shared" si="183"/>
        <v>12</v>
      </c>
      <c r="G1131" s="7">
        <f t="shared" si="184"/>
        <v>12</v>
      </c>
      <c r="H1131" s="7" t="str">
        <f t="shared" si="186"/>
        <v>autumn</v>
      </c>
      <c r="I1131" s="7">
        <f t="shared" si="187"/>
        <v>51</v>
      </c>
      <c r="J1131" t="str">
        <f t="shared" si="189"/>
        <v>BS</v>
      </c>
      <c r="K1131" t="str">
        <f t="shared" si="190"/>
        <v>soil</v>
      </c>
      <c r="L1131">
        <v>1.27033</v>
      </c>
      <c r="M1131">
        <f t="shared" si="185"/>
        <v>1.27033</v>
      </c>
      <c r="N1131">
        <v>2.5230800000000002</v>
      </c>
      <c r="O1131">
        <v>0.96180399999999999</v>
      </c>
      <c r="P1131">
        <v>5.0000000000000001E-3</v>
      </c>
      <c r="Q1131">
        <v>0.13800000000000001</v>
      </c>
      <c r="R1131">
        <v>9.1</v>
      </c>
      <c r="S1131">
        <v>23.239899999999999</v>
      </c>
      <c r="T1131">
        <v>83.184700000000007</v>
      </c>
    </row>
    <row r="1132" spans="1:20" x14ac:dyDescent="0.3">
      <c r="A1132">
        <v>1131</v>
      </c>
      <c r="B1132">
        <v>17</v>
      </c>
      <c r="C1132" s="1">
        <v>44909.448194444441</v>
      </c>
      <c r="D1132" t="s">
        <v>13</v>
      </c>
      <c r="E1132" s="7">
        <f t="shared" si="182"/>
        <v>2022</v>
      </c>
      <c r="F1132" s="7">
        <f t="shared" si="183"/>
        <v>12</v>
      </c>
      <c r="G1132" s="7">
        <f t="shared" si="184"/>
        <v>12</v>
      </c>
      <c r="H1132" s="7" t="str">
        <f t="shared" si="186"/>
        <v>autumn</v>
      </c>
      <c r="I1132" s="7">
        <f t="shared" si="187"/>
        <v>51</v>
      </c>
      <c r="J1132" t="str">
        <f t="shared" si="189"/>
        <v>VP</v>
      </c>
      <c r="K1132" t="str">
        <f t="shared" si="190"/>
        <v>soil</v>
      </c>
      <c r="L1132">
        <v>2.8299500000000002</v>
      </c>
      <c r="M1132">
        <f t="shared" si="185"/>
        <v>2.8299500000000002</v>
      </c>
      <c r="N1132">
        <v>1.55715</v>
      </c>
      <c r="O1132">
        <v>0.99151</v>
      </c>
      <c r="P1132">
        <v>7.0000000000000001E-3</v>
      </c>
      <c r="Q1132">
        <v>0.25900000000000001</v>
      </c>
      <c r="R1132">
        <v>9</v>
      </c>
      <c r="S1132">
        <v>23.098600000000001</v>
      </c>
      <c r="T1132">
        <v>83.203400000000002</v>
      </c>
    </row>
    <row r="1133" spans="1:20" x14ac:dyDescent="0.3">
      <c r="A1133">
        <v>1132</v>
      </c>
      <c r="B1133">
        <v>18</v>
      </c>
      <c r="C1133" s="1">
        <v>44909.450312499997</v>
      </c>
      <c r="D1133" t="s">
        <v>13</v>
      </c>
      <c r="E1133" s="7">
        <f t="shared" si="182"/>
        <v>2022</v>
      </c>
      <c r="F1133" s="7">
        <f t="shared" si="183"/>
        <v>12</v>
      </c>
      <c r="G1133" s="7">
        <f t="shared" si="184"/>
        <v>12</v>
      </c>
      <c r="H1133" s="7" t="str">
        <f t="shared" si="186"/>
        <v>autumn</v>
      </c>
      <c r="I1133" s="7">
        <f t="shared" si="187"/>
        <v>51</v>
      </c>
      <c r="J1133" t="str">
        <f t="shared" si="189"/>
        <v>VP</v>
      </c>
      <c r="K1133" t="str">
        <f t="shared" si="190"/>
        <v>tree</v>
      </c>
      <c r="L1133">
        <v>3.6132499999999999</v>
      </c>
      <c r="M1133">
        <f t="shared" si="185"/>
        <v>3.6132499999999999</v>
      </c>
      <c r="N1133">
        <v>1.45825</v>
      </c>
      <c r="O1133">
        <v>0.99549200000000004</v>
      </c>
      <c r="P1133">
        <v>7.0000000000000001E-3</v>
      </c>
      <c r="Q1133">
        <v>0.2</v>
      </c>
      <c r="R1133">
        <v>8.9</v>
      </c>
      <c r="S1133">
        <v>22.857399999999998</v>
      </c>
      <c r="T1133">
        <v>83.196200000000005</v>
      </c>
    </row>
    <row r="1134" spans="1:20" x14ac:dyDescent="0.3">
      <c r="A1134">
        <v>1133</v>
      </c>
      <c r="B1134">
        <v>19</v>
      </c>
      <c r="C1134" s="1">
        <v>44909.452407407407</v>
      </c>
      <c r="D1134" t="s">
        <v>13</v>
      </c>
      <c r="E1134" s="7">
        <f t="shared" si="182"/>
        <v>2022</v>
      </c>
      <c r="F1134" s="7">
        <f t="shared" si="183"/>
        <v>12</v>
      </c>
      <c r="G1134" s="7">
        <f t="shared" si="184"/>
        <v>12</v>
      </c>
      <c r="H1134" s="7" t="str">
        <f t="shared" si="186"/>
        <v>autumn</v>
      </c>
      <c r="I1134" s="7">
        <f t="shared" si="187"/>
        <v>51</v>
      </c>
      <c r="J1134" t="str">
        <f t="shared" si="189"/>
        <v>VP</v>
      </c>
      <c r="K1134" t="str">
        <f t="shared" si="190"/>
        <v>soil</v>
      </c>
      <c r="L1134">
        <v>2.8782100000000002</v>
      </c>
      <c r="M1134">
        <f t="shared" si="185"/>
        <v>2.8782100000000002</v>
      </c>
      <c r="N1134">
        <v>1.60798</v>
      </c>
      <c r="O1134">
        <v>0.989977</v>
      </c>
      <c r="P1134">
        <v>7.0000000000000001E-3</v>
      </c>
      <c r="Q1134">
        <v>0.17499999999999999</v>
      </c>
      <c r="R1134">
        <v>8.8000000000000007</v>
      </c>
      <c r="S1134">
        <v>22.529</v>
      </c>
      <c r="T1134">
        <v>83.213499999999996</v>
      </c>
    </row>
    <row r="1135" spans="1:20" x14ac:dyDescent="0.3">
      <c r="A1135">
        <v>1134</v>
      </c>
      <c r="B1135">
        <v>20</v>
      </c>
      <c r="C1135" s="1">
        <v>44909.454583333332</v>
      </c>
      <c r="D1135" t="s">
        <v>13</v>
      </c>
      <c r="E1135" s="7">
        <f t="shared" si="182"/>
        <v>2022</v>
      </c>
      <c r="F1135" s="7">
        <f t="shared" si="183"/>
        <v>12</v>
      </c>
      <c r="G1135" s="7">
        <f t="shared" si="184"/>
        <v>12</v>
      </c>
      <c r="H1135" s="7" t="str">
        <f t="shared" si="186"/>
        <v>autumn</v>
      </c>
      <c r="I1135" s="7">
        <f t="shared" si="187"/>
        <v>51</v>
      </c>
      <c r="J1135" t="str">
        <f t="shared" si="189"/>
        <v>VP</v>
      </c>
      <c r="K1135" t="str">
        <f t="shared" si="190"/>
        <v>soil</v>
      </c>
      <c r="L1135">
        <v>2.1383299999999998</v>
      </c>
      <c r="M1135">
        <f t="shared" si="185"/>
        <v>2.1383299999999998</v>
      </c>
      <c r="N1135">
        <v>1.84823</v>
      </c>
      <c r="O1135">
        <v>0.98517600000000005</v>
      </c>
      <c r="P1135">
        <v>8.9999999999999993E-3</v>
      </c>
      <c r="Q1135">
        <v>0.255</v>
      </c>
      <c r="R1135">
        <v>8.8000000000000007</v>
      </c>
      <c r="S1135">
        <v>22.323599999999999</v>
      </c>
      <c r="T1135">
        <v>83.196200000000005</v>
      </c>
    </row>
    <row r="1136" spans="1:20" x14ac:dyDescent="0.3">
      <c r="A1136">
        <v>1135</v>
      </c>
      <c r="B1136">
        <v>21</v>
      </c>
      <c r="C1136" s="1">
        <v>44909.456666666665</v>
      </c>
      <c r="D1136" t="s">
        <v>13</v>
      </c>
      <c r="E1136" s="7">
        <f t="shared" si="182"/>
        <v>2022</v>
      </c>
      <c r="F1136" s="7">
        <f t="shared" si="183"/>
        <v>12</v>
      </c>
      <c r="G1136" s="7">
        <f t="shared" si="184"/>
        <v>12</v>
      </c>
      <c r="H1136" s="7" t="str">
        <f t="shared" si="186"/>
        <v>autumn</v>
      </c>
      <c r="I1136" s="7">
        <f t="shared" si="187"/>
        <v>51</v>
      </c>
      <c r="J1136" t="str">
        <f t="shared" si="189"/>
        <v>BS</v>
      </c>
      <c r="K1136" t="str">
        <f t="shared" si="190"/>
        <v>tree</v>
      </c>
      <c r="L1136">
        <v>2.0124300000000002</v>
      </c>
      <c r="M1136">
        <f t="shared" si="185"/>
        <v>2.0124300000000002</v>
      </c>
      <c r="N1136">
        <v>1.6879599999999999</v>
      </c>
      <c r="O1136">
        <v>0.98884700000000003</v>
      </c>
      <c r="P1136">
        <v>8.0000000000000002E-3</v>
      </c>
      <c r="Q1136">
        <v>0.22600000000000001</v>
      </c>
      <c r="R1136">
        <v>8.8000000000000007</v>
      </c>
      <c r="S1136">
        <v>22.004999999999999</v>
      </c>
      <c r="T1136">
        <v>83.187100000000001</v>
      </c>
    </row>
    <row r="1137" spans="1:20" x14ac:dyDescent="0.3">
      <c r="A1137">
        <v>1136</v>
      </c>
      <c r="B1137">
        <v>22</v>
      </c>
      <c r="C1137" s="1">
        <v>44909.458877314813</v>
      </c>
      <c r="D1137" t="s">
        <v>13</v>
      </c>
      <c r="E1137" s="7">
        <f t="shared" si="182"/>
        <v>2022</v>
      </c>
      <c r="F1137" s="7">
        <f t="shared" si="183"/>
        <v>12</v>
      </c>
      <c r="G1137" s="7">
        <f t="shared" si="184"/>
        <v>12</v>
      </c>
      <c r="H1137" s="7" t="str">
        <f t="shared" si="186"/>
        <v>autumn</v>
      </c>
      <c r="I1137" s="7">
        <f t="shared" si="187"/>
        <v>51</v>
      </c>
      <c r="J1137" t="str">
        <f t="shared" si="189"/>
        <v>BS</v>
      </c>
      <c r="K1137" t="str">
        <f t="shared" si="190"/>
        <v>soil</v>
      </c>
      <c r="L1137">
        <v>2.8439100000000002</v>
      </c>
      <c r="M1137">
        <f t="shared" si="185"/>
        <v>2.8439100000000002</v>
      </c>
      <c r="N1137">
        <v>1.56596</v>
      </c>
      <c r="O1137">
        <v>0.99059900000000001</v>
      </c>
      <c r="P1137">
        <v>8.0000000000000002E-3</v>
      </c>
      <c r="Q1137">
        <v>0.159</v>
      </c>
      <c r="R1137">
        <v>8.8000000000000007</v>
      </c>
      <c r="S1137">
        <v>22.275300000000001</v>
      </c>
      <c r="T1137">
        <v>83.184700000000007</v>
      </c>
    </row>
    <row r="1138" spans="1:20" x14ac:dyDescent="0.3">
      <c r="A1138">
        <v>1137</v>
      </c>
      <c r="B1138">
        <v>23</v>
      </c>
      <c r="C1138" s="1">
        <v>44909.460949074077</v>
      </c>
      <c r="D1138" t="s">
        <v>13</v>
      </c>
      <c r="E1138" s="7">
        <f t="shared" si="182"/>
        <v>2022</v>
      </c>
      <c r="F1138" s="7">
        <f t="shared" si="183"/>
        <v>12</v>
      </c>
      <c r="G1138" s="7">
        <f t="shared" si="184"/>
        <v>12</v>
      </c>
      <c r="H1138" s="7" t="str">
        <f t="shared" si="186"/>
        <v>autumn</v>
      </c>
      <c r="I1138" s="7">
        <f t="shared" si="187"/>
        <v>51</v>
      </c>
      <c r="J1138" t="str">
        <f t="shared" si="189"/>
        <v>BS</v>
      </c>
      <c r="K1138" t="str">
        <f t="shared" si="190"/>
        <v>soil</v>
      </c>
      <c r="L1138">
        <v>2.4347599999999998</v>
      </c>
      <c r="M1138">
        <f t="shared" si="185"/>
        <v>2.4347599999999998</v>
      </c>
      <c r="N1138">
        <v>2.0659399999999999</v>
      </c>
      <c r="O1138">
        <v>0.97844600000000004</v>
      </c>
      <c r="P1138">
        <v>1.0999999999999999E-2</v>
      </c>
      <c r="Q1138">
        <v>0.30199999999999999</v>
      </c>
      <c r="R1138">
        <v>8.9</v>
      </c>
      <c r="S1138">
        <v>22.407</v>
      </c>
      <c r="T1138">
        <v>83.173599999999993</v>
      </c>
    </row>
    <row r="1139" spans="1:20" x14ac:dyDescent="0.3">
      <c r="A1139">
        <v>1138</v>
      </c>
      <c r="B1139">
        <v>24</v>
      </c>
      <c r="C1139" s="1">
        <v>44909.46303240741</v>
      </c>
      <c r="D1139" t="s">
        <v>13</v>
      </c>
      <c r="E1139" s="7">
        <f t="shared" si="182"/>
        <v>2022</v>
      </c>
      <c r="F1139" s="7">
        <f t="shared" si="183"/>
        <v>12</v>
      </c>
      <c r="G1139" s="7">
        <f t="shared" si="184"/>
        <v>12</v>
      </c>
      <c r="H1139" s="7" t="str">
        <f t="shared" si="186"/>
        <v>autumn</v>
      </c>
      <c r="I1139" s="7">
        <f t="shared" si="187"/>
        <v>51</v>
      </c>
      <c r="J1139" t="str">
        <f t="shared" si="189"/>
        <v>BS</v>
      </c>
      <c r="K1139" t="str">
        <f t="shared" si="190"/>
        <v>soil</v>
      </c>
      <c r="L1139">
        <v>3.82254</v>
      </c>
      <c r="M1139">
        <f t="shared" si="185"/>
        <v>3.82254</v>
      </c>
      <c r="N1139">
        <v>1.54419</v>
      </c>
      <c r="O1139">
        <v>0.992761</v>
      </c>
      <c r="P1139">
        <v>8.9999999999999993E-3</v>
      </c>
      <c r="Q1139">
        <v>0.17599999999999999</v>
      </c>
      <c r="R1139">
        <v>8.9</v>
      </c>
      <c r="S1139">
        <v>22.463899999999999</v>
      </c>
      <c r="T1139">
        <v>83.180999999999997</v>
      </c>
    </row>
    <row r="1140" spans="1:20" x14ac:dyDescent="0.3">
      <c r="A1140">
        <v>1139</v>
      </c>
      <c r="B1140">
        <v>1</v>
      </c>
      <c r="C1140" s="1">
        <v>44909.514016203706</v>
      </c>
      <c r="D1140" t="s">
        <v>15</v>
      </c>
      <c r="E1140" s="7">
        <f t="shared" si="182"/>
        <v>2022</v>
      </c>
      <c r="F1140" s="7">
        <f t="shared" si="183"/>
        <v>12</v>
      </c>
      <c r="G1140" s="7">
        <f t="shared" si="184"/>
        <v>12</v>
      </c>
      <c r="H1140" s="7" t="str">
        <f t="shared" si="186"/>
        <v>autumn</v>
      </c>
      <c r="I1140" s="7">
        <f t="shared" si="187"/>
        <v>51</v>
      </c>
      <c r="J1140" t="str">
        <f t="shared" ref="J1140:J1157" si="191">IF(OR(B1140=1,B1140=2,B1140=3,B1140=7,B1140=8,B1140=9,B1140=13,B1140=14,B1140=15),"VP","BS")</f>
        <v>VP</v>
      </c>
      <c r="L1140">
        <v>3.6136699999999999</v>
      </c>
      <c r="M1140">
        <f t="shared" si="185"/>
        <v>3.6136699999999999</v>
      </c>
      <c r="N1140">
        <v>1.61199</v>
      </c>
      <c r="O1140">
        <v>0.98462000000000005</v>
      </c>
      <c r="P1140">
        <v>8.9999999999999993E-3</v>
      </c>
      <c r="Q1140">
        <v>0.19800000000000001</v>
      </c>
      <c r="R1140">
        <v>16.2</v>
      </c>
      <c r="S1140">
        <v>21.671500000000002</v>
      </c>
      <c r="T1140">
        <v>82.207400000000007</v>
      </c>
    </row>
    <row r="1141" spans="1:20" x14ac:dyDescent="0.3">
      <c r="A1141">
        <v>1140</v>
      </c>
      <c r="B1141">
        <v>2</v>
      </c>
      <c r="C1141" s="1">
        <v>44909.516180555554</v>
      </c>
      <c r="D1141" t="s">
        <v>15</v>
      </c>
      <c r="E1141" s="7">
        <f t="shared" si="182"/>
        <v>2022</v>
      </c>
      <c r="F1141" s="7">
        <f t="shared" si="183"/>
        <v>12</v>
      </c>
      <c r="G1141" s="7">
        <f t="shared" si="184"/>
        <v>12</v>
      </c>
      <c r="H1141" s="7" t="str">
        <f t="shared" si="186"/>
        <v>autumn</v>
      </c>
      <c r="I1141" s="7">
        <f t="shared" si="187"/>
        <v>51</v>
      </c>
      <c r="J1141" t="str">
        <f t="shared" si="191"/>
        <v>VP</v>
      </c>
      <c r="L1141">
        <v>1.9695199999999999</v>
      </c>
      <c r="M1141">
        <f t="shared" si="185"/>
        <v>1.9695199999999999</v>
      </c>
      <c r="N1141">
        <v>1.9478899999999999</v>
      </c>
      <c r="O1141">
        <v>0.97855700000000001</v>
      </c>
      <c r="P1141">
        <v>8.9999999999999993E-3</v>
      </c>
      <c r="Q1141">
        <v>0.17599999999999999</v>
      </c>
      <c r="R1141">
        <v>14.7</v>
      </c>
      <c r="S1141">
        <v>22.896799999999999</v>
      </c>
      <c r="T1141">
        <v>82.207499999999996</v>
      </c>
    </row>
    <row r="1142" spans="1:20" x14ac:dyDescent="0.3">
      <c r="A1142">
        <v>1141</v>
      </c>
      <c r="B1142">
        <v>3</v>
      </c>
      <c r="C1142" s="1">
        <v>44909.518495370372</v>
      </c>
      <c r="D1142" t="s">
        <v>15</v>
      </c>
      <c r="E1142" s="7">
        <f t="shared" si="182"/>
        <v>2022</v>
      </c>
      <c r="F1142" s="7">
        <f t="shared" si="183"/>
        <v>12</v>
      </c>
      <c r="G1142" s="7">
        <f t="shared" si="184"/>
        <v>12</v>
      </c>
      <c r="H1142" s="7" t="str">
        <f t="shared" si="186"/>
        <v>autumn</v>
      </c>
      <c r="I1142" s="7">
        <f t="shared" si="187"/>
        <v>51</v>
      </c>
      <c r="J1142" t="str">
        <f t="shared" si="191"/>
        <v>VP</v>
      </c>
      <c r="L1142">
        <v>2.0990500000000001</v>
      </c>
      <c r="M1142">
        <f t="shared" si="185"/>
        <v>2.0990500000000001</v>
      </c>
      <c r="N1142">
        <v>2.0199799999999999</v>
      </c>
      <c r="O1142">
        <v>0.97994999999999999</v>
      </c>
      <c r="P1142">
        <v>1.0999999999999999E-2</v>
      </c>
      <c r="Q1142">
        <v>0.24099999999999999</v>
      </c>
      <c r="R1142">
        <v>13.5</v>
      </c>
      <c r="S1142">
        <v>23.095099999999999</v>
      </c>
      <c r="T1142">
        <v>82.203999999999994</v>
      </c>
    </row>
    <row r="1143" spans="1:20" x14ac:dyDescent="0.3">
      <c r="A1143">
        <v>1142</v>
      </c>
      <c r="B1143">
        <v>4</v>
      </c>
      <c r="C1143" s="1">
        <v>44909.520960648151</v>
      </c>
      <c r="D1143" t="s">
        <v>15</v>
      </c>
      <c r="E1143" s="7">
        <f t="shared" si="182"/>
        <v>2022</v>
      </c>
      <c r="F1143" s="7">
        <f t="shared" si="183"/>
        <v>12</v>
      </c>
      <c r="G1143" s="7">
        <f t="shared" si="184"/>
        <v>12</v>
      </c>
      <c r="H1143" s="7" t="str">
        <f t="shared" si="186"/>
        <v>autumn</v>
      </c>
      <c r="I1143" s="7">
        <f t="shared" si="187"/>
        <v>51</v>
      </c>
      <c r="J1143" t="str">
        <f t="shared" si="191"/>
        <v>BS</v>
      </c>
      <c r="L1143">
        <v>1.11137</v>
      </c>
      <c r="M1143" t="e">
        <f t="shared" si="185"/>
        <v>#N/A</v>
      </c>
      <c r="N1143">
        <v>3.2039900000000001</v>
      </c>
      <c r="O1143">
        <v>0.93107300000000004</v>
      </c>
      <c r="P1143">
        <v>8.0000000000000002E-3</v>
      </c>
      <c r="Q1143">
        <v>0.19600000000000001</v>
      </c>
      <c r="R1143">
        <v>11.9</v>
      </c>
      <c r="S1143">
        <v>22.7515</v>
      </c>
      <c r="T1143">
        <v>82.201999999999998</v>
      </c>
    </row>
    <row r="1144" spans="1:20" x14ac:dyDescent="0.3">
      <c r="A1144">
        <v>1143</v>
      </c>
      <c r="B1144">
        <v>5</v>
      </c>
      <c r="C1144" s="1">
        <v>44909.523043981484</v>
      </c>
      <c r="D1144" t="s">
        <v>15</v>
      </c>
      <c r="E1144" s="7">
        <f t="shared" si="182"/>
        <v>2022</v>
      </c>
      <c r="F1144" s="7">
        <f t="shared" si="183"/>
        <v>12</v>
      </c>
      <c r="G1144" s="7">
        <f t="shared" si="184"/>
        <v>12</v>
      </c>
      <c r="H1144" s="7" t="str">
        <f t="shared" si="186"/>
        <v>autumn</v>
      </c>
      <c r="I1144" s="7">
        <f t="shared" si="187"/>
        <v>51</v>
      </c>
      <c r="J1144" t="str">
        <f t="shared" si="191"/>
        <v>BS</v>
      </c>
      <c r="L1144">
        <v>1.3215699999999999</v>
      </c>
      <c r="M1144" t="e">
        <f t="shared" si="185"/>
        <v>#N/A</v>
      </c>
      <c r="N1144">
        <v>3.1080800000000002</v>
      </c>
      <c r="O1144">
        <v>0.90644899999999995</v>
      </c>
      <c r="P1144">
        <v>5.0000000000000001E-3</v>
      </c>
      <c r="Q1144">
        <v>7.1999999999999995E-2</v>
      </c>
      <c r="R1144">
        <v>11.1</v>
      </c>
      <c r="S1144">
        <v>22.979199999999999</v>
      </c>
      <c r="T1144">
        <v>82.196799999999996</v>
      </c>
    </row>
    <row r="1145" spans="1:20" x14ac:dyDescent="0.3">
      <c r="A1145">
        <v>1144</v>
      </c>
      <c r="B1145">
        <v>6</v>
      </c>
      <c r="C1145" s="1">
        <v>44909.52511574074</v>
      </c>
      <c r="D1145" t="s">
        <v>15</v>
      </c>
      <c r="E1145" s="7">
        <f t="shared" si="182"/>
        <v>2022</v>
      </c>
      <c r="F1145" s="7">
        <f t="shared" si="183"/>
        <v>12</v>
      </c>
      <c r="G1145" s="7">
        <f t="shared" si="184"/>
        <v>12</v>
      </c>
      <c r="H1145" s="7" t="str">
        <f t="shared" si="186"/>
        <v>autumn</v>
      </c>
      <c r="I1145" s="7">
        <f t="shared" si="187"/>
        <v>51</v>
      </c>
      <c r="J1145" t="str">
        <f t="shared" si="191"/>
        <v>BS</v>
      </c>
      <c r="L1145">
        <v>0.67745</v>
      </c>
      <c r="M1145" t="e">
        <f t="shared" si="185"/>
        <v>#N/A</v>
      </c>
      <c r="N1145">
        <v>5.6353200000000001</v>
      </c>
      <c r="O1145">
        <v>0.73575000000000002</v>
      </c>
      <c r="P1145">
        <v>6.0000000000000001E-3</v>
      </c>
      <c r="Q1145">
        <v>0.13200000000000001</v>
      </c>
      <c r="R1145">
        <v>10.3</v>
      </c>
      <c r="S1145">
        <v>22.8765</v>
      </c>
      <c r="T1145">
        <v>82.171199999999999</v>
      </c>
    </row>
    <row r="1146" spans="1:20" x14ac:dyDescent="0.3">
      <c r="A1146">
        <v>1145</v>
      </c>
      <c r="B1146">
        <v>10</v>
      </c>
      <c r="C1146" s="1">
        <v>44909.527638888889</v>
      </c>
      <c r="D1146" t="s">
        <v>15</v>
      </c>
      <c r="E1146" s="7">
        <f t="shared" si="182"/>
        <v>2022</v>
      </c>
      <c r="F1146" s="7">
        <f t="shared" si="183"/>
        <v>12</v>
      </c>
      <c r="G1146" s="7">
        <f t="shared" si="184"/>
        <v>12</v>
      </c>
      <c r="H1146" s="7" t="str">
        <f t="shared" si="186"/>
        <v>autumn</v>
      </c>
      <c r="I1146" s="7">
        <f t="shared" si="187"/>
        <v>51</v>
      </c>
      <c r="J1146" t="str">
        <f t="shared" si="191"/>
        <v>BS</v>
      </c>
      <c r="L1146">
        <v>0.77589399999999997</v>
      </c>
      <c r="M1146" t="e">
        <f t="shared" si="185"/>
        <v>#N/A</v>
      </c>
      <c r="N1146">
        <v>3.07429</v>
      </c>
      <c r="O1146">
        <v>0.93851799999999996</v>
      </c>
      <c r="P1146">
        <v>6.0000000000000001E-3</v>
      </c>
      <c r="Q1146">
        <v>0.17399999999999999</v>
      </c>
      <c r="R1146">
        <v>9.8000000000000007</v>
      </c>
      <c r="S1146">
        <v>22.097200000000001</v>
      </c>
      <c r="T1146">
        <v>82.205600000000004</v>
      </c>
    </row>
    <row r="1147" spans="1:20" x14ac:dyDescent="0.3">
      <c r="A1147">
        <v>1146</v>
      </c>
      <c r="B1147">
        <v>11</v>
      </c>
      <c r="C1147" s="1">
        <v>44909.529814814814</v>
      </c>
      <c r="D1147" t="s">
        <v>15</v>
      </c>
      <c r="E1147" s="7">
        <f t="shared" si="182"/>
        <v>2022</v>
      </c>
      <c r="F1147" s="7">
        <f t="shared" si="183"/>
        <v>12</v>
      </c>
      <c r="G1147" s="7">
        <f t="shared" si="184"/>
        <v>12</v>
      </c>
      <c r="H1147" s="7" t="str">
        <f t="shared" si="186"/>
        <v>autumn</v>
      </c>
      <c r="I1147" s="7">
        <f t="shared" si="187"/>
        <v>51</v>
      </c>
      <c r="J1147" t="str">
        <f t="shared" si="191"/>
        <v>BS</v>
      </c>
      <c r="L1147">
        <v>0.72399000000000002</v>
      </c>
      <c r="M1147" t="e">
        <f t="shared" si="185"/>
        <v>#N/A</v>
      </c>
      <c r="N1147">
        <v>5.06189</v>
      </c>
      <c r="O1147">
        <v>0.80275399999999997</v>
      </c>
      <c r="P1147">
        <v>8.9999999999999993E-3</v>
      </c>
      <c r="Q1147">
        <v>0.21199999999999999</v>
      </c>
      <c r="R1147">
        <v>9.3000000000000007</v>
      </c>
      <c r="S1147">
        <v>22.235900000000001</v>
      </c>
      <c r="T1147">
        <v>82.191900000000004</v>
      </c>
    </row>
    <row r="1148" spans="1:20" x14ac:dyDescent="0.3">
      <c r="A1148">
        <v>1147</v>
      </c>
      <c r="B1148">
        <v>12</v>
      </c>
      <c r="C1148" s="1">
        <v>44909.531990740739</v>
      </c>
      <c r="D1148" t="s">
        <v>15</v>
      </c>
      <c r="E1148" s="7">
        <f t="shared" si="182"/>
        <v>2022</v>
      </c>
      <c r="F1148" s="7">
        <f t="shared" si="183"/>
        <v>12</v>
      </c>
      <c r="G1148" s="7">
        <f t="shared" si="184"/>
        <v>12</v>
      </c>
      <c r="H1148" s="7" t="str">
        <f t="shared" si="186"/>
        <v>autumn</v>
      </c>
      <c r="I1148" s="7">
        <f t="shared" si="187"/>
        <v>51</v>
      </c>
      <c r="J1148" t="str">
        <f t="shared" si="191"/>
        <v>BS</v>
      </c>
      <c r="L1148">
        <v>0.50168900000000005</v>
      </c>
      <c r="M1148" t="e">
        <f t="shared" si="185"/>
        <v>#N/A</v>
      </c>
      <c r="N1148">
        <v>5.8186</v>
      </c>
      <c r="O1148">
        <v>0.70390600000000003</v>
      </c>
      <c r="P1148">
        <v>8.0000000000000002E-3</v>
      </c>
      <c r="Q1148">
        <v>0.247</v>
      </c>
      <c r="R1148">
        <v>9.1</v>
      </c>
      <c r="S1148">
        <v>22.495100000000001</v>
      </c>
      <c r="T1148">
        <v>82.192899999999995</v>
      </c>
    </row>
    <row r="1149" spans="1:20" x14ac:dyDescent="0.3">
      <c r="A1149">
        <v>1148</v>
      </c>
      <c r="B1149">
        <v>7</v>
      </c>
      <c r="C1149" s="1">
        <v>44909.534178240741</v>
      </c>
      <c r="D1149" t="s">
        <v>15</v>
      </c>
      <c r="E1149" s="7">
        <f t="shared" si="182"/>
        <v>2022</v>
      </c>
      <c r="F1149" s="7">
        <f t="shared" si="183"/>
        <v>12</v>
      </c>
      <c r="G1149" s="7">
        <f t="shared" si="184"/>
        <v>12</v>
      </c>
      <c r="H1149" s="7" t="str">
        <f t="shared" si="186"/>
        <v>autumn</v>
      </c>
      <c r="I1149" s="7">
        <f t="shared" si="187"/>
        <v>51</v>
      </c>
      <c r="J1149" t="str">
        <f t="shared" si="191"/>
        <v>VP</v>
      </c>
      <c r="L1149">
        <v>3.2836400000000001</v>
      </c>
      <c r="M1149">
        <f t="shared" si="185"/>
        <v>3.2836400000000001</v>
      </c>
      <c r="N1149">
        <v>1.4691700000000001</v>
      </c>
      <c r="O1149">
        <v>0.99552300000000005</v>
      </c>
      <c r="P1149">
        <v>8.9999999999999993E-3</v>
      </c>
      <c r="Q1149">
        <v>0.23599999999999999</v>
      </c>
      <c r="R1149">
        <v>8.9</v>
      </c>
      <c r="S1149">
        <v>22.1904</v>
      </c>
      <c r="T1149">
        <v>82.192599999999999</v>
      </c>
    </row>
    <row r="1150" spans="1:20" x14ac:dyDescent="0.3">
      <c r="A1150">
        <v>1149</v>
      </c>
      <c r="B1150">
        <v>8</v>
      </c>
      <c r="C1150" s="1">
        <v>44909.536249999997</v>
      </c>
      <c r="D1150" t="s">
        <v>15</v>
      </c>
      <c r="E1150" s="7">
        <f t="shared" si="182"/>
        <v>2022</v>
      </c>
      <c r="F1150" s="7">
        <f t="shared" si="183"/>
        <v>12</v>
      </c>
      <c r="G1150" s="7">
        <f t="shared" si="184"/>
        <v>12</v>
      </c>
      <c r="H1150" s="7" t="str">
        <f t="shared" si="186"/>
        <v>autumn</v>
      </c>
      <c r="I1150" s="7">
        <f t="shared" si="187"/>
        <v>51</v>
      </c>
      <c r="J1150" t="str">
        <f t="shared" si="191"/>
        <v>VP</v>
      </c>
      <c r="L1150">
        <v>6.1348200000000004</v>
      </c>
      <c r="M1150">
        <f t="shared" si="185"/>
        <v>6.1348200000000004</v>
      </c>
      <c r="N1150">
        <v>1.3884399999999999</v>
      </c>
      <c r="O1150">
        <v>0.99634199999999995</v>
      </c>
      <c r="P1150">
        <v>8.0000000000000002E-3</v>
      </c>
      <c r="Q1150">
        <v>0.16200000000000001</v>
      </c>
      <c r="R1150">
        <v>8.9</v>
      </c>
      <c r="S1150">
        <v>22.291</v>
      </c>
      <c r="T1150">
        <v>82.169899999999998</v>
      </c>
    </row>
    <row r="1151" spans="1:20" x14ac:dyDescent="0.3">
      <c r="A1151">
        <v>1150</v>
      </c>
      <c r="B1151">
        <v>9</v>
      </c>
      <c r="C1151" s="1">
        <v>44909.538344907407</v>
      </c>
      <c r="D1151" t="s">
        <v>15</v>
      </c>
      <c r="E1151" s="7">
        <f t="shared" si="182"/>
        <v>2022</v>
      </c>
      <c r="F1151" s="7">
        <f t="shared" si="183"/>
        <v>12</v>
      </c>
      <c r="G1151" s="7">
        <f t="shared" si="184"/>
        <v>12</v>
      </c>
      <c r="H1151" s="7" t="str">
        <f t="shared" si="186"/>
        <v>autumn</v>
      </c>
      <c r="I1151" s="7">
        <f t="shared" si="187"/>
        <v>51</v>
      </c>
      <c r="J1151" t="str">
        <f t="shared" si="191"/>
        <v>VP</v>
      </c>
      <c r="L1151">
        <v>4.9477399999999996</v>
      </c>
      <c r="M1151">
        <f t="shared" si="185"/>
        <v>4.9477399999999996</v>
      </c>
      <c r="N1151">
        <v>1.3650800000000001</v>
      </c>
      <c r="O1151">
        <v>0.997035</v>
      </c>
      <c r="P1151">
        <v>0.01</v>
      </c>
      <c r="Q1151">
        <v>0.23400000000000001</v>
      </c>
      <c r="R1151">
        <v>8.9</v>
      </c>
      <c r="S1151">
        <v>22.3003</v>
      </c>
      <c r="T1151">
        <v>82.164299999999997</v>
      </c>
    </row>
    <row r="1152" spans="1:20" x14ac:dyDescent="0.3">
      <c r="A1152">
        <v>1151</v>
      </c>
      <c r="B1152">
        <v>13</v>
      </c>
      <c r="C1152" s="1">
        <v>44909.540671296294</v>
      </c>
      <c r="D1152" t="s">
        <v>15</v>
      </c>
      <c r="E1152" s="7">
        <f t="shared" si="182"/>
        <v>2022</v>
      </c>
      <c r="F1152" s="7">
        <f t="shared" si="183"/>
        <v>12</v>
      </c>
      <c r="G1152" s="7">
        <f t="shared" si="184"/>
        <v>12</v>
      </c>
      <c r="H1152" s="7" t="str">
        <f t="shared" si="186"/>
        <v>autumn</v>
      </c>
      <c r="I1152" s="7">
        <f t="shared" si="187"/>
        <v>51</v>
      </c>
      <c r="J1152" t="str">
        <f t="shared" si="191"/>
        <v>VP</v>
      </c>
      <c r="L1152">
        <v>4.0480900000000002</v>
      </c>
      <c r="M1152">
        <f t="shared" si="185"/>
        <v>4.0480900000000002</v>
      </c>
      <c r="N1152">
        <v>1.5112300000000001</v>
      </c>
      <c r="O1152">
        <v>0.99457099999999998</v>
      </c>
      <c r="P1152">
        <v>1.2E-2</v>
      </c>
      <c r="Q1152">
        <v>0.29299999999999998</v>
      </c>
      <c r="R1152">
        <v>8.9</v>
      </c>
      <c r="S1152">
        <v>22.178000000000001</v>
      </c>
      <c r="T1152">
        <v>82.1494</v>
      </c>
    </row>
    <row r="1153" spans="1:20" x14ac:dyDescent="0.3">
      <c r="A1153">
        <v>1152</v>
      </c>
      <c r="B1153">
        <v>14</v>
      </c>
      <c r="C1153" s="1">
        <v>44909.542731481481</v>
      </c>
      <c r="D1153" t="s">
        <v>15</v>
      </c>
      <c r="E1153" s="7">
        <f t="shared" si="182"/>
        <v>2022</v>
      </c>
      <c r="F1153" s="7">
        <f t="shared" si="183"/>
        <v>12</v>
      </c>
      <c r="G1153" s="7">
        <f t="shared" si="184"/>
        <v>12</v>
      </c>
      <c r="H1153" s="7" t="str">
        <f t="shared" si="186"/>
        <v>autumn</v>
      </c>
      <c r="I1153" s="7">
        <f t="shared" si="187"/>
        <v>51</v>
      </c>
      <c r="J1153" t="str">
        <f t="shared" si="191"/>
        <v>VP</v>
      </c>
      <c r="L1153">
        <v>2.61469</v>
      </c>
      <c r="M1153">
        <f t="shared" si="185"/>
        <v>2.61469</v>
      </c>
      <c r="N1153">
        <v>1.71539</v>
      </c>
      <c r="O1153">
        <v>0.98912199999999995</v>
      </c>
      <c r="P1153">
        <v>8.0000000000000002E-3</v>
      </c>
      <c r="Q1153">
        <v>0.157</v>
      </c>
      <c r="R1153">
        <v>8.9</v>
      </c>
      <c r="S1153">
        <v>22.313600000000001</v>
      </c>
      <c r="T1153">
        <v>82.163499999999999</v>
      </c>
    </row>
    <row r="1154" spans="1:20" x14ac:dyDescent="0.3">
      <c r="A1154">
        <v>1153</v>
      </c>
      <c r="B1154">
        <v>15</v>
      </c>
      <c r="C1154" s="1">
        <v>44909.544907407406</v>
      </c>
      <c r="D1154" t="s">
        <v>15</v>
      </c>
      <c r="E1154" s="7">
        <f t="shared" ref="E1154:E1217" si="192">YEAR(C1154)</f>
        <v>2022</v>
      </c>
      <c r="F1154" s="7">
        <f t="shared" ref="F1154:F1217" si="193">MONTH(C1154)</f>
        <v>12</v>
      </c>
      <c r="G1154" s="7">
        <f t="shared" ref="G1154:G1198" si="194">F1154</f>
        <v>12</v>
      </c>
      <c r="H1154" s="7" t="str">
        <f t="shared" si="186"/>
        <v>autumn</v>
      </c>
      <c r="I1154" s="7">
        <f t="shared" si="187"/>
        <v>51</v>
      </c>
      <c r="J1154" t="str">
        <f t="shared" si="191"/>
        <v>VP</v>
      </c>
      <c r="L1154">
        <v>3.5823</v>
      </c>
      <c r="M1154">
        <f t="shared" ref="M1154:M1217" si="195">IF(O1154&gt;0.95,L1154,NA())</f>
        <v>3.5823</v>
      </c>
      <c r="N1154">
        <v>1.64232</v>
      </c>
      <c r="O1154">
        <v>0.98969200000000002</v>
      </c>
      <c r="P1154">
        <v>0.01</v>
      </c>
      <c r="Q1154">
        <v>0.215</v>
      </c>
      <c r="R1154">
        <v>9</v>
      </c>
      <c r="S1154">
        <v>22.227699999999999</v>
      </c>
      <c r="T1154">
        <v>82.157200000000003</v>
      </c>
    </row>
    <row r="1155" spans="1:20" x14ac:dyDescent="0.3">
      <c r="A1155">
        <v>1154</v>
      </c>
      <c r="B1155">
        <v>16</v>
      </c>
      <c r="C1155" s="1">
        <v>44909.547013888892</v>
      </c>
      <c r="D1155" t="s">
        <v>15</v>
      </c>
      <c r="E1155" s="7">
        <f t="shared" si="192"/>
        <v>2022</v>
      </c>
      <c r="F1155" s="7">
        <f t="shared" si="193"/>
        <v>12</v>
      </c>
      <c r="G1155" s="7">
        <f t="shared" si="194"/>
        <v>12</v>
      </c>
      <c r="H1155" s="7" t="str">
        <f t="shared" ref="H1155:H1218" si="196">IF(OR(F1155=1,F1155=2,F1155=3),"winter",IF(OR(F1155=4,F1155=5,F1155=6),"spring",IF(OR(F1155=7,F1155=8,F1155=9),"summer","autumn")))</f>
        <v>autumn</v>
      </c>
      <c r="I1155" s="7">
        <f t="shared" ref="I1155:I1198" si="197">WEEKNUM(C1155)</f>
        <v>51</v>
      </c>
      <c r="J1155" t="str">
        <f t="shared" si="191"/>
        <v>BS</v>
      </c>
      <c r="L1155">
        <v>1.12737</v>
      </c>
      <c r="M1155" t="e">
        <f t="shared" si="195"/>
        <v>#N/A</v>
      </c>
      <c r="N1155">
        <v>3.3577900000000001</v>
      </c>
      <c r="O1155">
        <v>0.92194699999999996</v>
      </c>
      <c r="P1155">
        <v>7.0000000000000001E-3</v>
      </c>
      <c r="Q1155">
        <v>0.214</v>
      </c>
      <c r="R1155">
        <v>9</v>
      </c>
      <c r="S1155">
        <v>22.1</v>
      </c>
      <c r="T1155">
        <v>82.162999999999997</v>
      </c>
    </row>
    <row r="1156" spans="1:20" x14ac:dyDescent="0.3">
      <c r="A1156">
        <v>1155</v>
      </c>
      <c r="B1156">
        <v>17</v>
      </c>
      <c r="C1156" s="1">
        <v>44909.549178240741</v>
      </c>
      <c r="D1156" t="s">
        <v>15</v>
      </c>
      <c r="E1156" s="7">
        <f t="shared" si="192"/>
        <v>2022</v>
      </c>
      <c r="F1156" s="7">
        <f t="shared" si="193"/>
        <v>12</v>
      </c>
      <c r="G1156" s="7">
        <f t="shared" si="194"/>
        <v>12</v>
      </c>
      <c r="H1156" s="7" t="str">
        <f t="shared" si="196"/>
        <v>autumn</v>
      </c>
      <c r="I1156" s="7">
        <f t="shared" si="197"/>
        <v>51</v>
      </c>
      <c r="J1156" t="str">
        <f t="shared" si="191"/>
        <v>BS</v>
      </c>
      <c r="L1156">
        <v>0.17530899999999999</v>
      </c>
      <c r="M1156" t="e">
        <f t="shared" si="195"/>
        <v>#N/A</v>
      </c>
      <c r="N1156">
        <v>15.206099999999999</v>
      </c>
      <c r="O1156">
        <v>0.17627699999999999</v>
      </c>
      <c r="P1156">
        <v>8.9999999999999993E-3</v>
      </c>
      <c r="Q1156">
        <v>0.23300000000000001</v>
      </c>
      <c r="R1156">
        <v>8.8000000000000007</v>
      </c>
      <c r="S1156">
        <v>21.655000000000001</v>
      </c>
      <c r="T1156">
        <v>82.188400000000001</v>
      </c>
    </row>
    <row r="1157" spans="1:20" x14ac:dyDescent="0.3">
      <c r="A1157">
        <v>1156</v>
      </c>
      <c r="B1157">
        <v>18</v>
      </c>
      <c r="C1157" s="1">
        <v>44909.55133101852</v>
      </c>
      <c r="D1157" t="s">
        <v>15</v>
      </c>
      <c r="E1157" s="7">
        <f t="shared" si="192"/>
        <v>2022</v>
      </c>
      <c r="F1157" s="7">
        <f t="shared" si="193"/>
        <v>12</v>
      </c>
      <c r="G1157" s="7">
        <f t="shared" si="194"/>
        <v>12</v>
      </c>
      <c r="H1157" s="7" t="str">
        <f t="shared" si="196"/>
        <v>autumn</v>
      </c>
      <c r="I1157" s="7">
        <f t="shared" si="197"/>
        <v>51</v>
      </c>
      <c r="J1157" t="str">
        <f t="shared" si="191"/>
        <v>BS</v>
      </c>
      <c r="L1157">
        <v>0.45357500000000001</v>
      </c>
      <c r="M1157" t="e">
        <f t="shared" si="195"/>
        <v>#N/A</v>
      </c>
      <c r="N1157">
        <v>6.1182100000000004</v>
      </c>
      <c r="O1157">
        <v>0.58186000000000004</v>
      </c>
      <c r="P1157">
        <v>8.9999999999999993E-3</v>
      </c>
      <c r="Q1157">
        <v>0.24399999999999999</v>
      </c>
      <c r="R1157">
        <v>8.6</v>
      </c>
      <c r="S1157">
        <v>21.414300000000001</v>
      </c>
      <c r="T1157">
        <v>82.184899999999999</v>
      </c>
    </row>
    <row r="1158" spans="1:20" x14ac:dyDescent="0.3">
      <c r="A1158">
        <v>1157</v>
      </c>
      <c r="B1158">
        <v>1</v>
      </c>
      <c r="C1158" s="1">
        <v>44916.450277777774</v>
      </c>
      <c r="D1158" t="s">
        <v>30</v>
      </c>
      <c r="E1158" s="7">
        <f t="shared" si="192"/>
        <v>2022</v>
      </c>
      <c r="F1158" s="7">
        <f t="shared" si="193"/>
        <v>12</v>
      </c>
      <c r="G1158" s="7">
        <f t="shared" si="194"/>
        <v>12</v>
      </c>
      <c r="H1158" s="7" t="str">
        <f t="shared" si="196"/>
        <v>autumn</v>
      </c>
      <c r="I1158" s="7">
        <f t="shared" si="197"/>
        <v>52</v>
      </c>
      <c r="J1158" t="str">
        <f t="shared" ref="J1158:J1180" si="198">IF(OR(B1158=1,B1158=2,B1158=3,B1158=4,B1158=9,B1158=10,B1158=11,B1158=12,B1158=17,B1158=18,B1158=19,B1158=20),"VP","BS")</f>
        <v>VP</v>
      </c>
      <c r="K1158" t="str">
        <f t="shared" ref="K1158:K1180" si="199">IF(OR(B1158=1,B1158=7,B1158=12,B1158=16,B1158=17,B1158=24),"tree","soil")</f>
        <v>tree</v>
      </c>
      <c r="L1158">
        <v>1.34856</v>
      </c>
      <c r="M1158">
        <f t="shared" si="195"/>
        <v>1.34856</v>
      </c>
      <c r="N1158">
        <v>1.83788</v>
      </c>
      <c r="O1158">
        <v>0.983846</v>
      </c>
      <c r="P1158">
        <v>3.0000000000000001E-3</v>
      </c>
      <c r="Q1158">
        <v>0</v>
      </c>
      <c r="R1158">
        <v>11.9</v>
      </c>
      <c r="S1158">
        <v>19.3674</v>
      </c>
      <c r="T1158">
        <v>88.858099999999993</v>
      </c>
    </row>
    <row r="1159" spans="1:20" x14ac:dyDescent="0.3">
      <c r="A1159">
        <v>1158</v>
      </c>
      <c r="B1159">
        <v>2</v>
      </c>
      <c r="C1159" s="1">
        <v>44916.4530787037</v>
      </c>
      <c r="D1159" t="s">
        <v>30</v>
      </c>
      <c r="E1159" s="7">
        <f t="shared" si="192"/>
        <v>2022</v>
      </c>
      <c r="F1159" s="7">
        <f t="shared" si="193"/>
        <v>12</v>
      </c>
      <c r="G1159" s="7">
        <f t="shared" si="194"/>
        <v>12</v>
      </c>
      <c r="H1159" s="7" t="str">
        <f t="shared" si="196"/>
        <v>autumn</v>
      </c>
      <c r="I1159" s="7">
        <f t="shared" si="197"/>
        <v>52</v>
      </c>
      <c r="J1159" t="str">
        <f t="shared" si="198"/>
        <v>VP</v>
      </c>
      <c r="K1159" t="str">
        <f t="shared" si="199"/>
        <v>soil</v>
      </c>
      <c r="L1159">
        <v>3.8896899999999999</v>
      </c>
      <c r="M1159">
        <f t="shared" si="195"/>
        <v>3.8896899999999999</v>
      </c>
      <c r="N1159">
        <v>1.29626</v>
      </c>
      <c r="O1159">
        <v>0.99747600000000003</v>
      </c>
      <c r="P1159">
        <v>3.0000000000000001E-3</v>
      </c>
      <c r="Q1159">
        <v>0</v>
      </c>
      <c r="R1159">
        <v>11.9</v>
      </c>
      <c r="S1159">
        <v>20.7042</v>
      </c>
      <c r="T1159">
        <v>88.871099999999998</v>
      </c>
    </row>
    <row r="1160" spans="1:20" x14ac:dyDescent="0.3">
      <c r="A1160">
        <v>1159</v>
      </c>
      <c r="B1160">
        <v>3</v>
      </c>
      <c r="C1160" s="1">
        <v>44916.456585648149</v>
      </c>
      <c r="D1160" t="s">
        <v>30</v>
      </c>
      <c r="E1160" s="7">
        <f t="shared" si="192"/>
        <v>2022</v>
      </c>
      <c r="F1160" s="7">
        <f t="shared" si="193"/>
        <v>12</v>
      </c>
      <c r="G1160" s="7">
        <f t="shared" si="194"/>
        <v>12</v>
      </c>
      <c r="H1160" s="7" t="str">
        <f t="shared" si="196"/>
        <v>autumn</v>
      </c>
      <c r="I1160" s="7">
        <f t="shared" si="197"/>
        <v>52</v>
      </c>
      <c r="J1160" t="str">
        <f t="shared" si="198"/>
        <v>VP</v>
      </c>
      <c r="K1160" t="str">
        <f t="shared" si="199"/>
        <v>soil</v>
      </c>
      <c r="L1160">
        <v>1.64496</v>
      </c>
      <c r="M1160">
        <f t="shared" si="195"/>
        <v>1.64496</v>
      </c>
      <c r="N1160">
        <v>1.55484</v>
      </c>
      <c r="O1160">
        <v>0.99077000000000004</v>
      </c>
      <c r="P1160">
        <v>1.7999999999999999E-2</v>
      </c>
      <c r="Q1160">
        <v>0.191</v>
      </c>
      <c r="R1160">
        <v>11.5</v>
      </c>
      <c r="S1160">
        <v>22.0428</v>
      </c>
      <c r="T1160">
        <v>88.883099999999999</v>
      </c>
    </row>
    <row r="1161" spans="1:20" x14ac:dyDescent="0.3">
      <c r="A1161">
        <v>1160</v>
      </c>
      <c r="B1161">
        <v>4</v>
      </c>
      <c r="C1161" s="1">
        <v>44916.459768518522</v>
      </c>
      <c r="D1161" t="s">
        <v>30</v>
      </c>
      <c r="E1161" s="7">
        <f t="shared" si="192"/>
        <v>2022</v>
      </c>
      <c r="F1161" s="7">
        <f t="shared" si="193"/>
        <v>12</v>
      </c>
      <c r="G1161" s="7">
        <f t="shared" si="194"/>
        <v>12</v>
      </c>
      <c r="H1161" s="7" t="str">
        <f t="shared" si="196"/>
        <v>autumn</v>
      </c>
      <c r="I1161" s="7">
        <f t="shared" si="197"/>
        <v>52</v>
      </c>
      <c r="J1161" t="str">
        <f t="shared" si="198"/>
        <v>VP</v>
      </c>
      <c r="K1161" t="str">
        <f t="shared" si="199"/>
        <v>soil</v>
      </c>
      <c r="L1161">
        <v>3.1088900000000002</v>
      </c>
      <c r="M1161">
        <f t="shared" si="195"/>
        <v>3.1088900000000002</v>
      </c>
      <c r="N1161">
        <v>1.3837600000000001</v>
      </c>
      <c r="O1161">
        <v>0.99512</v>
      </c>
      <c r="P1161">
        <v>5.0000000000000001E-3</v>
      </c>
      <c r="Q1161">
        <v>1.0999999999999999E-2</v>
      </c>
      <c r="R1161">
        <v>11.3</v>
      </c>
      <c r="S1161">
        <v>22.782599999999999</v>
      </c>
      <c r="T1161">
        <v>88.909499999999994</v>
      </c>
    </row>
    <row r="1162" spans="1:20" x14ac:dyDescent="0.3">
      <c r="A1162">
        <v>1161</v>
      </c>
      <c r="B1162">
        <v>5</v>
      </c>
      <c r="C1162" s="1">
        <v>44916.462280092594</v>
      </c>
      <c r="D1162" t="s">
        <v>30</v>
      </c>
      <c r="E1162" s="7">
        <f t="shared" si="192"/>
        <v>2022</v>
      </c>
      <c r="F1162" s="7">
        <f t="shared" si="193"/>
        <v>12</v>
      </c>
      <c r="G1162" s="7">
        <f t="shared" si="194"/>
        <v>12</v>
      </c>
      <c r="H1162" s="7" t="str">
        <f t="shared" si="196"/>
        <v>autumn</v>
      </c>
      <c r="I1162" s="7">
        <f t="shared" si="197"/>
        <v>52</v>
      </c>
      <c r="J1162" t="str">
        <f t="shared" si="198"/>
        <v>BS</v>
      </c>
      <c r="K1162" t="str">
        <f t="shared" si="199"/>
        <v>soil</v>
      </c>
      <c r="L1162">
        <v>1.9772000000000001</v>
      </c>
      <c r="M1162">
        <f t="shared" si="195"/>
        <v>1.9772000000000001</v>
      </c>
      <c r="N1162">
        <v>1.52939</v>
      </c>
      <c r="O1162">
        <v>0.99217100000000003</v>
      </c>
      <c r="P1162">
        <v>4.0000000000000001E-3</v>
      </c>
      <c r="Q1162">
        <v>1.7999999999999999E-2</v>
      </c>
      <c r="R1162">
        <v>11.3</v>
      </c>
      <c r="S1162">
        <v>23.345099999999999</v>
      </c>
      <c r="T1162">
        <v>88.900800000000004</v>
      </c>
    </row>
    <row r="1163" spans="1:20" x14ac:dyDescent="0.3">
      <c r="A1163">
        <v>1162</v>
      </c>
      <c r="B1163">
        <v>6</v>
      </c>
      <c r="C1163" s="1">
        <v>44916.467037037037</v>
      </c>
      <c r="D1163" t="s">
        <v>30</v>
      </c>
      <c r="E1163" s="7">
        <f t="shared" si="192"/>
        <v>2022</v>
      </c>
      <c r="F1163" s="7">
        <f t="shared" si="193"/>
        <v>12</v>
      </c>
      <c r="G1163" s="7">
        <f t="shared" si="194"/>
        <v>12</v>
      </c>
      <c r="H1163" s="7" t="str">
        <f t="shared" si="196"/>
        <v>autumn</v>
      </c>
      <c r="I1163" s="7">
        <f t="shared" si="197"/>
        <v>52</v>
      </c>
      <c r="J1163" t="str">
        <f t="shared" si="198"/>
        <v>BS</v>
      </c>
      <c r="K1163" t="str">
        <f t="shared" si="199"/>
        <v>soil</v>
      </c>
      <c r="L1163">
        <v>2.6313399999999998</v>
      </c>
      <c r="M1163">
        <f t="shared" si="195"/>
        <v>2.6313399999999998</v>
      </c>
      <c r="N1163">
        <v>1.50017</v>
      </c>
      <c r="O1163">
        <v>0.99244699999999997</v>
      </c>
      <c r="P1163">
        <v>7.0000000000000001E-3</v>
      </c>
      <c r="Q1163">
        <v>4.5999999999999999E-2</v>
      </c>
      <c r="R1163">
        <v>12.7</v>
      </c>
      <c r="S1163">
        <v>24.0656</v>
      </c>
      <c r="T1163">
        <v>88.909400000000005</v>
      </c>
    </row>
    <row r="1164" spans="1:20" x14ac:dyDescent="0.3">
      <c r="A1164">
        <v>1163</v>
      </c>
      <c r="B1164">
        <v>7</v>
      </c>
      <c r="C1164" s="1">
        <v>44916.469386574077</v>
      </c>
      <c r="D1164" t="s">
        <v>30</v>
      </c>
      <c r="E1164" s="7">
        <f t="shared" si="192"/>
        <v>2022</v>
      </c>
      <c r="F1164" s="7">
        <f t="shared" si="193"/>
        <v>12</v>
      </c>
      <c r="G1164" s="7">
        <f t="shared" si="194"/>
        <v>12</v>
      </c>
      <c r="H1164" s="7" t="str">
        <f t="shared" si="196"/>
        <v>autumn</v>
      </c>
      <c r="I1164" s="7">
        <f t="shared" si="197"/>
        <v>52</v>
      </c>
      <c r="J1164" t="str">
        <f t="shared" si="198"/>
        <v>BS</v>
      </c>
      <c r="K1164" t="str">
        <f t="shared" si="199"/>
        <v>tree</v>
      </c>
      <c r="L1164">
        <v>3.7830900000000001</v>
      </c>
      <c r="M1164">
        <f t="shared" si="195"/>
        <v>3.7830900000000001</v>
      </c>
      <c r="N1164">
        <v>1.3144199999999999</v>
      </c>
      <c r="O1164">
        <v>0.99670899999999996</v>
      </c>
      <c r="P1164">
        <v>1E-3</v>
      </c>
      <c r="Q1164">
        <v>0</v>
      </c>
      <c r="R1164">
        <v>13.1</v>
      </c>
      <c r="S1164">
        <v>24.1922</v>
      </c>
      <c r="T1164">
        <v>88.913799999999995</v>
      </c>
    </row>
    <row r="1165" spans="1:20" x14ac:dyDescent="0.3">
      <c r="A1165">
        <v>1164</v>
      </c>
      <c r="B1165">
        <v>9</v>
      </c>
      <c r="C1165" s="1">
        <v>44916.472326388888</v>
      </c>
      <c r="D1165" t="s">
        <v>30</v>
      </c>
      <c r="E1165" s="7">
        <f t="shared" si="192"/>
        <v>2022</v>
      </c>
      <c r="F1165" s="7">
        <f t="shared" si="193"/>
        <v>12</v>
      </c>
      <c r="G1165" s="7">
        <f t="shared" si="194"/>
        <v>12</v>
      </c>
      <c r="H1165" s="7" t="str">
        <f t="shared" si="196"/>
        <v>autumn</v>
      </c>
      <c r="I1165" s="7">
        <f t="shared" si="197"/>
        <v>52</v>
      </c>
      <c r="J1165" t="str">
        <f t="shared" si="198"/>
        <v>VP</v>
      </c>
      <c r="K1165" t="str">
        <f t="shared" si="199"/>
        <v>soil</v>
      </c>
      <c r="L1165">
        <v>2.71347</v>
      </c>
      <c r="M1165">
        <f t="shared" si="195"/>
        <v>2.71347</v>
      </c>
      <c r="N1165">
        <v>1.53556</v>
      </c>
      <c r="O1165">
        <v>0.99204700000000001</v>
      </c>
      <c r="P1165">
        <v>3.0000000000000001E-3</v>
      </c>
      <c r="Q1165">
        <v>8.0000000000000002E-3</v>
      </c>
      <c r="R1165">
        <v>13.3</v>
      </c>
      <c r="S1165">
        <v>24.791399999999999</v>
      </c>
      <c r="T1165">
        <v>88.899199999999993</v>
      </c>
    </row>
    <row r="1166" spans="1:20" x14ac:dyDescent="0.3">
      <c r="A1166">
        <v>1165</v>
      </c>
      <c r="B1166">
        <v>10</v>
      </c>
      <c r="C1166" s="1">
        <v>44916.475370370368</v>
      </c>
      <c r="D1166" t="s">
        <v>30</v>
      </c>
      <c r="E1166" s="7">
        <f t="shared" si="192"/>
        <v>2022</v>
      </c>
      <c r="F1166" s="7">
        <f t="shared" si="193"/>
        <v>12</v>
      </c>
      <c r="G1166" s="7">
        <f t="shared" si="194"/>
        <v>12</v>
      </c>
      <c r="H1166" s="7" t="str">
        <f t="shared" si="196"/>
        <v>autumn</v>
      </c>
      <c r="I1166" s="7">
        <f t="shared" si="197"/>
        <v>52</v>
      </c>
      <c r="J1166" t="str">
        <f t="shared" si="198"/>
        <v>VP</v>
      </c>
      <c r="K1166" t="str">
        <f t="shared" si="199"/>
        <v>soil</v>
      </c>
      <c r="L1166">
        <v>3.0344500000000001</v>
      </c>
      <c r="M1166">
        <f t="shared" si="195"/>
        <v>3.0344500000000001</v>
      </c>
      <c r="N1166">
        <v>1.43727</v>
      </c>
      <c r="O1166">
        <v>0.99447700000000006</v>
      </c>
      <c r="P1166">
        <v>5.0000000000000001E-3</v>
      </c>
      <c r="Q1166">
        <v>4.4999999999999998E-2</v>
      </c>
      <c r="R1166">
        <v>12.8</v>
      </c>
      <c r="S1166">
        <v>25.261800000000001</v>
      </c>
      <c r="T1166">
        <v>88.918700000000001</v>
      </c>
    </row>
    <row r="1167" spans="1:20" x14ac:dyDescent="0.3">
      <c r="A1167">
        <v>1166</v>
      </c>
      <c r="B1167">
        <v>11</v>
      </c>
      <c r="C1167" s="1">
        <v>44916.478668981479</v>
      </c>
      <c r="D1167" t="s">
        <v>30</v>
      </c>
      <c r="E1167" s="7">
        <f t="shared" si="192"/>
        <v>2022</v>
      </c>
      <c r="F1167" s="7">
        <f t="shared" si="193"/>
        <v>12</v>
      </c>
      <c r="G1167" s="7">
        <f t="shared" si="194"/>
        <v>12</v>
      </c>
      <c r="H1167" s="7" t="str">
        <f t="shared" si="196"/>
        <v>autumn</v>
      </c>
      <c r="I1167" s="7">
        <f t="shared" si="197"/>
        <v>52</v>
      </c>
      <c r="J1167" t="str">
        <f t="shared" si="198"/>
        <v>VP</v>
      </c>
      <c r="K1167" t="str">
        <f t="shared" si="199"/>
        <v>soil</v>
      </c>
      <c r="L1167">
        <v>4.2629200000000003</v>
      </c>
      <c r="M1167">
        <f t="shared" si="195"/>
        <v>4.2629200000000003</v>
      </c>
      <c r="N1167">
        <v>1.49356</v>
      </c>
      <c r="O1167">
        <v>0.99312599999999995</v>
      </c>
      <c r="P1167">
        <v>2.2666700000000001E-3</v>
      </c>
      <c r="Q1167">
        <v>0</v>
      </c>
      <c r="R1167">
        <v>12.4</v>
      </c>
      <c r="S1167">
        <v>25.492599999999999</v>
      </c>
      <c r="T1167">
        <v>88.917400000000001</v>
      </c>
    </row>
    <row r="1168" spans="1:20" x14ac:dyDescent="0.3">
      <c r="A1168">
        <v>1167</v>
      </c>
      <c r="B1168">
        <v>12</v>
      </c>
      <c r="C1168" s="1">
        <v>44916.481747685182</v>
      </c>
      <c r="D1168" t="s">
        <v>30</v>
      </c>
      <c r="E1168" s="7">
        <f t="shared" si="192"/>
        <v>2022</v>
      </c>
      <c r="F1168" s="7">
        <f t="shared" si="193"/>
        <v>12</v>
      </c>
      <c r="G1168" s="7">
        <f t="shared" si="194"/>
        <v>12</v>
      </c>
      <c r="H1168" s="7" t="str">
        <f t="shared" si="196"/>
        <v>autumn</v>
      </c>
      <c r="I1168" s="7">
        <f t="shared" si="197"/>
        <v>52</v>
      </c>
      <c r="J1168" t="str">
        <f t="shared" si="198"/>
        <v>VP</v>
      </c>
      <c r="K1168" t="str">
        <f t="shared" si="199"/>
        <v>tree</v>
      </c>
      <c r="L1168">
        <v>3.2057000000000002</v>
      </c>
      <c r="M1168">
        <f t="shared" si="195"/>
        <v>3.2057000000000002</v>
      </c>
      <c r="N1168">
        <v>1.43964</v>
      </c>
      <c r="O1168">
        <v>0.99440799999999996</v>
      </c>
      <c r="P1168">
        <v>7.0000000000000001E-3</v>
      </c>
      <c r="Q1168">
        <v>5.0999999999999997E-2</v>
      </c>
      <c r="R1168">
        <v>12.6</v>
      </c>
      <c r="S1168">
        <v>25.5885</v>
      </c>
      <c r="T1168">
        <v>88.924999999999997</v>
      </c>
    </row>
    <row r="1169" spans="1:20" x14ac:dyDescent="0.3">
      <c r="A1169">
        <v>1168</v>
      </c>
      <c r="B1169">
        <v>13</v>
      </c>
      <c r="C1169" s="1">
        <v>44916.484444444446</v>
      </c>
      <c r="D1169" t="s">
        <v>30</v>
      </c>
      <c r="E1169" s="7">
        <f t="shared" si="192"/>
        <v>2022</v>
      </c>
      <c r="F1169" s="7">
        <f t="shared" si="193"/>
        <v>12</v>
      </c>
      <c r="G1169" s="7">
        <f t="shared" si="194"/>
        <v>12</v>
      </c>
      <c r="H1169" s="7" t="str">
        <f t="shared" si="196"/>
        <v>autumn</v>
      </c>
      <c r="I1169" s="7">
        <f t="shared" si="197"/>
        <v>52</v>
      </c>
      <c r="J1169" t="str">
        <f t="shared" si="198"/>
        <v>BS</v>
      </c>
      <c r="K1169" t="str">
        <f t="shared" si="199"/>
        <v>soil</v>
      </c>
      <c r="L1169">
        <v>1.8401400000000001</v>
      </c>
      <c r="M1169">
        <f t="shared" si="195"/>
        <v>1.8401400000000001</v>
      </c>
      <c r="N1169">
        <v>1.95092</v>
      </c>
      <c r="O1169">
        <v>0.98039799999999999</v>
      </c>
      <c r="P1169">
        <v>7.0000000000000001E-3</v>
      </c>
      <c r="Q1169">
        <v>8.5999999999999993E-2</v>
      </c>
      <c r="R1169">
        <v>12.7</v>
      </c>
      <c r="S1169">
        <v>25.6707</v>
      </c>
      <c r="T1169">
        <v>88.922399999999996</v>
      </c>
    </row>
    <row r="1170" spans="1:20" x14ac:dyDescent="0.3">
      <c r="A1170">
        <v>1169</v>
      </c>
      <c r="B1170">
        <v>14</v>
      </c>
      <c r="C1170" s="1">
        <v>44916.488692129627</v>
      </c>
      <c r="D1170" t="s">
        <v>30</v>
      </c>
      <c r="E1170" s="7">
        <f t="shared" si="192"/>
        <v>2022</v>
      </c>
      <c r="F1170" s="7">
        <f t="shared" si="193"/>
        <v>12</v>
      </c>
      <c r="G1170" s="7">
        <f t="shared" si="194"/>
        <v>12</v>
      </c>
      <c r="H1170" s="7" t="str">
        <f t="shared" si="196"/>
        <v>autumn</v>
      </c>
      <c r="I1170" s="7">
        <f t="shared" si="197"/>
        <v>52</v>
      </c>
      <c r="J1170" t="str">
        <f t="shared" si="198"/>
        <v>BS</v>
      </c>
      <c r="K1170" t="str">
        <f t="shared" si="199"/>
        <v>soil</v>
      </c>
      <c r="L1170">
        <v>1.3511200000000001</v>
      </c>
      <c r="M1170">
        <f t="shared" si="195"/>
        <v>1.3511200000000001</v>
      </c>
      <c r="N1170">
        <v>2.5235300000000001</v>
      </c>
      <c r="O1170">
        <v>0.96129900000000001</v>
      </c>
      <c r="P1170">
        <v>4.0000000000000001E-3</v>
      </c>
      <c r="Q1170">
        <v>0</v>
      </c>
      <c r="R1170">
        <v>13</v>
      </c>
      <c r="S1170">
        <v>24.9161</v>
      </c>
      <c r="T1170">
        <v>88.902600000000007</v>
      </c>
    </row>
    <row r="1171" spans="1:20" x14ac:dyDescent="0.3">
      <c r="A1171">
        <v>1170</v>
      </c>
      <c r="B1171">
        <v>15</v>
      </c>
      <c r="C1171" s="1">
        <v>44916.492569444446</v>
      </c>
      <c r="D1171" t="s">
        <v>30</v>
      </c>
      <c r="E1171" s="7">
        <f t="shared" si="192"/>
        <v>2022</v>
      </c>
      <c r="F1171" s="7">
        <f t="shared" si="193"/>
        <v>12</v>
      </c>
      <c r="G1171" s="7">
        <f t="shared" si="194"/>
        <v>12</v>
      </c>
      <c r="H1171" s="7" t="str">
        <f t="shared" si="196"/>
        <v>autumn</v>
      </c>
      <c r="I1171" s="7">
        <f t="shared" si="197"/>
        <v>52</v>
      </c>
      <c r="J1171" t="str">
        <f t="shared" si="198"/>
        <v>BS</v>
      </c>
      <c r="K1171" t="str">
        <f t="shared" si="199"/>
        <v>soil</v>
      </c>
      <c r="L1171">
        <v>1.8413200000000001</v>
      </c>
      <c r="M1171">
        <f t="shared" si="195"/>
        <v>1.8413200000000001</v>
      </c>
      <c r="N1171">
        <v>1.9522200000000001</v>
      </c>
      <c r="O1171">
        <v>0.98033599999999999</v>
      </c>
      <c r="P1171">
        <v>5.0000000000000001E-3</v>
      </c>
      <c r="Q1171">
        <v>8.0000000000000002E-3</v>
      </c>
      <c r="R1171">
        <v>12.88</v>
      </c>
      <c r="S1171">
        <v>24.901800000000001</v>
      </c>
      <c r="T1171">
        <v>88.895099999999999</v>
      </c>
    </row>
    <row r="1172" spans="1:20" x14ac:dyDescent="0.3">
      <c r="A1172">
        <v>1171</v>
      </c>
      <c r="B1172">
        <v>16</v>
      </c>
      <c r="C1172" s="1">
        <v>44916.497534722221</v>
      </c>
      <c r="D1172" t="s">
        <v>30</v>
      </c>
      <c r="E1172" s="7">
        <f t="shared" si="192"/>
        <v>2022</v>
      </c>
      <c r="F1172" s="7">
        <f t="shared" si="193"/>
        <v>12</v>
      </c>
      <c r="G1172" s="7">
        <f t="shared" si="194"/>
        <v>12</v>
      </c>
      <c r="H1172" s="7" t="str">
        <f t="shared" si="196"/>
        <v>autumn</v>
      </c>
      <c r="I1172" s="7">
        <f t="shared" si="197"/>
        <v>52</v>
      </c>
      <c r="J1172" t="str">
        <f t="shared" si="198"/>
        <v>BS</v>
      </c>
      <c r="K1172" t="str">
        <f t="shared" si="199"/>
        <v>tree</v>
      </c>
      <c r="L1172">
        <v>0.78469</v>
      </c>
      <c r="M1172" t="e">
        <f t="shared" si="195"/>
        <v>#N/A</v>
      </c>
      <c r="N1172">
        <v>3.4458000000000002</v>
      </c>
      <c r="O1172">
        <v>0.91121399999999997</v>
      </c>
      <c r="P1172">
        <v>5.0000000000000001E-3</v>
      </c>
      <c r="Q1172">
        <v>7.0000000000000001E-3</v>
      </c>
      <c r="R1172">
        <v>12.4</v>
      </c>
      <c r="S1172">
        <v>24.0946</v>
      </c>
      <c r="T1172">
        <v>88.8827</v>
      </c>
    </row>
    <row r="1173" spans="1:20" x14ac:dyDescent="0.3">
      <c r="A1173">
        <v>1172</v>
      </c>
      <c r="B1173">
        <v>17</v>
      </c>
      <c r="C1173" s="1">
        <v>44916.500717592593</v>
      </c>
      <c r="D1173" t="s">
        <v>30</v>
      </c>
      <c r="E1173" s="7">
        <f t="shared" si="192"/>
        <v>2022</v>
      </c>
      <c r="F1173" s="7">
        <f t="shared" si="193"/>
        <v>12</v>
      </c>
      <c r="G1173" s="7">
        <f t="shared" si="194"/>
        <v>12</v>
      </c>
      <c r="H1173" s="7" t="str">
        <f t="shared" si="196"/>
        <v>autumn</v>
      </c>
      <c r="I1173" s="7">
        <f t="shared" si="197"/>
        <v>52</v>
      </c>
      <c r="J1173" t="str">
        <f t="shared" si="198"/>
        <v>VP</v>
      </c>
      <c r="K1173" t="str">
        <f t="shared" si="199"/>
        <v>tree</v>
      </c>
      <c r="L1173">
        <v>4.3506299999999998</v>
      </c>
      <c r="M1173">
        <f t="shared" si="195"/>
        <v>4.3506299999999998</v>
      </c>
      <c r="N1173">
        <v>1.2828299999999999</v>
      </c>
      <c r="O1173">
        <v>0.99796099999999999</v>
      </c>
      <c r="P1173">
        <v>4.0000000000000001E-3</v>
      </c>
      <c r="Q1173">
        <v>2.5000000000000001E-2</v>
      </c>
      <c r="R1173">
        <v>12.1</v>
      </c>
      <c r="S1173">
        <v>24.052199999999999</v>
      </c>
      <c r="T1173">
        <v>88.870800000000003</v>
      </c>
    </row>
    <row r="1174" spans="1:20" x14ac:dyDescent="0.3">
      <c r="A1174">
        <v>1173</v>
      </c>
      <c r="B1174">
        <v>18</v>
      </c>
      <c r="C1174" s="1">
        <v>44916.50341435185</v>
      </c>
      <c r="D1174" t="s">
        <v>30</v>
      </c>
      <c r="E1174" s="7">
        <f t="shared" si="192"/>
        <v>2022</v>
      </c>
      <c r="F1174" s="7">
        <f t="shared" si="193"/>
        <v>12</v>
      </c>
      <c r="G1174" s="7">
        <f t="shared" si="194"/>
        <v>12</v>
      </c>
      <c r="H1174" s="7" t="str">
        <f t="shared" si="196"/>
        <v>autumn</v>
      </c>
      <c r="I1174" s="7">
        <f t="shared" si="197"/>
        <v>52</v>
      </c>
      <c r="J1174" t="str">
        <f t="shared" si="198"/>
        <v>VP</v>
      </c>
      <c r="K1174" t="str">
        <f t="shared" si="199"/>
        <v>soil</v>
      </c>
      <c r="L1174">
        <v>4.43445</v>
      </c>
      <c r="M1174">
        <f t="shared" si="195"/>
        <v>4.43445</v>
      </c>
      <c r="N1174">
        <v>1.34629</v>
      </c>
      <c r="O1174">
        <v>0.99658599999999997</v>
      </c>
      <c r="P1174">
        <v>4.0000000000000001E-3</v>
      </c>
      <c r="Q1174">
        <v>1.4999999999999999E-2</v>
      </c>
      <c r="R1174">
        <v>11.7</v>
      </c>
      <c r="S1174">
        <v>24.190300000000001</v>
      </c>
      <c r="T1174">
        <v>88.857399999999998</v>
      </c>
    </row>
    <row r="1175" spans="1:20" x14ac:dyDescent="0.3">
      <c r="A1175">
        <v>1174</v>
      </c>
      <c r="B1175">
        <v>19</v>
      </c>
      <c r="C1175" s="1">
        <v>44916.505925925929</v>
      </c>
      <c r="D1175" t="s">
        <v>30</v>
      </c>
      <c r="E1175" s="7">
        <f t="shared" si="192"/>
        <v>2022</v>
      </c>
      <c r="F1175" s="7">
        <f t="shared" si="193"/>
        <v>12</v>
      </c>
      <c r="G1175" s="7">
        <f t="shared" si="194"/>
        <v>12</v>
      </c>
      <c r="H1175" s="7" t="str">
        <f t="shared" si="196"/>
        <v>autumn</v>
      </c>
      <c r="I1175" s="7">
        <f t="shared" si="197"/>
        <v>52</v>
      </c>
      <c r="J1175" t="str">
        <f t="shared" si="198"/>
        <v>VP</v>
      </c>
      <c r="K1175" t="str">
        <f t="shared" si="199"/>
        <v>soil</v>
      </c>
      <c r="L1175">
        <v>2.4051499999999999</v>
      </c>
      <c r="M1175">
        <f t="shared" si="195"/>
        <v>2.4051499999999999</v>
      </c>
      <c r="N1175">
        <v>1.52966</v>
      </c>
      <c r="O1175">
        <v>0.99224800000000002</v>
      </c>
      <c r="P1175">
        <v>5.0000000000000001E-3</v>
      </c>
      <c r="Q1175">
        <v>3.5999999999999997E-2</v>
      </c>
      <c r="R1175">
        <v>11.6</v>
      </c>
      <c r="S1175">
        <v>24.268799999999999</v>
      </c>
      <c r="T1175">
        <v>88.8827</v>
      </c>
    </row>
    <row r="1176" spans="1:20" x14ac:dyDescent="0.3">
      <c r="A1176">
        <v>1175</v>
      </c>
      <c r="B1176">
        <v>20</v>
      </c>
      <c r="C1176" s="1">
        <v>44916.508333333331</v>
      </c>
      <c r="D1176" t="s">
        <v>30</v>
      </c>
      <c r="E1176" s="7">
        <f t="shared" si="192"/>
        <v>2022</v>
      </c>
      <c r="F1176" s="7">
        <f t="shared" si="193"/>
        <v>12</v>
      </c>
      <c r="G1176" s="7">
        <f t="shared" si="194"/>
        <v>12</v>
      </c>
      <c r="H1176" s="7" t="str">
        <f t="shared" si="196"/>
        <v>autumn</v>
      </c>
      <c r="I1176" s="7">
        <f t="shared" si="197"/>
        <v>52</v>
      </c>
      <c r="J1176" t="str">
        <f t="shared" si="198"/>
        <v>VP</v>
      </c>
      <c r="K1176" t="str">
        <f t="shared" si="199"/>
        <v>soil</v>
      </c>
      <c r="L1176">
        <v>2.0007899999999998</v>
      </c>
      <c r="M1176">
        <f t="shared" si="195"/>
        <v>2.0007899999999998</v>
      </c>
      <c r="N1176">
        <v>1.70391</v>
      </c>
      <c r="O1176">
        <v>0.98766799999999999</v>
      </c>
      <c r="P1176">
        <v>4.0000000000000001E-3</v>
      </c>
      <c r="Q1176">
        <v>0</v>
      </c>
      <c r="R1176">
        <v>11.5</v>
      </c>
      <c r="S1176">
        <v>24.339300000000001</v>
      </c>
      <c r="T1176">
        <v>88.8626</v>
      </c>
    </row>
    <row r="1177" spans="1:20" x14ac:dyDescent="0.3">
      <c r="A1177">
        <v>1176</v>
      </c>
      <c r="B1177">
        <v>21</v>
      </c>
      <c r="C1177" s="1">
        <v>44916.511481481481</v>
      </c>
      <c r="D1177" t="s">
        <v>30</v>
      </c>
      <c r="E1177" s="7">
        <f t="shared" si="192"/>
        <v>2022</v>
      </c>
      <c r="F1177" s="7">
        <f t="shared" si="193"/>
        <v>12</v>
      </c>
      <c r="G1177" s="7">
        <f t="shared" si="194"/>
        <v>12</v>
      </c>
      <c r="H1177" s="7" t="str">
        <f t="shared" si="196"/>
        <v>autumn</v>
      </c>
      <c r="I1177" s="7">
        <f t="shared" si="197"/>
        <v>52</v>
      </c>
      <c r="J1177" t="str">
        <f t="shared" si="198"/>
        <v>BS</v>
      </c>
      <c r="K1177" t="str">
        <f t="shared" si="199"/>
        <v>soil</v>
      </c>
      <c r="L1177">
        <v>1.70366</v>
      </c>
      <c r="M1177" t="e">
        <f t="shared" si="195"/>
        <v>#N/A</v>
      </c>
      <c r="N1177">
        <v>2.5845199999999999</v>
      </c>
      <c r="O1177">
        <v>0.934975</v>
      </c>
      <c r="P1177">
        <v>1.6E-2</v>
      </c>
      <c r="Q1177">
        <v>0.13300000000000001</v>
      </c>
      <c r="R1177">
        <v>11.6</v>
      </c>
      <c r="S1177">
        <v>24.363900000000001</v>
      </c>
      <c r="T1177">
        <v>88.846900000000005</v>
      </c>
    </row>
    <row r="1178" spans="1:20" x14ac:dyDescent="0.3">
      <c r="A1178">
        <v>1177</v>
      </c>
      <c r="B1178">
        <v>22</v>
      </c>
      <c r="C1178" s="1">
        <v>44916.513865740744</v>
      </c>
      <c r="D1178" t="s">
        <v>30</v>
      </c>
      <c r="E1178" s="7">
        <f t="shared" si="192"/>
        <v>2022</v>
      </c>
      <c r="F1178" s="7">
        <f t="shared" si="193"/>
        <v>12</v>
      </c>
      <c r="G1178" s="7">
        <f t="shared" si="194"/>
        <v>12</v>
      </c>
      <c r="H1178" s="7" t="str">
        <f t="shared" si="196"/>
        <v>autumn</v>
      </c>
      <c r="I1178" s="7">
        <f t="shared" si="197"/>
        <v>52</v>
      </c>
      <c r="J1178" t="str">
        <f t="shared" si="198"/>
        <v>BS</v>
      </c>
      <c r="K1178" t="str">
        <f t="shared" si="199"/>
        <v>soil</v>
      </c>
      <c r="L1178">
        <v>2.0343499999999999</v>
      </c>
      <c r="M1178">
        <f t="shared" si="195"/>
        <v>2.0343499999999999</v>
      </c>
      <c r="N1178">
        <v>2.5402200000000001</v>
      </c>
      <c r="O1178">
        <v>0.95974000000000004</v>
      </c>
      <c r="P1178">
        <v>6.0000000000000001E-3</v>
      </c>
      <c r="Q1178">
        <v>3.1E-2</v>
      </c>
      <c r="R1178">
        <v>11.5</v>
      </c>
      <c r="S1178">
        <v>24.285799999999998</v>
      </c>
      <c r="T1178">
        <v>88.851900000000001</v>
      </c>
    </row>
    <row r="1179" spans="1:20" x14ac:dyDescent="0.3">
      <c r="A1179">
        <v>1178</v>
      </c>
      <c r="B1179">
        <v>23</v>
      </c>
      <c r="C1179" s="1">
        <v>44916.517013888886</v>
      </c>
      <c r="D1179" t="s">
        <v>30</v>
      </c>
      <c r="E1179" s="7">
        <f t="shared" si="192"/>
        <v>2022</v>
      </c>
      <c r="F1179" s="7">
        <f t="shared" si="193"/>
        <v>12</v>
      </c>
      <c r="G1179" s="7">
        <f t="shared" si="194"/>
        <v>12</v>
      </c>
      <c r="H1179" s="7" t="str">
        <f t="shared" si="196"/>
        <v>autumn</v>
      </c>
      <c r="I1179" s="7">
        <f t="shared" si="197"/>
        <v>52</v>
      </c>
      <c r="J1179" t="str">
        <f t="shared" si="198"/>
        <v>BS</v>
      </c>
      <c r="K1179" t="str">
        <f t="shared" si="199"/>
        <v>soil</v>
      </c>
      <c r="L1179">
        <v>1.7374400000000001</v>
      </c>
      <c r="M1179">
        <f t="shared" si="195"/>
        <v>1.7374400000000001</v>
      </c>
      <c r="N1179">
        <v>1.8416999999999999</v>
      </c>
      <c r="O1179">
        <v>0.98343700000000001</v>
      </c>
      <c r="P1179">
        <v>1.0999999999999999E-2</v>
      </c>
      <c r="Q1179">
        <v>7.2999999999999995E-2</v>
      </c>
      <c r="R1179">
        <v>12</v>
      </c>
      <c r="S1179">
        <v>24.319400000000002</v>
      </c>
      <c r="T1179">
        <v>88.850300000000004</v>
      </c>
    </row>
    <row r="1180" spans="1:20" x14ac:dyDescent="0.3">
      <c r="A1180">
        <v>1179</v>
      </c>
      <c r="B1180">
        <v>24</v>
      </c>
      <c r="C1180" s="1">
        <v>44916.51939814815</v>
      </c>
      <c r="D1180" t="s">
        <v>30</v>
      </c>
      <c r="E1180" s="7">
        <f t="shared" si="192"/>
        <v>2022</v>
      </c>
      <c r="F1180" s="7">
        <f t="shared" si="193"/>
        <v>12</v>
      </c>
      <c r="G1180" s="7">
        <f t="shared" si="194"/>
        <v>12</v>
      </c>
      <c r="H1180" s="7" t="str">
        <f t="shared" si="196"/>
        <v>autumn</v>
      </c>
      <c r="I1180" s="7">
        <f t="shared" si="197"/>
        <v>52</v>
      </c>
      <c r="J1180" t="str">
        <f t="shared" si="198"/>
        <v>BS</v>
      </c>
      <c r="K1180" t="str">
        <f t="shared" si="199"/>
        <v>tree</v>
      </c>
      <c r="L1180">
        <v>0.91258600000000001</v>
      </c>
      <c r="M1180" t="e">
        <f t="shared" si="195"/>
        <v>#N/A</v>
      </c>
      <c r="N1180">
        <v>3.77949</v>
      </c>
      <c r="O1180">
        <v>0.86831000000000003</v>
      </c>
      <c r="P1180">
        <v>6.0000000000000001E-3</v>
      </c>
      <c r="Q1180">
        <v>4.8000000000000001E-2</v>
      </c>
      <c r="R1180">
        <v>12</v>
      </c>
      <c r="S1180">
        <v>24.305</v>
      </c>
      <c r="T1180">
        <v>88.842600000000004</v>
      </c>
    </row>
    <row r="1181" spans="1:20" x14ac:dyDescent="0.3">
      <c r="A1181">
        <v>1180</v>
      </c>
      <c r="B1181">
        <v>8</v>
      </c>
      <c r="C1181" s="1">
        <v>44916.670416666668</v>
      </c>
      <c r="D1181" t="s">
        <v>29</v>
      </c>
      <c r="E1181" s="7">
        <f t="shared" si="192"/>
        <v>2022</v>
      </c>
      <c r="F1181" s="7">
        <f t="shared" si="193"/>
        <v>12</v>
      </c>
      <c r="G1181" s="7">
        <f t="shared" si="194"/>
        <v>12</v>
      </c>
      <c r="H1181" s="7" t="str">
        <f t="shared" si="196"/>
        <v>autumn</v>
      </c>
      <c r="I1181" s="7">
        <f t="shared" si="197"/>
        <v>52</v>
      </c>
      <c r="J1181" t="str">
        <f t="shared" ref="J1181:J1198" si="200">IF(OR(B1181=1,B1181=2,B1181=3,B1181=7,B1181=8,B1181=9,B1181=13,B1181=14,B1181=15),"BS","VP")</f>
        <v>BS</v>
      </c>
      <c r="L1181">
        <v>1.0987800000000001</v>
      </c>
      <c r="M1181">
        <f t="shared" si="195"/>
        <v>1.0987800000000001</v>
      </c>
      <c r="N1181">
        <v>2.7563</v>
      </c>
      <c r="O1181">
        <v>0.95230599999999999</v>
      </c>
      <c r="P1181">
        <v>8.0000000000000002E-3</v>
      </c>
      <c r="Q1181">
        <v>0.16800000000000001</v>
      </c>
      <c r="R1181">
        <v>8.9</v>
      </c>
      <c r="S1181">
        <v>20.308900000000001</v>
      </c>
      <c r="T1181">
        <v>85.946100000000001</v>
      </c>
    </row>
    <row r="1182" spans="1:20" x14ac:dyDescent="0.3">
      <c r="A1182">
        <v>1181</v>
      </c>
      <c r="B1182">
        <v>7</v>
      </c>
      <c r="C1182" s="1">
        <v>44916.672592592593</v>
      </c>
      <c r="D1182" t="s">
        <v>29</v>
      </c>
      <c r="E1182" s="7">
        <f t="shared" si="192"/>
        <v>2022</v>
      </c>
      <c r="F1182" s="7">
        <f t="shared" si="193"/>
        <v>12</v>
      </c>
      <c r="G1182" s="7">
        <f t="shared" si="194"/>
        <v>12</v>
      </c>
      <c r="H1182" s="7" t="str">
        <f t="shared" si="196"/>
        <v>autumn</v>
      </c>
      <c r="I1182" s="7">
        <f t="shared" si="197"/>
        <v>52</v>
      </c>
      <c r="J1182" t="str">
        <f t="shared" si="200"/>
        <v>BS</v>
      </c>
      <c r="L1182">
        <v>1.0552900000000001</v>
      </c>
      <c r="M1182" t="e">
        <f t="shared" si="195"/>
        <v>#N/A</v>
      </c>
      <c r="N1182">
        <v>2.7545500000000001</v>
      </c>
      <c r="O1182">
        <v>0.92677600000000004</v>
      </c>
      <c r="P1182">
        <v>4.0000000000000001E-3</v>
      </c>
      <c r="Q1182">
        <v>4.0000000000000001E-3</v>
      </c>
      <c r="R1182">
        <v>8.8000000000000007</v>
      </c>
      <c r="S1182">
        <v>20.628499999999999</v>
      </c>
      <c r="T1182">
        <v>85.955699999999993</v>
      </c>
    </row>
    <row r="1183" spans="1:20" x14ac:dyDescent="0.3">
      <c r="A1183">
        <v>1182</v>
      </c>
      <c r="B1183">
        <v>9</v>
      </c>
      <c r="C1183" s="1">
        <v>44916.674814814818</v>
      </c>
      <c r="D1183" t="s">
        <v>29</v>
      </c>
      <c r="E1183" s="7">
        <f t="shared" si="192"/>
        <v>2022</v>
      </c>
      <c r="F1183" s="7">
        <f t="shared" si="193"/>
        <v>12</v>
      </c>
      <c r="G1183" s="7">
        <f t="shared" si="194"/>
        <v>12</v>
      </c>
      <c r="H1183" s="7" t="str">
        <f t="shared" si="196"/>
        <v>autumn</v>
      </c>
      <c r="I1183" s="7">
        <f t="shared" si="197"/>
        <v>52</v>
      </c>
      <c r="J1183" t="str">
        <f t="shared" si="200"/>
        <v>BS</v>
      </c>
      <c r="L1183">
        <v>0.83324200000000004</v>
      </c>
      <c r="M1183" t="e">
        <f t="shared" si="195"/>
        <v>#N/A</v>
      </c>
      <c r="N1183">
        <v>3.7570800000000002</v>
      </c>
      <c r="O1183">
        <v>0.86619000000000002</v>
      </c>
      <c r="P1183">
        <v>5.0000000000000001E-3</v>
      </c>
      <c r="Q1183">
        <v>5.2999999999999999E-2</v>
      </c>
      <c r="R1183">
        <v>8.8000000000000007</v>
      </c>
      <c r="S1183">
        <v>20.967300000000002</v>
      </c>
      <c r="T1183">
        <v>85.939300000000003</v>
      </c>
    </row>
    <row r="1184" spans="1:20" x14ac:dyDescent="0.3">
      <c r="A1184">
        <v>1183</v>
      </c>
      <c r="B1184">
        <v>10</v>
      </c>
      <c r="C1184" s="1">
        <v>44916.677106481482</v>
      </c>
      <c r="D1184" t="s">
        <v>29</v>
      </c>
      <c r="E1184" s="7">
        <f t="shared" si="192"/>
        <v>2022</v>
      </c>
      <c r="F1184" s="7">
        <f t="shared" si="193"/>
        <v>12</v>
      </c>
      <c r="G1184" s="7">
        <f t="shared" si="194"/>
        <v>12</v>
      </c>
      <c r="H1184" s="7" t="str">
        <f t="shared" si="196"/>
        <v>autumn</v>
      </c>
      <c r="I1184" s="7">
        <f t="shared" si="197"/>
        <v>52</v>
      </c>
      <c r="J1184" t="str">
        <f t="shared" si="200"/>
        <v>VP</v>
      </c>
      <c r="L1184">
        <v>1.1616899999999999</v>
      </c>
      <c r="M1184">
        <f t="shared" si="195"/>
        <v>1.1616899999999999</v>
      </c>
      <c r="N1184">
        <v>2.44394</v>
      </c>
      <c r="O1184">
        <v>0.96454499999999999</v>
      </c>
      <c r="P1184">
        <v>7.0000000000000001E-3</v>
      </c>
      <c r="Q1184">
        <v>9.0999999999999998E-2</v>
      </c>
      <c r="R1184">
        <v>8.6</v>
      </c>
      <c r="S1184">
        <v>21.2075</v>
      </c>
      <c r="T1184">
        <v>85.931899999999999</v>
      </c>
    </row>
    <row r="1185" spans="1:20" x14ac:dyDescent="0.3">
      <c r="A1185">
        <v>1184</v>
      </c>
      <c r="B1185">
        <v>11</v>
      </c>
      <c r="C1185" s="1">
        <v>44916.679409722223</v>
      </c>
      <c r="D1185" t="s">
        <v>29</v>
      </c>
      <c r="E1185" s="7">
        <f t="shared" si="192"/>
        <v>2022</v>
      </c>
      <c r="F1185" s="7">
        <f t="shared" si="193"/>
        <v>12</v>
      </c>
      <c r="G1185" s="7">
        <f t="shared" si="194"/>
        <v>12</v>
      </c>
      <c r="H1185" s="7" t="str">
        <f t="shared" si="196"/>
        <v>autumn</v>
      </c>
      <c r="I1185" s="7">
        <f t="shared" si="197"/>
        <v>52</v>
      </c>
      <c r="J1185" t="str">
        <f t="shared" si="200"/>
        <v>VP</v>
      </c>
      <c r="L1185">
        <v>1.8181700000000001</v>
      </c>
      <c r="M1185">
        <f t="shared" si="195"/>
        <v>1.8181700000000001</v>
      </c>
      <c r="N1185">
        <v>1.6694100000000001</v>
      </c>
      <c r="O1185">
        <v>0.98821099999999995</v>
      </c>
      <c r="P1185">
        <v>6.0000000000000001E-3</v>
      </c>
      <c r="Q1185">
        <v>5.5E-2</v>
      </c>
      <c r="R1185">
        <v>8.8000000000000007</v>
      </c>
      <c r="S1185">
        <v>21.4252</v>
      </c>
      <c r="T1185">
        <v>85.948899999999995</v>
      </c>
    </row>
    <row r="1186" spans="1:20" x14ac:dyDescent="0.3">
      <c r="A1186">
        <v>1185</v>
      </c>
      <c r="B1186">
        <v>12</v>
      </c>
      <c r="C1186" s="1">
        <v>44916.681608796294</v>
      </c>
      <c r="D1186" t="s">
        <v>29</v>
      </c>
      <c r="E1186" s="7">
        <f t="shared" si="192"/>
        <v>2022</v>
      </c>
      <c r="F1186" s="7">
        <f t="shared" si="193"/>
        <v>12</v>
      </c>
      <c r="G1186" s="7">
        <f t="shared" si="194"/>
        <v>12</v>
      </c>
      <c r="H1186" s="7" t="str">
        <f t="shared" si="196"/>
        <v>autumn</v>
      </c>
      <c r="I1186" s="7">
        <f t="shared" si="197"/>
        <v>52</v>
      </c>
      <c r="J1186" t="str">
        <f t="shared" si="200"/>
        <v>VP</v>
      </c>
      <c r="L1186">
        <v>2.9162499999999998</v>
      </c>
      <c r="M1186">
        <f t="shared" si="195"/>
        <v>2.9162499999999998</v>
      </c>
      <c r="N1186">
        <v>1.59755</v>
      </c>
      <c r="O1186">
        <v>0.99118600000000001</v>
      </c>
      <c r="P1186">
        <v>7.0000000000000001E-3</v>
      </c>
      <c r="Q1186">
        <v>9.2999999999999999E-2</v>
      </c>
      <c r="R1186">
        <v>8.9</v>
      </c>
      <c r="S1186">
        <v>21.670500000000001</v>
      </c>
      <c r="T1186">
        <v>85.952699999999993</v>
      </c>
    </row>
    <row r="1187" spans="1:20" x14ac:dyDescent="0.3">
      <c r="A1187">
        <v>1186</v>
      </c>
      <c r="B1187">
        <v>13</v>
      </c>
      <c r="C1187" s="1">
        <v>44916.683888888889</v>
      </c>
      <c r="D1187" t="s">
        <v>29</v>
      </c>
      <c r="E1187" s="7">
        <f t="shared" si="192"/>
        <v>2022</v>
      </c>
      <c r="F1187" s="7">
        <f t="shared" si="193"/>
        <v>12</v>
      </c>
      <c r="G1187" s="7">
        <f t="shared" si="194"/>
        <v>12</v>
      </c>
      <c r="H1187" s="7" t="str">
        <f t="shared" si="196"/>
        <v>autumn</v>
      </c>
      <c r="I1187" s="7">
        <f t="shared" si="197"/>
        <v>52</v>
      </c>
      <c r="J1187" t="str">
        <f t="shared" si="200"/>
        <v>BS</v>
      </c>
      <c r="L1187">
        <v>0.75501200000000002</v>
      </c>
      <c r="M1187" t="e">
        <f t="shared" si="195"/>
        <v>#N/A</v>
      </c>
      <c r="N1187">
        <v>3.0239600000000002</v>
      </c>
      <c r="O1187">
        <v>0.88988299999999998</v>
      </c>
      <c r="P1187">
        <v>7.2727299999999998E-3</v>
      </c>
      <c r="Q1187">
        <v>0.104727</v>
      </c>
      <c r="R1187">
        <v>8.7772699999999997</v>
      </c>
      <c r="S1187">
        <v>21.814800000000002</v>
      </c>
      <c r="T1187">
        <v>85.917699999999996</v>
      </c>
    </row>
    <row r="1188" spans="1:20" x14ac:dyDescent="0.3">
      <c r="A1188">
        <v>1187</v>
      </c>
      <c r="B1188">
        <v>14</v>
      </c>
      <c r="C1188" s="1">
        <v>44916.686111111114</v>
      </c>
      <c r="D1188" t="s">
        <v>29</v>
      </c>
      <c r="E1188" s="7">
        <f t="shared" si="192"/>
        <v>2022</v>
      </c>
      <c r="F1188" s="7">
        <f t="shared" si="193"/>
        <v>12</v>
      </c>
      <c r="G1188" s="7">
        <f t="shared" si="194"/>
        <v>12</v>
      </c>
      <c r="H1188" s="7" t="str">
        <f t="shared" si="196"/>
        <v>autumn</v>
      </c>
      <c r="I1188" s="7">
        <f t="shared" si="197"/>
        <v>52</v>
      </c>
      <c r="J1188" t="str">
        <f t="shared" si="200"/>
        <v>BS</v>
      </c>
      <c r="L1188">
        <v>0.80769100000000005</v>
      </c>
      <c r="M1188" t="e">
        <f t="shared" si="195"/>
        <v>#N/A</v>
      </c>
      <c r="N1188">
        <v>3.2079399999999998</v>
      </c>
      <c r="O1188">
        <v>0.905941</v>
      </c>
      <c r="P1188">
        <v>1.0999999999999999E-2</v>
      </c>
      <c r="Q1188">
        <v>0.251</v>
      </c>
      <c r="R1188">
        <v>8.3000000000000007</v>
      </c>
      <c r="S1188">
        <v>21.8748</v>
      </c>
      <c r="T1188">
        <v>85.915300000000002</v>
      </c>
    </row>
    <row r="1189" spans="1:20" x14ac:dyDescent="0.3">
      <c r="A1189">
        <v>1188</v>
      </c>
      <c r="B1189">
        <v>15</v>
      </c>
      <c r="C1189" s="1">
        <v>44916.688414351855</v>
      </c>
      <c r="D1189" t="s">
        <v>29</v>
      </c>
      <c r="E1189" s="7">
        <f t="shared" si="192"/>
        <v>2022</v>
      </c>
      <c r="F1189" s="7">
        <f t="shared" si="193"/>
        <v>12</v>
      </c>
      <c r="G1189" s="7">
        <f t="shared" si="194"/>
        <v>12</v>
      </c>
      <c r="H1189" s="7" t="str">
        <f t="shared" si="196"/>
        <v>autumn</v>
      </c>
      <c r="I1189" s="7">
        <f t="shared" si="197"/>
        <v>52</v>
      </c>
      <c r="J1189" t="str">
        <f t="shared" si="200"/>
        <v>BS</v>
      </c>
      <c r="L1189">
        <v>0.56134200000000001</v>
      </c>
      <c r="M1189" t="e">
        <f t="shared" si="195"/>
        <v>#N/A</v>
      </c>
      <c r="N1189">
        <v>4.4234600000000004</v>
      </c>
      <c r="O1189">
        <v>0.64577300000000004</v>
      </c>
      <c r="P1189">
        <v>1.0999999999999999E-2</v>
      </c>
      <c r="Q1189">
        <v>0.26800000000000002</v>
      </c>
      <c r="R1189">
        <v>8.1999999999999993</v>
      </c>
      <c r="S1189">
        <v>21.651800000000001</v>
      </c>
      <c r="T1189">
        <v>85.921199999999999</v>
      </c>
    </row>
    <row r="1190" spans="1:20" x14ac:dyDescent="0.3">
      <c r="A1190">
        <v>1189</v>
      </c>
      <c r="B1190">
        <v>16</v>
      </c>
      <c r="C1190" s="1">
        <v>44916.691192129627</v>
      </c>
      <c r="D1190" t="s">
        <v>29</v>
      </c>
      <c r="E1190" s="7">
        <f t="shared" si="192"/>
        <v>2022</v>
      </c>
      <c r="F1190" s="7">
        <f t="shared" si="193"/>
        <v>12</v>
      </c>
      <c r="G1190" s="7">
        <f t="shared" si="194"/>
        <v>12</v>
      </c>
      <c r="H1190" s="7" t="str">
        <f t="shared" si="196"/>
        <v>autumn</v>
      </c>
      <c r="I1190" s="7">
        <f t="shared" si="197"/>
        <v>52</v>
      </c>
      <c r="J1190" t="str">
        <f t="shared" si="200"/>
        <v>VP</v>
      </c>
      <c r="L1190">
        <v>1.47736</v>
      </c>
      <c r="M1190">
        <f t="shared" si="195"/>
        <v>1.47736</v>
      </c>
      <c r="N1190">
        <v>2.1023000000000001</v>
      </c>
      <c r="O1190">
        <v>0.95975500000000002</v>
      </c>
      <c r="P1190">
        <v>7.0000000000000001E-3</v>
      </c>
      <c r="Q1190">
        <v>0.17599999999999999</v>
      </c>
      <c r="R1190">
        <v>8</v>
      </c>
      <c r="S1190">
        <v>21.7563</v>
      </c>
      <c r="T1190">
        <v>85.913799999999995</v>
      </c>
    </row>
    <row r="1191" spans="1:20" x14ac:dyDescent="0.3">
      <c r="A1191">
        <v>1190</v>
      </c>
      <c r="B1191">
        <v>17</v>
      </c>
      <c r="C1191" s="1">
        <v>44916.693368055552</v>
      </c>
      <c r="D1191" t="s">
        <v>29</v>
      </c>
      <c r="E1191" s="7">
        <f t="shared" si="192"/>
        <v>2022</v>
      </c>
      <c r="F1191" s="7">
        <f t="shared" si="193"/>
        <v>12</v>
      </c>
      <c r="G1191" s="7">
        <f t="shared" si="194"/>
        <v>12</v>
      </c>
      <c r="H1191" s="7" t="str">
        <f t="shared" si="196"/>
        <v>autumn</v>
      </c>
      <c r="I1191" s="7">
        <f t="shared" si="197"/>
        <v>52</v>
      </c>
      <c r="J1191" t="str">
        <f t="shared" si="200"/>
        <v>VP</v>
      </c>
      <c r="L1191">
        <v>0.76620999999999995</v>
      </c>
      <c r="M1191" t="e">
        <f t="shared" si="195"/>
        <v>#N/A</v>
      </c>
      <c r="N1191">
        <v>3.4917099999999999</v>
      </c>
      <c r="O1191">
        <v>0.89201900000000001</v>
      </c>
      <c r="P1191">
        <v>0.01</v>
      </c>
      <c r="Q1191">
        <v>0.23400000000000001</v>
      </c>
      <c r="R1191">
        <v>8.1999999999999993</v>
      </c>
      <c r="S1191">
        <v>21.750900000000001</v>
      </c>
      <c r="T1191">
        <v>85.918700000000001</v>
      </c>
    </row>
    <row r="1192" spans="1:20" x14ac:dyDescent="0.3">
      <c r="A1192">
        <v>1191</v>
      </c>
      <c r="B1192">
        <v>18</v>
      </c>
      <c r="C1192" s="1">
        <v>44916.695729166669</v>
      </c>
      <c r="D1192" t="s">
        <v>29</v>
      </c>
      <c r="E1192" s="7">
        <f t="shared" si="192"/>
        <v>2022</v>
      </c>
      <c r="F1192" s="7">
        <f t="shared" si="193"/>
        <v>12</v>
      </c>
      <c r="G1192" s="7">
        <f t="shared" si="194"/>
        <v>12</v>
      </c>
      <c r="H1192" s="7" t="str">
        <f t="shared" si="196"/>
        <v>autumn</v>
      </c>
      <c r="I1192" s="7">
        <f t="shared" si="197"/>
        <v>52</v>
      </c>
      <c r="J1192" t="str">
        <f t="shared" si="200"/>
        <v>VP</v>
      </c>
      <c r="L1192">
        <v>3.35026</v>
      </c>
      <c r="M1192">
        <f t="shared" si="195"/>
        <v>3.35026</v>
      </c>
      <c r="N1192">
        <v>1.5365899999999999</v>
      </c>
      <c r="O1192">
        <v>0.99175400000000002</v>
      </c>
      <c r="P1192">
        <v>6.0000000000000001E-3</v>
      </c>
      <c r="Q1192">
        <v>0.09</v>
      </c>
      <c r="R1192">
        <v>8.5</v>
      </c>
      <c r="S1192">
        <v>21.712499999999999</v>
      </c>
      <c r="T1192">
        <v>85.913499999999999</v>
      </c>
    </row>
    <row r="1193" spans="1:20" x14ac:dyDescent="0.3">
      <c r="A1193">
        <v>1192</v>
      </c>
      <c r="B1193">
        <v>1</v>
      </c>
      <c r="C1193" s="1">
        <v>44916.698865740742</v>
      </c>
      <c r="D1193" t="s">
        <v>29</v>
      </c>
      <c r="E1193" s="7">
        <f t="shared" si="192"/>
        <v>2022</v>
      </c>
      <c r="F1193" s="7">
        <f t="shared" si="193"/>
        <v>12</v>
      </c>
      <c r="G1193" s="7">
        <f t="shared" si="194"/>
        <v>12</v>
      </c>
      <c r="H1193" s="7" t="str">
        <f t="shared" si="196"/>
        <v>autumn</v>
      </c>
      <c r="I1193" s="7">
        <f t="shared" si="197"/>
        <v>52</v>
      </c>
      <c r="J1193" t="str">
        <f t="shared" si="200"/>
        <v>BS</v>
      </c>
      <c r="L1193">
        <v>1.08142</v>
      </c>
      <c r="M1193" t="e">
        <f t="shared" si="195"/>
        <v>#N/A</v>
      </c>
      <c r="N1193">
        <v>3.2044299999999999</v>
      </c>
      <c r="O1193">
        <v>0.90665799999999996</v>
      </c>
      <c r="P1193">
        <v>8.0000000000000002E-3</v>
      </c>
      <c r="Q1193">
        <v>0.182</v>
      </c>
      <c r="R1193">
        <v>8.5</v>
      </c>
      <c r="S1193">
        <v>21.638500000000001</v>
      </c>
      <c r="T1193">
        <v>85.995500000000007</v>
      </c>
    </row>
    <row r="1194" spans="1:20" x14ac:dyDescent="0.3">
      <c r="A1194">
        <v>1193</v>
      </c>
      <c r="B1194">
        <v>2</v>
      </c>
      <c r="C1194" s="1">
        <v>44916.70107638889</v>
      </c>
      <c r="D1194" t="s">
        <v>29</v>
      </c>
      <c r="E1194" s="7">
        <f t="shared" si="192"/>
        <v>2022</v>
      </c>
      <c r="F1194" s="7">
        <f t="shared" si="193"/>
        <v>12</v>
      </c>
      <c r="G1194" s="7">
        <f t="shared" si="194"/>
        <v>12</v>
      </c>
      <c r="H1194" s="7" t="str">
        <f t="shared" si="196"/>
        <v>autumn</v>
      </c>
      <c r="I1194" s="7">
        <f t="shared" si="197"/>
        <v>52</v>
      </c>
      <c r="J1194" t="str">
        <f t="shared" si="200"/>
        <v>BS</v>
      </c>
      <c r="L1194">
        <v>1.00126</v>
      </c>
      <c r="M1194" t="e">
        <f t="shared" si="195"/>
        <v>#N/A</v>
      </c>
      <c r="N1194">
        <v>3.08297</v>
      </c>
      <c r="O1194">
        <v>0.92088899999999996</v>
      </c>
      <c r="P1194">
        <v>7.0000000000000001E-3</v>
      </c>
      <c r="Q1194">
        <v>0.14799999999999999</v>
      </c>
      <c r="R1194">
        <v>8.4</v>
      </c>
      <c r="S1194">
        <v>21.769600000000001</v>
      </c>
      <c r="T1194">
        <v>85.9983</v>
      </c>
    </row>
    <row r="1195" spans="1:20" x14ac:dyDescent="0.3">
      <c r="A1195">
        <v>1194</v>
      </c>
      <c r="B1195">
        <v>3</v>
      </c>
      <c r="C1195" s="1">
        <v>44916.703217592592</v>
      </c>
      <c r="D1195" t="s">
        <v>29</v>
      </c>
      <c r="E1195" s="7">
        <f t="shared" si="192"/>
        <v>2022</v>
      </c>
      <c r="F1195" s="7">
        <f t="shared" si="193"/>
        <v>12</v>
      </c>
      <c r="G1195" s="7">
        <f t="shared" si="194"/>
        <v>12</v>
      </c>
      <c r="H1195" s="7" t="str">
        <f t="shared" si="196"/>
        <v>autumn</v>
      </c>
      <c r="I1195" s="7">
        <f t="shared" si="197"/>
        <v>52</v>
      </c>
      <c r="J1195" t="str">
        <f t="shared" si="200"/>
        <v>BS</v>
      </c>
      <c r="L1195">
        <v>1.10215</v>
      </c>
      <c r="M1195">
        <f t="shared" si="195"/>
        <v>1.10215</v>
      </c>
      <c r="N1195">
        <v>2.4753599999999998</v>
      </c>
      <c r="O1195">
        <v>0.96335800000000005</v>
      </c>
      <c r="P1195">
        <v>8.0000000000000002E-3</v>
      </c>
      <c r="Q1195">
        <v>0.16500000000000001</v>
      </c>
      <c r="R1195">
        <v>8.3000000000000007</v>
      </c>
      <c r="S1195">
        <v>21.795400000000001</v>
      </c>
      <c r="T1195">
        <v>85.990600000000001</v>
      </c>
    </row>
    <row r="1196" spans="1:20" x14ac:dyDescent="0.3">
      <c r="A1196">
        <v>1195</v>
      </c>
      <c r="B1196">
        <v>4</v>
      </c>
      <c r="C1196" s="1">
        <v>44916.705682870372</v>
      </c>
      <c r="D1196" t="s">
        <v>29</v>
      </c>
      <c r="E1196" s="7">
        <f t="shared" si="192"/>
        <v>2022</v>
      </c>
      <c r="F1196" s="7">
        <f t="shared" si="193"/>
        <v>12</v>
      </c>
      <c r="G1196" s="7">
        <f t="shared" si="194"/>
        <v>12</v>
      </c>
      <c r="H1196" s="7" t="str">
        <f t="shared" si="196"/>
        <v>autumn</v>
      </c>
      <c r="I1196" s="7">
        <f t="shared" si="197"/>
        <v>52</v>
      </c>
      <c r="J1196" t="str">
        <f t="shared" si="200"/>
        <v>VP</v>
      </c>
      <c r="L1196">
        <v>2.2223199999999999</v>
      </c>
      <c r="M1196">
        <f t="shared" si="195"/>
        <v>2.2223199999999999</v>
      </c>
      <c r="N1196">
        <v>1.7498499999999999</v>
      </c>
      <c r="O1196">
        <v>0.98653400000000002</v>
      </c>
      <c r="P1196">
        <v>5.0000000000000001E-3</v>
      </c>
      <c r="Q1196">
        <v>4.1000000000000002E-2</v>
      </c>
      <c r="R1196">
        <v>8.4</v>
      </c>
      <c r="S1196">
        <v>21.79</v>
      </c>
      <c r="T1196">
        <v>85.988299999999995</v>
      </c>
    </row>
    <row r="1197" spans="1:20" x14ac:dyDescent="0.3">
      <c r="A1197">
        <v>1196</v>
      </c>
      <c r="B1197">
        <v>5</v>
      </c>
      <c r="C1197" s="1">
        <v>44916.708333333336</v>
      </c>
      <c r="D1197" t="s">
        <v>29</v>
      </c>
      <c r="E1197" s="7">
        <f t="shared" si="192"/>
        <v>2022</v>
      </c>
      <c r="F1197" s="7">
        <f t="shared" si="193"/>
        <v>12</v>
      </c>
      <c r="G1197" s="7">
        <f t="shared" si="194"/>
        <v>12</v>
      </c>
      <c r="H1197" s="7" t="str">
        <f t="shared" si="196"/>
        <v>autumn</v>
      </c>
      <c r="I1197" s="7">
        <f t="shared" si="197"/>
        <v>52</v>
      </c>
      <c r="J1197" t="str">
        <f t="shared" si="200"/>
        <v>VP</v>
      </c>
      <c r="L1197">
        <v>1.4917100000000001</v>
      </c>
      <c r="M1197">
        <f t="shared" si="195"/>
        <v>1.4917100000000001</v>
      </c>
      <c r="N1197">
        <v>2.26111</v>
      </c>
      <c r="O1197">
        <v>0.96579499999999996</v>
      </c>
      <c r="P1197">
        <v>7.0000000000000001E-3</v>
      </c>
      <c r="Q1197">
        <v>0.111</v>
      </c>
      <c r="R1197">
        <v>8.5</v>
      </c>
      <c r="S1197">
        <v>21.909500000000001</v>
      </c>
      <c r="T1197">
        <v>85.990499999999997</v>
      </c>
    </row>
    <row r="1198" spans="1:20" x14ac:dyDescent="0.3">
      <c r="A1198">
        <v>1197</v>
      </c>
      <c r="B1198">
        <v>6</v>
      </c>
      <c r="C1198" s="1">
        <v>44916.711180555554</v>
      </c>
      <c r="D1198" t="s">
        <v>29</v>
      </c>
      <c r="E1198" s="7">
        <f t="shared" si="192"/>
        <v>2022</v>
      </c>
      <c r="F1198" s="7">
        <f t="shared" si="193"/>
        <v>12</v>
      </c>
      <c r="G1198" s="7">
        <f t="shared" si="194"/>
        <v>12</v>
      </c>
      <c r="H1198" s="7" t="str">
        <f t="shared" si="196"/>
        <v>autumn</v>
      </c>
      <c r="I1198" s="7">
        <f t="shared" si="197"/>
        <v>52</v>
      </c>
      <c r="J1198" t="str">
        <f t="shared" si="200"/>
        <v>VP</v>
      </c>
      <c r="L1198">
        <v>1.821</v>
      </c>
      <c r="M1198">
        <f t="shared" si="195"/>
        <v>1.821</v>
      </c>
      <c r="N1198">
        <v>1.7066300000000001</v>
      </c>
      <c r="O1198">
        <v>0.98697699999999999</v>
      </c>
      <c r="P1198">
        <v>0.01</v>
      </c>
      <c r="Q1198">
        <v>0.20799999999999999</v>
      </c>
      <c r="R1198">
        <v>8.5</v>
      </c>
      <c r="S1198">
        <v>21.4696</v>
      </c>
      <c r="T1198">
        <v>85.988699999999994</v>
      </c>
    </row>
    <row r="1199" spans="1:20" x14ac:dyDescent="0.3">
      <c r="A1199">
        <v>1198</v>
      </c>
      <c r="B1199">
        <v>1</v>
      </c>
      <c r="C1199" s="1">
        <v>44930.429039351853</v>
      </c>
      <c r="D1199" t="s">
        <v>13</v>
      </c>
      <c r="E1199" s="7">
        <f t="shared" si="192"/>
        <v>2023</v>
      </c>
      <c r="F1199" s="7">
        <f t="shared" si="193"/>
        <v>1</v>
      </c>
      <c r="G1199" s="7">
        <f t="shared" ref="G1199:G1262" si="201">F1199+12</f>
        <v>13</v>
      </c>
      <c r="H1199" s="7" t="str">
        <f t="shared" si="196"/>
        <v>winter</v>
      </c>
      <c r="I1199" s="7">
        <f>WEEKNUM(C1199)+52</f>
        <v>53</v>
      </c>
      <c r="J1199" t="str">
        <f t="shared" ref="J1199:J1222" si="202">IF(OR(B1199=1,B1199=2,B1199=3,B1199=4,B1199=9,B1199=10,B1199=11,B1199=12,B1199=17,B1199=18,B1199=19,B1199=20),"VP","BS")</f>
        <v>VP</v>
      </c>
      <c r="K1199" t="str">
        <f t="shared" ref="K1199:K1222" si="203">IF(OR(B1199=4,B1199=7,B1199=10,B1199=14,B1199=18,B1199=21),"tree","soil")</f>
        <v>soil</v>
      </c>
      <c r="L1199">
        <v>1.3712599999999999</v>
      </c>
      <c r="M1199">
        <f t="shared" si="195"/>
        <v>1.3712599999999999</v>
      </c>
      <c r="N1199">
        <v>2.04433</v>
      </c>
      <c r="O1199">
        <v>0.978653</v>
      </c>
      <c r="P1199">
        <v>4.0000000000000001E-3</v>
      </c>
      <c r="Q1199">
        <v>9.6000000000000002E-2</v>
      </c>
      <c r="R1199">
        <v>14</v>
      </c>
      <c r="S1199">
        <v>20.5383</v>
      </c>
      <c r="T1199">
        <v>85.013300000000001</v>
      </c>
    </row>
    <row r="1200" spans="1:20" x14ac:dyDescent="0.3">
      <c r="A1200">
        <v>1199</v>
      </c>
      <c r="B1200">
        <v>2</v>
      </c>
      <c r="C1200" s="1">
        <v>44930.431122685186</v>
      </c>
      <c r="D1200" t="s">
        <v>13</v>
      </c>
      <c r="E1200" s="7">
        <f t="shared" si="192"/>
        <v>2023</v>
      </c>
      <c r="F1200" s="7">
        <f t="shared" si="193"/>
        <v>1</v>
      </c>
      <c r="G1200" s="7">
        <f t="shared" si="201"/>
        <v>13</v>
      </c>
      <c r="H1200" s="7" t="str">
        <f t="shared" si="196"/>
        <v>winter</v>
      </c>
      <c r="I1200" s="7">
        <f t="shared" ref="I1200:I1263" si="204">WEEKNUM(C1200)+52</f>
        <v>53</v>
      </c>
      <c r="J1200" t="str">
        <f t="shared" si="202"/>
        <v>VP</v>
      </c>
      <c r="K1200" t="str">
        <f t="shared" si="203"/>
        <v>soil</v>
      </c>
      <c r="L1200">
        <v>2.0988099999999998</v>
      </c>
      <c r="M1200">
        <f t="shared" si="195"/>
        <v>2.0988099999999998</v>
      </c>
      <c r="N1200">
        <v>1.56229</v>
      </c>
      <c r="O1200">
        <v>0.99220299999999995</v>
      </c>
      <c r="P1200">
        <v>4.0000000000000001E-3</v>
      </c>
      <c r="Q1200">
        <v>8.6999999999999994E-2</v>
      </c>
      <c r="R1200">
        <v>12.7</v>
      </c>
      <c r="S1200">
        <v>22.043399999999998</v>
      </c>
      <c r="T1200">
        <v>84.998000000000005</v>
      </c>
    </row>
    <row r="1201" spans="1:20" x14ac:dyDescent="0.3">
      <c r="A1201">
        <v>1200</v>
      </c>
      <c r="B1201">
        <v>3</v>
      </c>
      <c r="C1201" s="1">
        <v>44930.436030092591</v>
      </c>
      <c r="D1201" t="s">
        <v>13</v>
      </c>
      <c r="E1201" s="7">
        <f t="shared" si="192"/>
        <v>2023</v>
      </c>
      <c r="F1201" s="7">
        <f t="shared" si="193"/>
        <v>1</v>
      </c>
      <c r="G1201" s="7">
        <f t="shared" si="201"/>
        <v>13</v>
      </c>
      <c r="H1201" s="7" t="str">
        <f t="shared" si="196"/>
        <v>winter</v>
      </c>
      <c r="I1201" s="7">
        <f t="shared" si="204"/>
        <v>53</v>
      </c>
      <c r="J1201" t="str">
        <f t="shared" si="202"/>
        <v>VP</v>
      </c>
      <c r="K1201" t="str">
        <f t="shared" si="203"/>
        <v>soil</v>
      </c>
      <c r="L1201">
        <v>2.38348</v>
      </c>
      <c r="M1201">
        <f t="shared" si="195"/>
        <v>2.38348</v>
      </c>
      <c r="N1201">
        <v>1.8143199999999999</v>
      </c>
      <c r="O1201">
        <v>0.98214100000000004</v>
      </c>
      <c r="P1201">
        <v>4.0000000000000001E-3</v>
      </c>
      <c r="Q1201">
        <v>6.4000000000000001E-2</v>
      </c>
      <c r="R1201">
        <v>11.6</v>
      </c>
      <c r="S1201">
        <v>23.1327</v>
      </c>
      <c r="T1201">
        <v>85.002600000000001</v>
      </c>
    </row>
    <row r="1202" spans="1:20" x14ac:dyDescent="0.3">
      <c r="A1202">
        <v>1201</v>
      </c>
      <c r="B1202">
        <v>4</v>
      </c>
      <c r="C1202" s="1">
        <v>44930.43818287037</v>
      </c>
      <c r="D1202" t="s">
        <v>13</v>
      </c>
      <c r="E1202" s="7">
        <f t="shared" si="192"/>
        <v>2023</v>
      </c>
      <c r="F1202" s="7">
        <f t="shared" si="193"/>
        <v>1</v>
      </c>
      <c r="G1202" s="7">
        <f t="shared" si="201"/>
        <v>13</v>
      </c>
      <c r="H1202" s="7" t="str">
        <f t="shared" si="196"/>
        <v>winter</v>
      </c>
      <c r="I1202" s="7">
        <f t="shared" si="204"/>
        <v>53</v>
      </c>
      <c r="J1202" t="str">
        <f t="shared" si="202"/>
        <v>VP</v>
      </c>
      <c r="K1202" t="str">
        <f t="shared" si="203"/>
        <v>tree</v>
      </c>
      <c r="L1202">
        <v>4.3444099999999999</v>
      </c>
      <c r="M1202">
        <f t="shared" si="195"/>
        <v>4.3444099999999999</v>
      </c>
      <c r="N1202">
        <v>1.3440399999999999</v>
      </c>
      <c r="O1202">
        <v>0.99695999999999996</v>
      </c>
      <c r="P1202">
        <v>2E-3</v>
      </c>
      <c r="Q1202">
        <v>0</v>
      </c>
      <c r="R1202">
        <v>11</v>
      </c>
      <c r="S1202">
        <v>23.5044</v>
      </c>
      <c r="T1202">
        <v>85.006699999999995</v>
      </c>
    </row>
    <row r="1203" spans="1:20" x14ac:dyDescent="0.3">
      <c r="A1203">
        <v>1202</v>
      </c>
      <c r="B1203">
        <v>5</v>
      </c>
      <c r="C1203" s="1">
        <v>44930.44027777778</v>
      </c>
      <c r="D1203" t="s">
        <v>13</v>
      </c>
      <c r="E1203" s="7">
        <f t="shared" si="192"/>
        <v>2023</v>
      </c>
      <c r="F1203" s="7">
        <f t="shared" si="193"/>
        <v>1</v>
      </c>
      <c r="G1203" s="7">
        <f t="shared" si="201"/>
        <v>13</v>
      </c>
      <c r="H1203" s="7" t="str">
        <f t="shared" si="196"/>
        <v>winter</v>
      </c>
      <c r="I1203" s="7">
        <f t="shared" si="204"/>
        <v>53</v>
      </c>
      <c r="J1203" t="str">
        <f t="shared" si="202"/>
        <v>BS</v>
      </c>
      <c r="K1203" t="str">
        <f t="shared" si="203"/>
        <v>soil</v>
      </c>
      <c r="L1203">
        <v>2.35954</v>
      </c>
      <c r="M1203">
        <f t="shared" si="195"/>
        <v>2.35954</v>
      </c>
      <c r="N1203">
        <v>1.66109</v>
      </c>
      <c r="O1203">
        <v>0.98882599999999998</v>
      </c>
      <c r="P1203">
        <v>4.0000000000000001E-3</v>
      </c>
      <c r="Q1203">
        <v>8.2000000000000003E-2</v>
      </c>
      <c r="R1203">
        <v>10.7</v>
      </c>
      <c r="S1203">
        <v>23.905200000000001</v>
      </c>
      <c r="T1203">
        <v>85.025300000000001</v>
      </c>
    </row>
    <row r="1204" spans="1:20" x14ac:dyDescent="0.3">
      <c r="A1204">
        <v>1203</v>
      </c>
      <c r="B1204">
        <v>6</v>
      </c>
      <c r="C1204" s="1">
        <v>44930.442789351851</v>
      </c>
      <c r="D1204" t="s">
        <v>13</v>
      </c>
      <c r="E1204" s="7">
        <f t="shared" si="192"/>
        <v>2023</v>
      </c>
      <c r="F1204" s="7">
        <f t="shared" si="193"/>
        <v>1</v>
      </c>
      <c r="G1204" s="7">
        <f t="shared" si="201"/>
        <v>13</v>
      </c>
      <c r="H1204" s="7" t="str">
        <f t="shared" si="196"/>
        <v>winter</v>
      </c>
      <c r="I1204" s="7">
        <f t="shared" si="204"/>
        <v>53</v>
      </c>
      <c r="J1204" t="str">
        <f t="shared" si="202"/>
        <v>BS</v>
      </c>
      <c r="K1204" t="str">
        <f t="shared" si="203"/>
        <v>soil</v>
      </c>
      <c r="L1204">
        <v>2.24729</v>
      </c>
      <c r="M1204">
        <f t="shared" si="195"/>
        <v>2.24729</v>
      </c>
      <c r="N1204">
        <v>1.67659</v>
      </c>
      <c r="O1204">
        <v>0.98853000000000002</v>
      </c>
      <c r="P1204">
        <v>3.0000000000000001E-3</v>
      </c>
      <c r="Q1204">
        <v>1.6E-2</v>
      </c>
      <c r="R1204">
        <v>10.3</v>
      </c>
      <c r="S1204">
        <v>24.4786</v>
      </c>
      <c r="T1204">
        <v>85.002499999999998</v>
      </c>
    </row>
    <row r="1205" spans="1:20" x14ac:dyDescent="0.3">
      <c r="A1205">
        <v>1204</v>
      </c>
      <c r="B1205">
        <v>7</v>
      </c>
      <c r="C1205" s="1">
        <v>44930.444872685184</v>
      </c>
      <c r="D1205" t="s">
        <v>13</v>
      </c>
      <c r="E1205" s="7">
        <f t="shared" si="192"/>
        <v>2023</v>
      </c>
      <c r="F1205" s="7">
        <f t="shared" si="193"/>
        <v>1</v>
      </c>
      <c r="G1205" s="7">
        <f t="shared" si="201"/>
        <v>13</v>
      </c>
      <c r="H1205" s="7" t="str">
        <f t="shared" si="196"/>
        <v>winter</v>
      </c>
      <c r="I1205" s="7">
        <f t="shared" si="204"/>
        <v>53</v>
      </c>
      <c r="J1205" t="str">
        <f t="shared" si="202"/>
        <v>BS</v>
      </c>
      <c r="K1205" t="str">
        <f t="shared" si="203"/>
        <v>tree</v>
      </c>
      <c r="L1205">
        <v>2.5341800000000001</v>
      </c>
      <c r="M1205">
        <f t="shared" si="195"/>
        <v>2.5341800000000001</v>
      </c>
      <c r="N1205">
        <v>1.59202</v>
      </c>
      <c r="O1205">
        <v>0.99119299999999999</v>
      </c>
      <c r="P1205">
        <v>3.0000000000000001E-3</v>
      </c>
      <c r="Q1205">
        <v>0.04</v>
      </c>
      <c r="R1205">
        <v>11</v>
      </c>
      <c r="S1205">
        <v>24.714200000000002</v>
      </c>
      <c r="T1205">
        <v>85.049599999999998</v>
      </c>
    </row>
    <row r="1206" spans="1:20" x14ac:dyDescent="0.3">
      <c r="A1206">
        <v>1205</v>
      </c>
      <c r="B1206">
        <v>8</v>
      </c>
      <c r="C1206" s="1">
        <v>44930.446956018517</v>
      </c>
      <c r="D1206" t="s">
        <v>13</v>
      </c>
      <c r="E1206" s="7">
        <f t="shared" si="192"/>
        <v>2023</v>
      </c>
      <c r="F1206" s="7">
        <f t="shared" si="193"/>
        <v>1</v>
      </c>
      <c r="G1206" s="7">
        <f t="shared" si="201"/>
        <v>13</v>
      </c>
      <c r="H1206" s="7" t="str">
        <f t="shared" si="196"/>
        <v>winter</v>
      </c>
      <c r="I1206" s="7">
        <f t="shared" si="204"/>
        <v>53</v>
      </c>
      <c r="J1206" t="str">
        <f t="shared" si="202"/>
        <v>BS</v>
      </c>
      <c r="K1206" t="str">
        <f t="shared" si="203"/>
        <v>soil</v>
      </c>
      <c r="L1206">
        <v>1.6374200000000001</v>
      </c>
      <c r="M1206">
        <f t="shared" si="195"/>
        <v>1.6374200000000001</v>
      </c>
      <c r="N1206">
        <v>1.70597</v>
      </c>
      <c r="O1206">
        <v>0.98644200000000004</v>
      </c>
      <c r="P1206">
        <v>4.0000000000000001E-3</v>
      </c>
      <c r="Q1206">
        <v>0.06</v>
      </c>
      <c r="R1206">
        <v>10.6</v>
      </c>
      <c r="S1206">
        <v>24.603300000000001</v>
      </c>
      <c r="T1206">
        <v>85.043400000000005</v>
      </c>
    </row>
    <row r="1207" spans="1:20" x14ac:dyDescent="0.3">
      <c r="A1207">
        <v>1206</v>
      </c>
      <c r="B1207">
        <v>9</v>
      </c>
      <c r="C1207" s="1">
        <v>44930.449062500003</v>
      </c>
      <c r="D1207" t="s">
        <v>13</v>
      </c>
      <c r="E1207" s="7">
        <f t="shared" si="192"/>
        <v>2023</v>
      </c>
      <c r="F1207" s="7">
        <f t="shared" si="193"/>
        <v>1</v>
      </c>
      <c r="G1207" s="7">
        <f t="shared" si="201"/>
        <v>13</v>
      </c>
      <c r="H1207" s="7" t="str">
        <f t="shared" si="196"/>
        <v>winter</v>
      </c>
      <c r="I1207" s="7">
        <f t="shared" si="204"/>
        <v>53</v>
      </c>
      <c r="J1207" t="str">
        <f t="shared" si="202"/>
        <v>VP</v>
      </c>
      <c r="K1207" t="str">
        <f t="shared" si="203"/>
        <v>soil</v>
      </c>
      <c r="L1207">
        <v>2.1643599999999998</v>
      </c>
      <c r="M1207">
        <f t="shared" si="195"/>
        <v>2.1643599999999998</v>
      </c>
      <c r="N1207">
        <v>1.67963</v>
      </c>
      <c r="O1207">
        <v>0.98600399999999999</v>
      </c>
      <c r="P1207">
        <v>3.0000000000000001E-3</v>
      </c>
      <c r="Q1207">
        <v>0</v>
      </c>
      <c r="R1207">
        <v>10.4</v>
      </c>
      <c r="S1207">
        <v>24.279199999999999</v>
      </c>
      <c r="T1207">
        <v>85.073099999999997</v>
      </c>
    </row>
    <row r="1208" spans="1:20" x14ac:dyDescent="0.3">
      <c r="A1208">
        <v>1207</v>
      </c>
      <c r="B1208">
        <v>10</v>
      </c>
      <c r="C1208" s="1">
        <v>44930.452025462961</v>
      </c>
      <c r="D1208" t="s">
        <v>13</v>
      </c>
      <c r="E1208" s="7">
        <f t="shared" si="192"/>
        <v>2023</v>
      </c>
      <c r="F1208" s="7">
        <f t="shared" si="193"/>
        <v>1</v>
      </c>
      <c r="G1208" s="7">
        <f t="shared" si="201"/>
        <v>13</v>
      </c>
      <c r="H1208" s="7" t="str">
        <f t="shared" si="196"/>
        <v>winter</v>
      </c>
      <c r="I1208" s="7">
        <f t="shared" si="204"/>
        <v>53</v>
      </c>
      <c r="J1208" t="str">
        <f t="shared" si="202"/>
        <v>VP</v>
      </c>
      <c r="K1208" t="str">
        <f t="shared" si="203"/>
        <v>tree</v>
      </c>
      <c r="L1208">
        <v>5.5191800000000004</v>
      </c>
      <c r="M1208">
        <f t="shared" si="195"/>
        <v>5.5191800000000004</v>
      </c>
      <c r="N1208">
        <v>1.3358099999999999</v>
      </c>
      <c r="O1208">
        <v>0.99712400000000001</v>
      </c>
      <c r="P1208">
        <v>3.0000000000000001E-3</v>
      </c>
      <c r="Q1208">
        <v>0</v>
      </c>
      <c r="R1208">
        <v>9.8590900000000001</v>
      </c>
      <c r="S1208">
        <v>24.285900000000002</v>
      </c>
      <c r="T1208">
        <v>85.064700000000002</v>
      </c>
    </row>
    <row r="1209" spans="1:20" x14ac:dyDescent="0.3">
      <c r="A1209">
        <v>1208</v>
      </c>
      <c r="B1209">
        <v>11</v>
      </c>
      <c r="C1209" s="1">
        <v>44930.454085648147</v>
      </c>
      <c r="D1209" t="s">
        <v>13</v>
      </c>
      <c r="E1209" s="7">
        <f t="shared" si="192"/>
        <v>2023</v>
      </c>
      <c r="F1209" s="7">
        <f t="shared" si="193"/>
        <v>1</v>
      </c>
      <c r="G1209" s="7">
        <f t="shared" si="201"/>
        <v>13</v>
      </c>
      <c r="H1209" s="7" t="str">
        <f t="shared" si="196"/>
        <v>winter</v>
      </c>
      <c r="I1209" s="7">
        <f t="shared" si="204"/>
        <v>53</v>
      </c>
      <c r="J1209" t="str">
        <f t="shared" si="202"/>
        <v>VP</v>
      </c>
      <c r="K1209" t="str">
        <f t="shared" si="203"/>
        <v>soil</v>
      </c>
      <c r="L1209">
        <v>2.1830400000000001</v>
      </c>
      <c r="M1209">
        <f t="shared" si="195"/>
        <v>2.1830400000000001</v>
      </c>
      <c r="N1209">
        <v>1.62124</v>
      </c>
      <c r="O1209">
        <v>0.99066299999999996</v>
      </c>
      <c r="P1209">
        <v>3.0000000000000001E-3</v>
      </c>
      <c r="Q1209" s="4">
        <v>3.5999999999999997E-2</v>
      </c>
      <c r="R1209">
        <v>9.5</v>
      </c>
      <c r="S1209">
        <v>24.152799999999999</v>
      </c>
      <c r="T1209">
        <v>85.073300000000003</v>
      </c>
    </row>
    <row r="1210" spans="1:20" x14ac:dyDescent="0.3">
      <c r="A1210">
        <v>1209</v>
      </c>
      <c r="B1210">
        <v>12</v>
      </c>
      <c r="C1210" s="1">
        <v>44930.456157407411</v>
      </c>
      <c r="D1210" t="s">
        <v>13</v>
      </c>
      <c r="E1210" s="7">
        <f t="shared" si="192"/>
        <v>2023</v>
      </c>
      <c r="F1210" s="7">
        <f t="shared" si="193"/>
        <v>1</v>
      </c>
      <c r="G1210" s="7">
        <f t="shared" si="201"/>
        <v>13</v>
      </c>
      <c r="H1210" s="7" t="str">
        <f t="shared" si="196"/>
        <v>winter</v>
      </c>
      <c r="I1210" s="7">
        <f t="shared" si="204"/>
        <v>53</v>
      </c>
      <c r="J1210" t="str">
        <f t="shared" si="202"/>
        <v>VP</v>
      </c>
      <c r="K1210" t="str">
        <f t="shared" si="203"/>
        <v>soil</v>
      </c>
      <c r="L1210">
        <v>2.47227</v>
      </c>
      <c r="M1210">
        <f t="shared" si="195"/>
        <v>2.47227</v>
      </c>
      <c r="N1210">
        <v>1.5466800000000001</v>
      </c>
      <c r="O1210">
        <v>0.99239500000000003</v>
      </c>
      <c r="P1210">
        <v>2E-3</v>
      </c>
      <c r="Q1210">
        <v>4.0909099999999997E-2</v>
      </c>
      <c r="R1210">
        <v>9.2727299999999993</v>
      </c>
      <c r="S1210">
        <v>24.1556</v>
      </c>
      <c r="T1210">
        <v>85.080100000000002</v>
      </c>
    </row>
    <row r="1211" spans="1:20" x14ac:dyDescent="0.3">
      <c r="A1211">
        <v>1210</v>
      </c>
      <c r="B1211">
        <v>13</v>
      </c>
      <c r="C1211" s="1">
        <v>44930.458240740743</v>
      </c>
      <c r="D1211" t="s">
        <v>13</v>
      </c>
      <c r="E1211" s="7">
        <f t="shared" si="192"/>
        <v>2023</v>
      </c>
      <c r="F1211" s="7">
        <f t="shared" si="193"/>
        <v>1</v>
      </c>
      <c r="G1211" s="7">
        <f t="shared" si="201"/>
        <v>13</v>
      </c>
      <c r="H1211" s="7" t="str">
        <f t="shared" si="196"/>
        <v>winter</v>
      </c>
      <c r="I1211" s="7">
        <f t="shared" si="204"/>
        <v>53</v>
      </c>
      <c r="J1211" t="str">
        <f t="shared" si="202"/>
        <v>BS</v>
      </c>
      <c r="K1211" t="str">
        <f t="shared" si="203"/>
        <v>soil</v>
      </c>
      <c r="L1211">
        <v>1.54653</v>
      </c>
      <c r="M1211">
        <f t="shared" si="195"/>
        <v>1.54653</v>
      </c>
      <c r="N1211">
        <v>1.8639399999999999</v>
      </c>
      <c r="O1211">
        <v>0.979047</v>
      </c>
      <c r="P1211">
        <v>3.0000000000000001E-3</v>
      </c>
      <c r="Q1211">
        <v>5.8000000000000003E-2</v>
      </c>
      <c r="R1211">
        <v>9.5</v>
      </c>
      <c r="S1211">
        <v>23.9465</v>
      </c>
      <c r="T1211">
        <v>85.087400000000002</v>
      </c>
    </row>
    <row r="1212" spans="1:20" x14ac:dyDescent="0.3">
      <c r="A1212">
        <v>1211</v>
      </c>
      <c r="B1212">
        <v>14</v>
      </c>
      <c r="C1212" s="1">
        <v>44930.462071759262</v>
      </c>
      <c r="D1212" t="s">
        <v>13</v>
      </c>
      <c r="E1212" s="7">
        <f t="shared" si="192"/>
        <v>2023</v>
      </c>
      <c r="F1212" s="7">
        <f t="shared" si="193"/>
        <v>1</v>
      </c>
      <c r="G1212" s="7">
        <f t="shared" si="201"/>
        <v>13</v>
      </c>
      <c r="H1212" s="7" t="str">
        <f t="shared" si="196"/>
        <v>winter</v>
      </c>
      <c r="I1212" s="7">
        <f t="shared" si="204"/>
        <v>53</v>
      </c>
      <c r="J1212" t="str">
        <f t="shared" si="202"/>
        <v>BS</v>
      </c>
      <c r="K1212" t="str">
        <f t="shared" si="203"/>
        <v>tree</v>
      </c>
      <c r="L1212">
        <v>1.9210199999999999</v>
      </c>
      <c r="M1212">
        <f t="shared" si="195"/>
        <v>1.9210199999999999</v>
      </c>
      <c r="N1212">
        <v>1.6067400000000001</v>
      </c>
      <c r="O1212">
        <v>0.98883600000000005</v>
      </c>
      <c r="P1212">
        <v>1E-3</v>
      </c>
      <c r="Q1212">
        <v>0</v>
      </c>
      <c r="R1212">
        <v>10.1</v>
      </c>
      <c r="S1212">
        <v>23.877500000000001</v>
      </c>
      <c r="T1212">
        <v>85.099400000000003</v>
      </c>
    </row>
    <row r="1213" spans="1:20" x14ac:dyDescent="0.3">
      <c r="A1213">
        <v>1212</v>
      </c>
      <c r="B1213">
        <v>15</v>
      </c>
      <c r="C1213" s="1">
        <v>44930.464143518519</v>
      </c>
      <c r="D1213" t="s">
        <v>13</v>
      </c>
      <c r="E1213" s="7">
        <f t="shared" si="192"/>
        <v>2023</v>
      </c>
      <c r="F1213" s="7">
        <f t="shared" si="193"/>
        <v>1</v>
      </c>
      <c r="G1213" s="7">
        <f t="shared" si="201"/>
        <v>13</v>
      </c>
      <c r="H1213" s="7" t="str">
        <f t="shared" si="196"/>
        <v>winter</v>
      </c>
      <c r="I1213" s="7">
        <f t="shared" si="204"/>
        <v>53</v>
      </c>
      <c r="J1213" t="str">
        <f t="shared" si="202"/>
        <v>BS</v>
      </c>
      <c r="K1213" t="str">
        <f t="shared" si="203"/>
        <v>soil</v>
      </c>
      <c r="L1213">
        <v>3.1999900000000001</v>
      </c>
      <c r="M1213">
        <f t="shared" si="195"/>
        <v>3.1999900000000001</v>
      </c>
      <c r="N1213">
        <v>1.41489</v>
      </c>
      <c r="O1213">
        <v>0.99557700000000005</v>
      </c>
      <c r="P1213">
        <v>3.0000000000000001E-3</v>
      </c>
      <c r="Q1213">
        <v>0</v>
      </c>
      <c r="R1213">
        <v>10.1</v>
      </c>
      <c r="S1213">
        <v>23.744299999999999</v>
      </c>
      <c r="T1213">
        <v>85.096900000000005</v>
      </c>
    </row>
    <row r="1214" spans="1:20" x14ac:dyDescent="0.3">
      <c r="A1214">
        <v>1213</v>
      </c>
      <c r="B1214">
        <v>16</v>
      </c>
      <c r="C1214" s="1">
        <v>44930.466226851851</v>
      </c>
      <c r="D1214" t="s">
        <v>13</v>
      </c>
      <c r="E1214" s="7">
        <f t="shared" si="192"/>
        <v>2023</v>
      </c>
      <c r="F1214" s="7">
        <f t="shared" si="193"/>
        <v>1</v>
      </c>
      <c r="G1214" s="7">
        <f t="shared" si="201"/>
        <v>13</v>
      </c>
      <c r="H1214" s="7" t="str">
        <f t="shared" si="196"/>
        <v>winter</v>
      </c>
      <c r="I1214" s="7">
        <f t="shared" si="204"/>
        <v>53</v>
      </c>
      <c r="J1214" t="str">
        <f t="shared" si="202"/>
        <v>BS</v>
      </c>
      <c r="K1214" t="str">
        <f t="shared" si="203"/>
        <v>soil</v>
      </c>
      <c r="L1214">
        <v>1.7402</v>
      </c>
      <c r="M1214">
        <f t="shared" si="195"/>
        <v>1.7402</v>
      </c>
      <c r="N1214">
        <v>1.96411</v>
      </c>
      <c r="O1214">
        <v>0.97543100000000005</v>
      </c>
      <c r="P1214">
        <v>3.0000000000000001E-3</v>
      </c>
      <c r="Q1214">
        <v>1.4E-2</v>
      </c>
      <c r="R1214">
        <v>10.1</v>
      </c>
      <c r="S1214">
        <v>23.793299999999999</v>
      </c>
      <c r="T1214">
        <v>85.0959</v>
      </c>
    </row>
    <row r="1215" spans="1:20" x14ac:dyDescent="0.3">
      <c r="A1215">
        <v>1214</v>
      </c>
      <c r="B1215">
        <v>17</v>
      </c>
      <c r="C1215" s="1">
        <v>44930.468506944446</v>
      </c>
      <c r="D1215" t="s">
        <v>13</v>
      </c>
      <c r="E1215" s="7">
        <f t="shared" si="192"/>
        <v>2023</v>
      </c>
      <c r="F1215" s="7">
        <f t="shared" si="193"/>
        <v>1</v>
      </c>
      <c r="G1215" s="7">
        <f t="shared" si="201"/>
        <v>13</v>
      </c>
      <c r="H1215" s="7" t="str">
        <f t="shared" si="196"/>
        <v>winter</v>
      </c>
      <c r="I1215" s="7">
        <f t="shared" si="204"/>
        <v>53</v>
      </c>
      <c r="J1215" t="str">
        <f t="shared" si="202"/>
        <v>VP</v>
      </c>
      <c r="K1215" t="str">
        <f t="shared" si="203"/>
        <v>soil</v>
      </c>
      <c r="L1215">
        <v>2.5603500000000001</v>
      </c>
      <c r="M1215">
        <f t="shared" si="195"/>
        <v>2.5603500000000001</v>
      </c>
      <c r="N1215">
        <v>1.7870600000000001</v>
      </c>
      <c r="O1215">
        <v>0.98417100000000002</v>
      </c>
      <c r="P1215">
        <v>4.0000000000000001E-3</v>
      </c>
      <c r="Q1215">
        <v>5.0999999999999997E-2</v>
      </c>
      <c r="R1215">
        <v>9.8000000000000007</v>
      </c>
      <c r="S1215">
        <v>23.831299999999999</v>
      </c>
      <c r="T1215">
        <v>85.096199999999996</v>
      </c>
    </row>
    <row r="1216" spans="1:20" x14ac:dyDescent="0.3">
      <c r="A1216">
        <v>1215</v>
      </c>
      <c r="B1216">
        <v>18</v>
      </c>
      <c r="C1216" s="1">
        <v>44930.470590277779</v>
      </c>
      <c r="D1216" t="s">
        <v>13</v>
      </c>
      <c r="E1216" s="7">
        <f t="shared" si="192"/>
        <v>2023</v>
      </c>
      <c r="F1216" s="7">
        <f t="shared" si="193"/>
        <v>1</v>
      </c>
      <c r="G1216" s="7">
        <f t="shared" si="201"/>
        <v>13</v>
      </c>
      <c r="H1216" s="7" t="str">
        <f t="shared" si="196"/>
        <v>winter</v>
      </c>
      <c r="I1216" s="7">
        <f t="shared" si="204"/>
        <v>53</v>
      </c>
      <c r="J1216" t="str">
        <f t="shared" si="202"/>
        <v>VP</v>
      </c>
      <c r="K1216" t="str">
        <f t="shared" si="203"/>
        <v>tree</v>
      </c>
      <c r="L1216">
        <v>2.6257000000000001</v>
      </c>
      <c r="M1216">
        <f t="shared" si="195"/>
        <v>2.6257000000000001</v>
      </c>
      <c r="N1216">
        <v>1.5916699999999999</v>
      </c>
      <c r="O1216">
        <v>0.98991300000000004</v>
      </c>
      <c r="P1216">
        <v>2E-3</v>
      </c>
      <c r="Q1216">
        <v>0</v>
      </c>
      <c r="R1216">
        <v>9.5</v>
      </c>
      <c r="S1216">
        <v>23.8216</v>
      </c>
      <c r="T1216">
        <v>85.097300000000004</v>
      </c>
    </row>
    <row r="1217" spans="1:20" x14ac:dyDescent="0.3">
      <c r="A1217">
        <v>1216</v>
      </c>
      <c r="B1217">
        <v>19</v>
      </c>
      <c r="C1217" s="1">
        <v>44930.473981481482</v>
      </c>
      <c r="D1217" t="s">
        <v>13</v>
      </c>
      <c r="E1217" s="7">
        <f t="shared" si="192"/>
        <v>2023</v>
      </c>
      <c r="F1217" s="7">
        <f t="shared" si="193"/>
        <v>1</v>
      </c>
      <c r="G1217" s="7">
        <f t="shared" si="201"/>
        <v>13</v>
      </c>
      <c r="H1217" s="7" t="str">
        <f t="shared" si="196"/>
        <v>winter</v>
      </c>
      <c r="I1217" s="7">
        <f t="shared" si="204"/>
        <v>53</v>
      </c>
      <c r="J1217" t="str">
        <f t="shared" si="202"/>
        <v>VP</v>
      </c>
      <c r="K1217" t="str">
        <f t="shared" si="203"/>
        <v>soil</v>
      </c>
      <c r="M1217" t="e">
        <f t="shared" si="195"/>
        <v>#N/A</v>
      </c>
    </row>
    <row r="1218" spans="1:20" x14ac:dyDescent="0.3">
      <c r="A1218">
        <v>1217</v>
      </c>
      <c r="B1218">
        <v>20</v>
      </c>
      <c r="C1218" s="1">
        <v>44930.477662037039</v>
      </c>
      <c r="D1218" t="s">
        <v>13</v>
      </c>
      <c r="E1218" s="7">
        <f t="shared" ref="E1218:E1281" si="205">YEAR(C1218)</f>
        <v>2023</v>
      </c>
      <c r="F1218" s="7">
        <f t="shared" ref="F1218:F1281" si="206">MONTH(C1218)</f>
        <v>1</v>
      </c>
      <c r="G1218" s="7">
        <f t="shared" si="201"/>
        <v>13</v>
      </c>
      <c r="H1218" s="7" t="str">
        <f t="shared" si="196"/>
        <v>winter</v>
      </c>
      <c r="I1218" s="7">
        <f t="shared" si="204"/>
        <v>53</v>
      </c>
      <c r="J1218" t="str">
        <f t="shared" si="202"/>
        <v>VP</v>
      </c>
      <c r="K1218" t="str">
        <f t="shared" si="203"/>
        <v>soil</v>
      </c>
      <c r="L1218">
        <v>2.7702100000000001</v>
      </c>
      <c r="M1218">
        <f t="shared" ref="M1218:M1281" si="207">IF(O1218&gt;0.95,L1218,NA())</f>
        <v>2.7702100000000001</v>
      </c>
      <c r="N1218">
        <v>1.7889999999999999</v>
      </c>
      <c r="O1218">
        <v>0.97988299999999995</v>
      </c>
      <c r="P1218">
        <v>3.0000000000000001E-3</v>
      </c>
      <c r="Q1218">
        <v>3.6363600000000003E-2</v>
      </c>
      <c r="R1218">
        <v>8.9727300000000003</v>
      </c>
      <c r="S1218">
        <v>22.816400000000002</v>
      </c>
      <c r="T1218">
        <v>85.082099999999997</v>
      </c>
    </row>
    <row r="1219" spans="1:20" x14ac:dyDescent="0.3">
      <c r="A1219">
        <v>1218</v>
      </c>
      <c r="B1219">
        <v>21</v>
      </c>
      <c r="C1219" s="1">
        <v>44930.47997685185</v>
      </c>
      <c r="D1219" t="s">
        <v>13</v>
      </c>
      <c r="E1219" s="7">
        <f t="shared" si="205"/>
        <v>2023</v>
      </c>
      <c r="F1219" s="7">
        <f t="shared" si="206"/>
        <v>1</v>
      </c>
      <c r="G1219" s="7">
        <f t="shared" si="201"/>
        <v>13</v>
      </c>
      <c r="H1219" s="7" t="str">
        <f t="shared" ref="H1219:H1282" si="208">IF(OR(F1219=1,F1219=2,F1219=3),"winter",IF(OR(F1219=4,F1219=5,F1219=6),"spring",IF(OR(F1219=7,F1219=8,F1219=9),"summer","autumn")))</f>
        <v>winter</v>
      </c>
      <c r="I1219" s="7">
        <f t="shared" si="204"/>
        <v>53</v>
      </c>
      <c r="J1219" t="str">
        <f t="shared" si="202"/>
        <v>BS</v>
      </c>
      <c r="K1219" t="str">
        <f t="shared" si="203"/>
        <v>tree</v>
      </c>
      <c r="L1219">
        <v>2.1490399999999998</v>
      </c>
      <c r="M1219">
        <f t="shared" si="207"/>
        <v>2.1490399999999998</v>
      </c>
      <c r="N1219">
        <v>1.64001</v>
      </c>
      <c r="O1219">
        <v>0.98965400000000003</v>
      </c>
      <c r="P1219">
        <v>3.0000000000000001E-3</v>
      </c>
      <c r="Q1219">
        <v>6.0000000000000001E-3</v>
      </c>
      <c r="R1219">
        <v>9.1</v>
      </c>
      <c r="S1219">
        <v>22.984400000000001</v>
      </c>
      <c r="T1219">
        <v>85.088800000000006</v>
      </c>
    </row>
    <row r="1220" spans="1:20" x14ac:dyDescent="0.3">
      <c r="A1220">
        <v>1219</v>
      </c>
      <c r="B1220">
        <v>22</v>
      </c>
      <c r="C1220" s="1">
        <v>44930.485011574077</v>
      </c>
      <c r="D1220" t="s">
        <v>13</v>
      </c>
      <c r="E1220" s="7">
        <f t="shared" si="205"/>
        <v>2023</v>
      </c>
      <c r="F1220" s="7">
        <f t="shared" si="206"/>
        <v>1</v>
      </c>
      <c r="G1220" s="7">
        <f t="shared" si="201"/>
        <v>13</v>
      </c>
      <c r="H1220" s="7" t="str">
        <f t="shared" si="208"/>
        <v>winter</v>
      </c>
      <c r="I1220" s="7">
        <f t="shared" si="204"/>
        <v>53</v>
      </c>
      <c r="J1220" t="str">
        <f t="shared" si="202"/>
        <v>BS</v>
      </c>
      <c r="K1220" t="str">
        <f t="shared" si="203"/>
        <v>soil</v>
      </c>
      <c r="L1220">
        <v>2.0367099999999998</v>
      </c>
      <c r="M1220">
        <f t="shared" si="207"/>
        <v>2.0367099999999998</v>
      </c>
      <c r="N1220">
        <v>1.9929399999999999</v>
      </c>
      <c r="O1220">
        <v>0.97925899999999999</v>
      </c>
      <c r="P1220">
        <v>5.0000000000000001E-3</v>
      </c>
      <c r="Q1220">
        <v>8.7999999999999995E-2</v>
      </c>
      <c r="R1220">
        <v>9</v>
      </c>
      <c r="S1220">
        <v>22.352900000000002</v>
      </c>
      <c r="T1220">
        <v>85.087400000000002</v>
      </c>
    </row>
    <row r="1221" spans="1:20" x14ac:dyDescent="0.3">
      <c r="A1221">
        <v>1220</v>
      </c>
      <c r="B1221">
        <v>23</v>
      </c>
      <c r="C1221" s="1">
        <v>44930.487187500003</v>
      </c>
      <c r="D1221" t="s">
        <v>13</v>
      </c>
      <c r="E1221" s="7">
        <f t="shared" si="205"/>
        <v>2023</v>
      </c>
      <c r="F1221" s="7">
        <f t="shared" si="206"/>
        <v>1</v>
      </c>
      <c r="G1221" s="7">
        <f t="shared" si="201"/>
        <v>13</v>
      </c>
      <c r="H1221" s="7" t="str">
        <f t="shared" si="208"/>
        <v>winter</v>
      </c>
      <c r="I1221" s="7">
        <f t="shared" si="204"/>
        <v>53</v>
      </c>
      <c r="J1221" t="str">
        <f t="shared" si="202"/>
        <v>BS</v>
      </c>
      <c r="K1221" t="str">
        <f t="shared" si="203"/>
        <v>soil</v>
      </c>
      <c r="L1221">
        <v>2.3426999999999998</v>
      </c>
      <c r="M1221">
        <f t="shared" si="207"/>
        <v>2.3426999999999998</v>
      </c>
      <c r="N1221">
        <v>1.6024700000000001</v>
      </c>
      <c r="O1221">
        <v>0.98986200000000002</v>
      </c>
      <c r="P1221">
        <v>3.0000000000000001E-3</v>
      </c>
      <c r="Q1221">
        <v>0.03</v>
      </c>
      <c r="R1221">
        <v>9.3000000000000007</v>
      </c>
      <c r="S1221">
        <v>22.539200000000001</v>
      </c>
      <c r="T1221">
        <v>85.081699999999998</v>
      </c>
    </row>
    <row r="1222" spans="1:20" x14ac:dyDescent="0.3">
      <c r="A1222">
        <v>1221</v>
      </c>
      <c r="B1222">
        <v>24</v>
      </c>
      <c r="C1222" s="1">
        <v>44930.489340277774</v>
      </c>
      <c r="D1222" t="s">
        <v>13</v>
      </c>
      <c r="E1222" s="7">
        <f t="shared" si="205"/>
        <v>2023</v>
      </c>
      <c r="F1222" s="7">
        <f t="shared" si="206"/>
        <v>1</v>
      </c>
      <c r="G1222" s="7">
        <f t="shared" si="201"/>
        <v>13</v>
      </c>
      <c r="H1222" s="7" t="str">
        <f t="shared" si="208"/>
        <v>winter</v>
      </c>
      <c r="I1222" s="7">
        <f t="shared" si="204"/>
        <v>53</v>
      </c>
      <c r="J1222" t="str">
        <f t="shared" si="202"/>
        <v>BS</v>
      </c>
      <c r="K1222" t="str">
        <f t="shared" si="203"/>
        <v>soil</v>
      </c>
      <c r="L1222">
        <v>2.4081299999999999</v>
      </c>
      <c r="M1222">
        <f t="shared" si="207"/>
        <v>2.4081299999999999</v>
      </c>
      <c r="N1222">
        <v>1.52922</v>
      </c>
      <c r="O1222">
        <v>0.99274200000000001</v>
      </c>
      <c r="P1222">
        <v>5.0000000000000001E-3</v>
      </c>
      <c r="Q1222">
        <v>6.3E-2</v>
      </c>
      <c r="R1222">
        <v>9.6</v>
      </c>
      <c r="S1222">
        <v>22.846800000000002</v>
      </c>
      <c r="T1222">
        <v>85.093999999999994</v>
      </c>
    </row>
    <row r="1223" spans="1:20" x14ac:dyDescent="0.3">
      <c r="A1223">
        <v>1222</v>
      </c>
      <c r="B1223">
        <v>1</v>
      </c>
      <c r="C1223" s="1">
        <v>44930.570439814815</v>
      </c>
      <c r="D1223" t="s">
        <v>15</v>
      </c>
      <c r="E1223" s="7">
        <f t="shared" si="205"/>
        <v>2023</v>
      </c>
      <c r="F1223" s="7">
        <f t="shared" si="206"/>
        <v>1</v>
      </c>
      <c r="G1223" s="7">
        <f t="shared" si="201"/>
        <v>13</v>
      </c>
      <c r="H1223" s="7" t="str">
        <f t="shared" si="208"/>
        <v>winter</v>
      </c>
      <c r="I1223" s="7">
        <f t="shared" si="204"/>
        <v>53</v>
      </c>
      <c r="J1223" t="str">
        <f t="shared" ref="J1223:J1240" si="209">IF(OR(B1223=1,B1223=2,B1223=3,B1223=7,B1223=8,B1223=9,B1223=13,B1223=14,B1223=15),"VP","BS")</f>
        <v>VP</v>
      </c>
      <c r="L1223">
        <v>3.4317700000000002</v>
      </c>
      <c r="M1223">
        <f t="shared" si="207"/>
        <v>3.4317700000000002</v>
      </c>
      <c r="N1223">
        <v>1.56823</v>
      </c>
      <c r="O1223">
        <v>0.99030799999999997</v>
      </c>
      <c r="P1223">
        <v>5.0000000000000001E-3</v>
      </c>
      <c r="Q1223">
        <v>0.04</v>
      </c>
      <c r="R1223">
        <v>18.899999999999999</v>
      </c>
      <c r="S1223">
        <v>26.508700000000001</v>
      </c>
      <c r="T1223">
        <v>84.013099999999994</v>
      </c>
    </row>
    <row r="1224" spans="1:20" x14ac:dyDescent="0.3">
      <c r="A1224">
        <v>1223</v>
      </c>
      <c r="B1224">
        <v>2</v>
      </c>
      <c r="C1224" s="1">
        <v>44930.573125000003</v>
      </c>
      <c r="D1224" t="s">
        <v>15</v>
      </c>
      <c r="E1224" s="7">
        <f t="shared" si="205"/>
        <v>2023</v>
      </c>
      <c r="F1224" s="7">
        <f t="shared" si="206"/>
        <v>1</v>
      </c>
      <c r="G1224" s="7">
        <f t="shared" si="201"/>
        <v>13</v>
      </c>
      <c r="H1224" s="7" t="str">
        <f t="shared" si="208"/>
        <v>winter</v>
      </c>
      <c r="I1224" s="7">
        <f t="shared" si="204"/>
        <v>53</v>
      </c>
      <c r="J1224" t="str">
        <f t="shared" si="209"/>
        <v>VP</v>
      </c>
      <c r="L1224">
        <v>2.6432600000000002</v>
      </c>
      <c r="M1224">
        <f t="shared" si="207"/>
        <v>2.6432600000000002</v>
      </c>
      <c r="N1224">
        <v>1.5279400000000001</v>
      </c>
      <c r="O1224">
        <v>0.99259799999999998</v>
      </c>
      <c r="P1224">
        <v>4.0000000000000001E-3</v>
      </c>
      <c r="Q1224">
        <v>0</v>
      </c>
      <c r="R1224">
        <v>18.399999999999999</v>
      </c>
      <c r="S1224">
        <v>27.6374</v>
      </c>
      <c r="T1224">
        <v>84.009799999999998</v>
      </c>
    </row>
    <row r="1225" spans="1:20" x14ac:dyDescent="0.3">
      <c r="A1225">
        <v>1224</v>
      </c>
      <c r="B1225">
        <v>3</v>
      </c>
      <c r="C1225" s="1">
        <v>44930.575219907405</v>
      </c>
      <c r="D1225" t="s">
        <v>15</v>
      </c>
      <c r="E1225" s="7">
        <f t="shared" si="205"/>
        <v>2023</v>
      </c>
      <c r="F1225" s="7">
        <f t="shared" si="206"/>
        <v>1</v>
      </c>
      <c r="G1225" s="7">
        <f t="shared" si="201"/>
        <v>13</v>
      </c>
      <c r="H1225" s="7" t="str">
        <f t="shared" si="208"/>
        <v>winter</v>
      </c>
      <c r="I1225" s="7">
        <f t="shared" si="204"/>
        <v>53</v>
      </c>
      <c r="J1225" t="str">
        <f t="shared" si="209"/>
        <v>VP</v>
      </c>
      <c r="L1225">
        <v>1.65625</v>
      </c>
      <c r="M1225">
        <f t="shared" si="207"/>
        <v>1.65625</v>
      </c>
      <c r="N1225">
        <v>1.96018</v>
      </c>
      <c r="O1225">
        <v>0.981325</v>
      </c>
      <c r="P1225">
        <v>4.0000000000000001E-3</v>
      </c>
      <c r="Q1225">
        <v>3.4000000000000002E-2</v>
      </c>
      <c r="R1225">
        <v>18</v>
      </c>
      <c r="S1225">
        <v>28.138999999999999</v>
      </c>
      <c r="T1225">
        <v>84.005700000000004</v>
      </c>
    </row>
    <row r="1226" spans="1:20" x14ac:dyDescent="0.3">
      <c r="A1226">
        <v>1225</v>
      </c>
      <c r="B1226">
        <v>4</v>
      </c>
      <c r="C1226" s="1">
        <v>44930.577372685184</v>
      </c>
      <c r="D1226" t="s">
        <v>15</v>
      </c>
      <c r="E1226" s="7">
        <f t="shared" si="205"/>
        <v>2023</v>
      </c>
      <c r="F1226" s="7">
        <f t="shared" si="206"/>
        <v>1</v>
      </c>
      <c r="G1226" s="7">
        <f t="shared" si="201"/>
        <v>13</v>
      </c>
      <c r="H1226" s="7" t="str">
        <f t="shared" si="208"/>
        <v>winter</v>
      </c>
      <c r="I1226" s="7">
        <f t="shared" si="204"/>
        <v>53</v>
      </c>
      <c r="J1226" t="str">
        <f t="shared" si="209"/>
        <v>BS</v>
      </c>
      <c r="L1226">
        <v>1.21397</v>
      </c>
      <c r="M1226" t="e">
        <f t="shared" si="207"/>
        <v>#N/A</v>
      </c>
      <c r="N1226">
        <v>3.30098</v>
      </c>
      <c r="O1226">
        <v>0.914462</v>
      </c>
      <c r="P1226">
        <v>3.0000000000000001E-3</v>
      </c>
      <c r="Q1226">
        <v>5.1999999999999998E-2</v>
      </c>
      <c r="R1226">
        <v>17.7</v>
      </c>
      <c r="S1226">
        <v>28.540600000000001</v>
      </c>
      <c r="T1226">
        <v>84.010999999999996</v>
      </c>
    </row>
    <row r="1227" spans="1:20" x14ac:dyDescent="0.3">
      <c r="A1227">
        <v>1226</v>
      </c>
      <c r="B1227">
        <v>5</v>
      </c>
      <c r="C1227" s="1">
        <v>44930.57949074074</v>
      </c>
      <c r="D1227" t="s">
        <v>15</v>
      </c>
      <c r="E1227" s="7">
        <f t="shared" si="205"/>
        <v>2023</v>
      </c>
      <c r="F1227" s="7">
        <f t="shared" si="206"/>
        <v>1</v>
      </c>
      <c r="G1227" s="7">
        <f t="shared" si="201"/>
        <v>13</v>
      </c>
      <c r="H1227" s="7" t="str">
        <f t="shared" si="208"/>
        <v>winter</v>
      </c>
      <c r="I1227" s="7">
        <f t="shared" si="204"/>
        <v>53</v>
      </c>
      <c r="J1227" t="str">
        <f t="shared" si="209"/>
        <v>BS</v>
      </c>
      <c r="L1227">
        <v>1.43085</v>
      </c>
      <c r="M1227" t="e">
        <f t="shared" si="207"/>
        <v>#N/A</v>
      </c>
      <c r="N1227">
        <v>3.5501100000000001</v>
      </c>
      <c r="O1227">
        <v>0.88953000000000004</v>
      </c>
      <c r="P1227">
        <v>5.0000000000000001E-3</v>
      </c>
      <c r="Q1227">
        <v>0.13400000000000001</v>
      </c>
      <c r="R1227">
        <v>17.5</v>
      </c>
      <c r="S1227">
        <v>28.981200000000001</v>
      </c>
      <c r="T1227">
        <v>83.989400000000003</v>
      </c>
    </row>
    <row r="1228" spans="1:20" x14ac:dyDescent="0.3">
      <c r="A1228">
        <v>1227</v>
      </c>
      <c r="B1228">
        <v>6</v>
      </c>
      <c r="C1228" s="1">
        <v>44930.581712962965</v>
      </c>
      <c r="D1228" t="s">
        <v>15</v>
      </c>
      <c r="E1228" s="7">
        <f t="shared" si="205"/>
        <v>2023</v>
      </c>
      <c r="F1228" s="7">
        <f t="shared" si="206"/>
        <v>1</v>
      </c>
      <c r="G1228" s="7">
        <f t="shared" si="201"/>
        <v>13</v>
      </c>
      <c r="H1228" s="7" t="str">
        <f t="shared" si="208"/>
        <v>winter</v>
      </c>
      <c r="I1228" s="7">
        <f t="shared" si="204"/>
        <v>53</v>
      </c>
      <c r="J1228" t="str">
        <f t="shared" si="209"/>
        <v>BS</v>
      </c>
      <c r="L1228">
        <v>2.8164699999999998</v>
      </c>
      <c r="M1228" t="e">
        <f t="shared" si="207"/>
        <v>#N/A</v>
      </c>
      <c r="N1228">
        <v>1.4083000000000001</v>
      </c>
      <c r="O1228">
        <v>0.94858399999999998</v>
      </c>
      <c r="P1228">
        <v>3.0000000000000001E-3</v>
      </c>
      <c r="Q1228">
        <v>0</v>
      </c>
      <c r="R1228">
        <v>17.5</v>
      </c>
      <c r="S1228">
        <v>29.236000000000001</v>
      </c>
      <c r="T1228">
        <v>83.999099999999999</v>
      </c>
    </row>
    <row r="1229" spans="1:20" x14ac:dyDescent="0.3">
      <c r="A1229">
        <v>1228</v>
      </c>
      <c r="B1229">
        <v>10</v>
      </c>
      <c r="C1229" s="1">
        <v>44930.584456018521</v>
      </c>
      <c r="D1229" t="s">
        <v>15</v>
      </c>
      <c r="E1229" s="7">
        <f t="shared" si="205"/>
        <v>2023</v>
      </c>
      <c r="F1229" s="7">
        <f t="shared" si="206"/>
        <v>1</v>
      </c>
      <c r="G1229" s="7">
        <f t="shared" si="201"/>
        <v>13</v>
      </c>
      <c r="H1229" s="7" t="str">
        <f t="shared" si="208"/>
        <v>winter</v>
      </c>
      <c r="I1229" s="7">
        <f t="shared" si="204"/>
        <v>53</v>
      </c>
      <c r="J1229" t="str">
        <f t="shared" si="209"/>
        <v>BS</v>
      </c>
      <c r="L1229">
        <v>1.06311</v>
      </c>
      <c r="M1229">
        <f t="shared" si="207"/>
        <v>1.06311</v>
      </c>
      <c r="N1229">
        <v>2.2628599999999999</v>
      </c>
      <c r="O1229">
        <v>0.96909400000000001</v>
      </c>
      <c r="P1229">
        <v>3.0000000000000001E-3</v>
      </c>
      <c r="Q1229">
        <v>1.9E-2</v>
      </c>
      <c r="R1229">
        <v>17.2</v>
      </c>
      <c r="S1229">
        <v>28.8842</v>
      </c>
      <c r="T1229">
        <v>84.007300000000001</v>
      </c>
    </row>
    <row r="1230" spans="1:20" x14ac:dyDescent="0.3">
      <c r="A1230">
        <v>1229</v>
      </c>
      <c r="B1230">
        <v>11</v>
      </c>
      <c r="C1230" s="1">
        <v>44930.586793981478</v>
      </c>
      <c r="D1230" t="s">
        <v>15</v>
      </c>
      <c r="E1230" s="7">
        <f t="shared" si="205"/>
        <v>2023</v>
      </c>
      <c r="F1230" s="7">
        <f t="shared" si="206"/>
        <v>1</v>
      </c>
      <c r="G1230" s="7">
        <f t="shared" si="201"/>
        <v>13</v>
      </c>
      <c r="H1230" s="7" t="str">
        <f t="shared" si="208"/>
        <v>winter</v>
      </c>
      <c r="I1230" s="7">
        <f t="shared" si="204"/>
        <v>53</v>
      </c>
      <c r="J1230" t="str">
        <f t="shared" si="209"/>
        <v>BS</v>
      </c>
      <c r="L1230">
        <v>1.2085999999999999</v>
      </c>
      <c r="M1230" t="e">
        <f t="shared" si="207"/>
        <v>#N/A</v>
      </c>
      <c r="N1230">
        <v>2.6580400000000002</v>
      </c>
      <c r="O1230">
        <v>0.94868399999999997</v>
      </c>
      <c r="P1230">
        <v>4.0000000000000001E-3</v>
      </c>
      <c r="Q1230">
        <v>8.2000000000000003E-2</v>
      </c>
      <c r="R1230">
        <v>16.8</v>
      </c>
      <c r="S1230">
        <v>28.749199999999998</v>
      </c>
      <c r="T1230">
        <v>84.0047</v>
      </c>
    </row>
    <row r="1231" spans="1:20" x14ac:dyDescent="0.3">
      <c r="A1231">
        <v>1230</v>
      </c>
      <c r="B1231">
        <v>12</v>
      </c>
      <c r="C1231" s="1">
        <v>44930.588877314818</v>
      </c>
      <c r="D1231" t="s">
        <v>15</v>
      </c>
      <c r="E1231" s="7">
        <f t="shared" si="205"/>
        <v>2023</v>
      </c>
      <c r="F1231" s="7">
        <f t="shared" si="206"/>
        <v>1</v>
      </c>
      <c r="G1231" s="7">
        <f t="shared" si="201"/>
        <v>13</v>
      </c>
      <c r="H1231" s="7" t="str">
        <f t="shared" si="208"/>
        <v>winter</v>
      </c>
      <c r="I1231" s="7">
        <f t="shared" si="204"/>
        <v>53</v>
      </c>
      <c r="J1231" t="str">
        <f t="shared" si="209"/>
        <v>BS</v>
      </c>
      <c r="L1231">
        <v>0.72286700000000004</v>
      </c>
      <c r="M1231" t="e">
        <f t="shared" si="207"/>
        <v>#N/A</v>
      </c>
      <c r="N1231">
        <v>3.2231900000000002</v>
      </c>
      <c r="O1231">
        <v>0.92798700000000001</v>
      </c>
      <c r="P1231">
        <v>5.0000000000000001E-3</v>
      </c>
      <c r="Q1231">
        <v>0.126</v>
      </c>
      <c r="R1231">
        <v>16.7</v>
      </c>
      <c r="S1231">
        <v>28.861699999999999</v>
      </c>
      <c r="T1231">
        <v>83.995599999999996</v>
      </c>
    </row>
    <row r="1232" spans="1:20" x14ac:dyDescent="0.3">
      <c r="A1232">
        <v>1231</v>
      </c>
      <c r="B1232">
        <v>7</v>
      </c>
      <c r="C1232" s="1">
        <v>44930.591226851851</v>
      </c>
      <c r="D1232" t="s">
        <v>15</v>
      </c>
      <c r="E1232" s="7">
        <f t="shared" si="205"/>
        <v>2023</v>
      </c>
      <c r="F1232" s="7">
        <f t="shared" si="206"/>
        <v>1</v>
      </c>
      <c r="G1232" s="7">
        <f t="shared" si="201"/>
        <v>13</v>
      </c>
      <c r="H1232" s="7" t="str">
        <f t="shared" si="208"/>
        <v>winter</v>
      </c>
      <c r="I1232" s="7">
        <f t="shared" si="204"/>
        <v>53</v>
      </c>
      <c r="J1232" t="str">
        <f t="shared" si="209"/>
        <v>VP</v>
      </c>
      <c r="L1232">
        <v>2.1731400000000001</v>
      </c>
      <c r="M1232">
        <f t="shared" si="207"/>
        <v>2.1731400000000001</v>
      </c>
      <c r="N1232">
        <v>1.98237</v>
      </c>
      <c r="O1232">
        <v>0.97432799999999997</v>
      </c>
      <c r="P1232">
        <v>6.0000000000000001E-3</v>
      </c>
      <c r="Q1232">
        <v>0.121</v>
      </c>
      <c r="R1232">
        <v>16</v>
      </c>
      <c r="S1232">
        <v>28.546800000000001</v>
      </c>
      <c r="T1232">
        <v>84.004300000000001</v>
      </c>
    </row>
    <row r="1233" spans="1:20" x14ac:dyDescent="0.3">
      <c r="A1233">
        <v>1232</v>
      </c>
      <c r="B1233">
        <v>8</v>
      </c>
      <c r="C1233" s="1">
        <v>44930.593391203707</v>
      </c>
      <c r="D1233" t="s">
        <v>15</v>
      </c>
      <c r="E1233" s="7">
        <f t="shared" si="205"/>
        <v>2023</v>
      </c>
      <c r="F1233" s="7">
        <f t="shared" si="206"/>
        <v>1</v>
      </c>
      <c r="G1233" s="7">
        <f t="shared" si="201"/>
        <v>13</v>
      </c>
      <c r="H1233" s="7" t="str">
        <f t="shared" si="208"/>
        <v>winter</v>
      </c>
      <c r="I1233" s="7">
        <f t="shared" si="204"/>
        <v>53</v>
      </c>
      <c r="J1233" t="str">
        <f t="shared" si="209"/>
        <v>VP</v>
      </c>
      <c r="L1233">
        <v>2.7289099999999999</v>
      </c>
      <c r="M1233">
        <f t="shared" si="207"/>
        <v>2.7289099999999999</v>
      </c>
      <c r="N1233">
        <v>1.5426899999999999</v>
      </c>
      <c r="O1233">
        <v>0.99239200000000005</v>
      </c>
      <c r="P1233">
        <v>1E-3</v>
      </c>
      <c r="Q1233">
        <v>0</v>
      </c>
      <c r="R1233">
        <v>15.8</v>
      </c>
      <c r="S1233">
        <v>28.444199999999999</v>
      </c>
      <c r="T1233">
        <v>83.991299999999995</v>
      </c>
    </row>
    <row r="1234" spans="1:20" x14ac:dyDescent="0.3">
      <c r="A1234">
        <v>1233</v>
      </c>
      <c r="B1234">
        <v>9</v>
      </c>
      <c r="C1234" s="1">
        <v>44930.595486111109</v>
      </c>
      <c r="D1234" t="s">
        <v>15</v>
      </c>
      <c r="E1234" s="7">
        <f t="shared" si="205"/>
        <v>2023</v>
      </c>
      <c r="F1234" s="7">
        <f t="shared" si="206"/>
        <v>1</v>
      </c>
      <c r="G1234" s="7">
        <f t="shared" si="201"/>
        <v>13</v>
      </c>
      <c r="H1234" s="7" t="str">
        <f t="shared" si="208"/>
        <v>winter</v>
      </c>
      <c r="I1234" s="7">
        <f t="shared" si="204"/>
        <v>53</v>
      </c>
      <c r="J1234" t="str">
        <f t="shared" si="209"/>
        <v>VP</v>
      </c>
      <c r="L1234">
        <v>1.84849</v>
      </c>
      <c r="M1234">
        <f t="shared" si="207"/>
        <v>1.84849</v>
      </c>
      <c r="N1234">
        <v>1.7774000000000001</v>
      </c>
      <c r="O1234">
        <v>0.98621999999999999</v>
      </c>
      <c r="P1234">
        <v>3.0000000000000001E-3</v>
      </c>
      <c r="Q1234">
        <v>0</v>
      </c>
      <c r="R1234">
        <v>15.7</v>
      </c>
      <c r="S1234">
        <v>28.574400000000001</v>
      </c>
      <c r="T1234">
        <v>83.971199999999996</v>
      </c>
    </row>
    <row r="1235" spans="1:20" x14ac:dyDescent="0.3">
      <c r="A1235">
        <v>1234</v>
      </c>
      <c r="B1235">
        <v>13</v>
      </c>
      <c r="C1235" s="1">
        <v>44930.598055555558</v>
      </c>
      <c r="D1235" t="s">
        <v>15</v>
      </c>
      <c r="E1235" s="7">
        <f t="shared" si="205"/>
        <v>2023</v>
      </c>
      <c r="F1235" s="7">
        <f t="shared" si="206"/>
        <v>1</v>
      </c>
      <c r="G1235" s="7">
        <f t="shared" si="201"/>
        <v>13</v>
      </c>
      <c r="H1235" s="7" t="str">
        <f t="shared" si="208"/>
        <v>winter</v>
      </c>
      <c r="I1235" s="7">
        <f t="shared" si="204"/>
        <v>53</v>
      </c>
      <c r="J1235" t="str">
        <f t="shared" si="209"/>
        <v>VP</v>
      </c>
      <c r="L1235">
        <v>2.8159700000000001</v>
      </c>
      <c r="M1235">
        <f t="shared" si="207"/>
        <v>2.8159700000000001</v>
      </c>
      <c r="N1235">
        <v>1.5740099999999999</v>
      </c>
      <c r="O1235">
        <v>0.991618</v>
      </c>
      <c r="P1235">
        <v>5.0000000000000001E-3</v>
      </c>
      <c r="Q1235">
        <v>3.3000000000000002E-2</v>
      </c>
      <c r="R1235">
        <v>16.2</v>
      </c>
      <c r="S1235">
        <v>28.378499999999999</v>
      </c>
      <c r="T1235">
        <v>83.958799999999997</v>
      </c>
    </row>
    <row r="1236" spans="1:20" x14ac:dyDescent="0.3">
      <c r="A1236">
        <v>1235</v>
      </c>
      <c r="B1236">
        <v>14</v>
      </c>
      <c r="C1236" s="1">
        <v>44930.600115740737</v>
      </c>
      <c r="D1236" t="s">
        <v>15</v>
      </c>
      <c r="E1236" s="7">
        <f t="shared" si="205"/>
        <v>2023</v>
      </c>
      <c r="F1236" s="7">
        <f t="shared" si="206"/>
        <v>1</v>
      </c>
      <c r="G1236" s="7">
        <f t="shared" si="201"/>
        <v>13</v>
      </c>
      <c r="H1236" s="7" t="str">
        <f t="shared" si="208"/>
        <v>winter</v>
      </c>
      <c r="I1236" s="7">
        <f t="shared" si="204"/>
        <v>53</v>
      </c>
      <c r="J1236" t="str">
        <f t="shared" si="209"/>
        <v>VP</v>
      </c>
      <c r="L1236">
        <v>1.80087</v>
      </c>
      <c r="M1236">
        <f t="shared" si="207"/>
        <v>1.80087</v>
      </c>
      <c r="N1236">
        <v>1.98454</v>
      </c>
      <c r="O1236">
        <v>0.97494899999999995</v>
      </c>
      <c r="P1236">
        <v>4.0000000000000001E-3</v>
      </c>
      <c r="Q1236">
        <v>3.2000000000000001E-2</v>
      </c>
      <c r="R1236">
        <v>16</v>
      </c>
      <c r="S1236">
        <v>28.477900000000002</v>
      </c>
      <c r="T1236">
        <v>83.941699999999997</v>
      </c>
    </row>
    <row r="1237" spans="1:20" x14ac:dyDescent="0.3">
      <c r="A1237">
        <v>1236</v>
      </c>
      <c r="B1237">
        <v>15</v>
      </c>
      <c r="C1237" s="1">
        <v>44930.602199074077</v>
      </c>
      <c r="D1237" t="s">
        <v>15</v>
      </c>
      <c r="E1237" s="7">
        <f t="shared" si="205"/>
        <v>2023</v>
      </c>
      <c r="F1237" s="7">
        <f t="shared" si="206"/>
        <v>1</v>
      </c>
      <c r="G1237" s="7">
        <f t="shared" si="201"/>
        <v>13</v>
      </c>
      <c r="H1237" s="7" t="str">
        <f t="shared" si="208"/>
        <v>winter</v>
      </c>
      <c r="I1237" s="7">
        <f t="shared" si="204"/>
        <v>53</v>
      </c>
      <c r="J1237" t="str">
        <f t="shared" si="209"/>
        <v>VP</v>
      </c>
      <c r="L1237">
        <v>1.8385899999999999</v>
      </c>
      <c r="M1237">
        <f t="shared" si="207"/>
        <v>1.8385899999999999</v>
      </c>
      <c r="N1237">
        <v>2.2237800000000001</v>
      </c>
      <c r="O1237">
        <v>0.97260500000000005</v>
      </c>
      <c r="P1237">
        <v>2E-3</v>
      </c>
      <c r="Q1237">
        <v>0</v>
      </c>
      <c r="R1237">
        <v>16</v>
      </c>
      <c r="S1237">
        <v>28.4206</v>
      </c>
      <c r="T1237">
        <v>83.942999999999998</v>
      </c>
    </row>
    <row r="1238" spans="1:20" x14ac:dyDescent="0.3">
      <c r="A1238">
        <v>1237</v>
      </c>
      <c r="B1238">
        <v>16</v>
      </c>
      <c r="C1238" s="1">
        <v>44930.604270833333</v>
      </c>
      <c r="D1238" t="s">
        <v>15</v>
      </c>
      <c r="E1238" s="7">
        <f t="shared" si="205"/>
        <v>2023</v>
      </c>
      <c r="F1238" s="7">
        <f t="shared" si="206"/>
        <v>1</v>
      </c>
      <c r="G1238" s="7">
        <f t="shared" si="201"/>
        <v>13</v>
      </c>
      <c r="H1238" s="7" t="str">
        <f t="shared" si="208"/>
        <v>winter</v>
      </c>
      <c r="I1238" s="7">
        <f t="shared" si="204"/>
        <v>53</v>
      </c>
      <c r="J1238" t="str">
        <f t="shared" si="209"/>
        <v>BS</v>
      </c>
      <c r="L1238">
        <v>0.93903400000000004</v>
      </c>
      <c r="M1238" t="e">
        <f t="shared" si="207"/>
        <v>#N/A</v>
      </c>
      <c r="N1238">
        <v>4.5503900000000002</v>
      </c>
      <c r="O1238">
        <v>0.82281099999999996</v>
      </c>
      <c r="P1238">
        <v>4.0000000000000001E-3</v>
      </c>
      <c r="Q1238">
        <v>0.08</v>
      </c>
      <c r="R1238">
        <v>16</v>
      </c>
      <c r="S1238">
        <v>28.331099999999999</v>
      </c>
      <c r="T1238">
        <v>83.929500000000004</v>
      </c>
    </row>
    <row r="1239" spans="1:20" x14ac:dyDescent="0.3">
      <c r="A1239">
        <v>1238</v>
      </c>
      <c r="B1239">
        <v>17</v>
      </c>
      <c r="C1239" s="1">
        <v>44930.606400462966</v>
      </c>
      <c r="D1239" t="s">
        <v>15</v>
      </c>
      <c r="E1239" s="7">
        <f t="shared" si="205"/>
        <v>2023</v>
      </c>
      <c r="F1239" s="7">
        <f t="shared" si="206"/>
        <v>1</v>
      </c>
      <c r="G1239" s="7">
        <f t="shared" si="201"/>
        <v>13</v>
      </c>
      <c r="H1239" s="7" t="str">
        <f t="shared" si="208"/>
        <v>winter</v>
      </c>
      <c r="I1239" s="7">
        <f t="shared" si="204"/>
        <v>53</v>
      </c>
      <c r="J1239" t="str">
        <f t="shared" si="209"/>
        <v>BS</v>
      </c>
      <c r="L1239">
        <v>1.2584</v>
      </c>
      <c r="M1239" t="e">
        <f t="shared" si="207"/>
        <v>#N/A</v>
      </c>
      <c r="N1239">
        <v>3.4640200000000001</v>
      </c>
      <c r="O1239">
        <v>0.87041900000000005</v>
      </c>
      <c r="P1239">
        <v>5.0000000000000001E-3</v>
      </c>
      <c r="Q1239">
        <v>9.4E-2</v>
      </c>
      <c r="R1239">
        <v>16</v>
      </c>
      <c r="S1239">
        <v>28.067699999999999</v>
      </c>
      <c r="T1239">
        <v>83.939800000000005</v>
      </c>
    </row>
    <row r="1240" spans="1:20" x14ac:dyDescent="0.3">
      <c r="A1240">
        <v>1239</v>
      </c>
      <c r="B1240">
        <v>18</v>
      </c>
      <c r="C1240" s="1">
        <v>44930.608599537038</v>
      </c>
      <c r="D1240" t="s">
        <v>15</v>
      </c>
      <c r="E1240" s="7">
        <f t="shared" si="205"/>
        <v>2023</v>
      </c>
      <c r="F1240" s="7">
        <f t="shared" si="206"/>
        <v>1</v>
      </c>
      <c r="G1240" s="7">
        <f t="shared" si="201"/>
        <v>13</v>
      </c>
      <c r="H1240" s="7" t="str">
        <f t="shared" si="208"/>
        <v>winter</v>
      </c>
      <c r="I1240" s="7">
        <f t="shared" si="204"/>
        <v>53</v>
      </c>
      <c r="J1240" t="str">
        <f t="shared" si="209"/>
        <v>BS</v>
      </c>
      <c r="L1240">
        <v>1.05023</v>
      </c>
      <c r="M1240" t="e">
        <f t="shared" si="207"/>
        <v>#N/A</v>
      </c>
      <c r="N1240">
        <v>4.0108499999999996</v>
      </c>
      <c r="O1240">
        <v>0.86600900000000003</v>
      </c>
      <c r="P1240">
        <v>3.0000000000000001E-3</v>
      </c>
      <c r="Q1240">
        <v>1.7000000000000001E-2</v>
      </c>
      <c r="R1240">
        <v>16</v>
      </c>
      <c r="S1240">
        <v>28.019400000000001</v>
      </c>
      <c r="T1240">
        <v>83.935400000000001</v>
      </c>
    </row>
    <row r="1241" spans="1:20" x14ac:dyDescent="0.3">
      <c r="A1241">
        <v>1240</v>
      </c>
      <c r="B1241">
        <v>1</v>
      </c>
      <c r="C1241" s="1">
        <v>44931.463078703702</v>
      </c>
      <c r="D1241" t="s">
        <v>30</v>
      </c>
      <c r="E1241" s="7">
        <f t="shared" si="205"/>
        <v>2023</v>
      </c>
      <c r="F1241" s="7">
        <f t="shared" si="206"/>
        <v>1</v>
      </c>
      <c r="G1241" s="7">
        <f t="shared" si="201"/>
        <v>13</v>
      </c>
      <c r="H1241" s="7" t="str">
        <f t="shared" si="208"/>
        <v>winter</v>
      </c>
      <c r="I1241" s="7">
        <f t="shared" si="204"/>
        <v>53</v>
      </c>
      <c r="J1241" t="str">
        <f t="shared" ref="J1241:J1264" si="210">IF(OR(B1241=1,B1241=2,B1241=3,B1241=4,B1241=9,B1241=10,B1241=11,B1241=12,B1241=17,B1241=18,B1241=19,B1241=20),"VP","BS")</f>
        <v>VP</v>
      </c>
      <c r="K1241" t="str">
        <f t="shared" ref="K1241:K1264" si="211">IF(OR(B1241=1,B1241=7,B1241=12,B1241=16,B1241=17,B1241=24),"tree","soil")</f>
        <v>tree</v>
      </c>
      <c r="L1241">
        <v>2.9190700000000001</v>
      </c>
      <c r="M1241">
        <f t="shared" si="207"/>
        <v>2.9190700000000001</v>
      </c>
      <c r="N1241">
        <v>1.45001</v>
      </c>
      <c r="O1241">
        <v>0.99418899999999999</v>
      </c>
      <c r="P1241">
        <v>2E-3</v>
      </c>
      <c r="Q1241">
        <v>0</v>
      </c>
      <c r="R1241">
        <v>7.7</v>
      </c>
      <c r="S1241">
        <v>17.988099999999999</v>
      </c>
      <c r="T1241">
        <v>89.110200000000006</v>
      </c>
    </row>
    <row r="1242" spans="1:20" x14ac:dyDescent="0.3">
      <c r="A1242">
        <v>1241</v>
      </c>
      <c r="B1242">
        <v>2</v>
      </c>
      <c r="C1242" s="1">
        <v>44931.465277777781</v>
      </c>
      <c r="D1242" t="s">
        <v>30</v>
      </c>
      <c r="E1242" s="7">
        <f t="shared" si="205"/>
        <v>2023</v>
      </c>
      <c r="F1242" s="7">
        <f t="shared" si="206"/>
        <v>1</v>
      </c>
      <c r="G1242" s="7">
        <f t="shared" si="201"/>
        <v>13</v>
      </c>
      <c r="H1242" s="7" t="str">
        <f t="shared" si="208"/>
        <v>winter</v>
      </c>
      <c r="I1242" s="7">
        <f t="shared" si="204"/>
        <v>53</v>
      </c>
      <c r="J1242" t="str">
        <f t="shared" si="210"/>
        <v>VP</v>
      </c>
      <c r="K1242" t="str">
        <f t="shared" si="211"/>
        <v>soil</v>
      </c>
      <c r="L1242">
        <v>5.1472199999999999</v>
      </c>
      <c r="M1242">
        <f t="shared" si="207"/>
        <v>5.1472199999999999</v>
      </c>
      <c r="N1242">
        <v>1.55644</v>
      </c>
      <c r="O1242">
        <v>0.99166900000000002</v>
      </c>
      <c r="P1242">
        <v>3.0000000000000001E-3</v>
      </c>
      <c r="Q1242">
        <v>0</v>
      </c>
      <c r="R1242">
        <v>7.6</v>
      </c>
      <c r="S1242">
        <v>18.258500000000002</v>
      </c>
      <c r="T1242">
        <v>89.103800000000007</v>
      </c>
    </row>
    <row r="1243" spans="1:20" x14ac:dyDescent="0.3">
      <c r="A1243">
        <v>1242</v>
      </c>
      <c r="B1243">
        <v>3</v>
      </c>
      <c r="C1243" s="1">
        <v>44931.467395833337</v>
      </c>
      <c r="D1243" t="s">
        <v>30</v>
      </c>
      <c r="E1243" s="7">
        <f t="shared" si="205"/>
        <v>2023</v>
      </c>
      <c r="F1243" s="7">
        <f t="shared" si="206"/>
        <v>1</v>
      </c>
      <c r="G1243" s="7">
        <f t="shared" si="201"/>
        <v>13</v>
      </c>
      <c r="H1243" s="7" t="str">
        <f t="shared" si="208"/>
        <v>winter</v>
      </c>
      <c r="I1243" s="7">
        <f t="shared" si="204"/>
        <v>53</v>
      </c>
      <c r="J1243" t="str">
        <f t="shared" si="210"/>
        <v>VP</v>
      </c>
      <c r="K1243" t="str">
        <f t="shared" si="211"/>
        <v>soil</v>
      </c>
      <c r="L1243">
        <v>1.1030899999999999</v>
      </c>
      <c r="M1243">
        <f t="shared" si="207"/>
        <v>1.1030899999999999</v>
      </c>
      <c r="N1243">
        <v>1.8838600000000001</v>
      </c>
      <c r="O1243">
        <v>0.98245899999999997</v>
      </c>
      <c r="P1243">
        <v>3.0000000000000001E-3</v>
      </c>
      <c r="Q1243">
        <v>0</v>
      </c>
      <c r="R1243">
        <v>7.6</v>
      </c>
      <c r="S1243">
        <v>18.429200000000002</v>
      </c>
      <c r="T1243">
        <v>89.102500000000006</v>
      </c>
    </row>
    <row r="1244" spans="1:20" x14ac:dyDescent="0.3">
      <c r="A1244">
        <v>1243</v>
      </c>
      <c r="B1244">
        <v>4</v>
      </c>
      <c r="C1244" s="1">
        <v>44931.469490740739</v>
      </c>
      <c r="D1244" t="s">
        <v>30</v>
      </c>
      <c r="E1244" s="7">
        <f t="shared" si="205"/>
        <v>2023</v>
      </c>
      <c r="F1244" s="7">
        <f t="shared" si="206"/>
        <v>1</v>
      </c>
      <c r="G1244" s="7">
        <f t="shared" si="201"/>
        <v>13</v>
      </c>
      <c r="H1244" s="7" t="str">
        <f t="shared" si="208"/>
        <v>winter</v>
      </c>
      <c r="I1244" s="7">
        <f t="shared" si="204"/>
        <v>53</v>
      </c>
      <c r="J1244" t="str">
        <f t="shared" si="210"/>
        <v>VP</v>
      </c>
      <c r="K1244" t="str">
        <f t="shared" si="211"/>
        <v>soil</v>
      </c>
      <c r="L1244">
        <v>1.54714</v>
      </c>
      <c r="M1244">
        <f t="shared" si="207"/>
        <v>1.54714</v>
      </c>
      <c r="N1244">
        <v>1.78793</v>
      </c>
      <c r="O1244">
        <v>0.98529100000000003</v>
      </c>
      <c r="P1244">
        <v>2E-3</v>
      </c>
      <c r="Q1244">
        <v>0</v>
      </c>
      <c r="R1244">
        <v>7.6</v>
      </c>
      <c r="S1244">
        <v>18.943999999999999</v>
      </c>
      <c r="T1244">
        <v>89.090999999999994</v>
      </c>
    </row>
    <row r="1245" spans="1:20" x14ac:dyDescent="0.3">
      <c r="A1245">
        <v>1244</v>
      </c>
      <c r="B1245">
        <v>5</v>
      </c>
      <c r="C1245" s="1">
        <v>44931.471585648149</v>
      </c>
      <c r="D1245" t="s">
        <v>30</v>
      </c>
      <c r="E1245" s="7">
        <f t="shared" si="205"/>
        <v>2023</v>
      </c>
      <c r="F1245" s="7">
        <f t="shared" si="206"/>
        <v>1</v>
      </c>
      <c r="G1245" s="7">
        <f t="shared" si="201"/>
        <v>13</v>
      </c>
      <c r="H1245" s="7" t="str">
        <f t="shared" si="208"/>
        <v>winter</v>
      </c>
      <c r="I1245" s="7">
        <f t="shared" si="204"/>
        <v>53</v>
      </c>
      <c r="J1245" t="str">
        <f t="shared" si="210"/>
        <v>BS</v>
      </c>
      <c r="K1245" t="str">
        <f t="shared" si="211"/>
        <v>soil</v>
      </c>
      <c r="L1245">
        <v>1.0564199999999999</v>
      </c>
      <c r="M1245">
        <f t="shared" si="207"/>
        <v>1.0564199999999999</v>
      </c>
      <c r="N1245">
        <v>1.97238</v>
      </c>
      <c r="O1245">
        <v>0.97332200000000002</v>
      </c>
      <c r="P1245">
        <v>2E-3</v>
      </c>
      <c r="Q1245">
        <v>0</v>
      </c>
      <c r="R1245">
        <v>7.6</v>
      </c>
      <c r="S1245">
        <v>19.000900000000001</v>
      </c>
      <c r="T1245">
        <v>89.093699999999998</v>
      </c>
    </row>
    <row r="1246" spans="1:20" x14ac:dyDescent="0.3">
      <c r="A1246">
        <v>1245</v>
      </c>
      <c r="B1246">
        <v>6</v>
      </c>
      <c r="C1246" s="1">
        <v>44931.473680555559</v>
      </c>
      <c r="D1246" t="s">
        <v>30</v>
      </c>
      <c r="E1246" s="7">
        <f t="shared" si="205"/>
        <v>2023</v>
      </c>
      <c r="F1246" s="7">
        <f t="shared" si="206"/>
        <v>1</v>
      </c>
      <c r="G1246" s="7">
        <f t="shared" si="201"/>
        <v>13</v>
      </c>
      <c r="H1246" s="7" t="str">
        <f t="shared" si="208"/>
        <v>winter</v>
      </c>
      <c r="I1246" s="7">
        <f t="shared" si="204"/>
        <v>53</v>
      </c>
      <c r="J1246" t="str">
        <f t="shared" si="210"/>
        <v>BS</v>
      </c>
      <c r="K1246" t="str">
        <f t="shared" si="211"/>
        <v>soil</v>
      </c>
      <c r="L1246">
        <v>1.57656</v>
      </c>
      <c r="M1246">
        <f t="shared" si="207"/>
        <v>1.57656</v>
      </c>
      <c r="N1246">
        <v>1.58152</v>
      </c>
      <c r="O1246">
        <v>0.99103399999999997</v>
      </c>
      <c r="P1246">
        <v>2E-3</v>
      </c>
      <c r="Q1246">
        <v>0</v>
      </c>
      <c r="R1246">
        <v>7.6</v>
      </c>
      <c r="S1246">
        <v>19.173300000000001</v>
      </c>
      <c r="T1246">
        <v>89.096699999999998</v>
      </c>
    </row>
    <row r="1247" spans="1:20" x14ac:dyDescent="0.3">
      <c r="A1247">
        <v>1246</v>
      </c>
      <c r="B1247">
        <v>7</v>
      </c>
      <c r="C1247" s="1">
        <v>44931.475787037038</v>
      </c>
      <c r="D1247" t="s">
        <v>30</v>
      </c>
      <c r="E1247" s="7">
        <f t="shared" si="205"/>
        <v>2023</v>
      </c>
      <c r="F1247" s="7">
        <f t="shared" si="206"/>
        <v>1</v>
      </c>
      <c r="G1247" s="7">
        <f t="shared" si="201"/>
        <v>13</v>
      </c>
      <c r="H1247" s="7" t="str">
        <f t="shared" si="208"/>
        <v>winter</v>
      </c>
      <c r="I1247" s="7">
        <f t="shared" si="204"/>
        <v>53</v>
      </c>
      <c r="J1247" t="str">
        <f t="shared" si="210"/>
        <v>BS</v>
      </c>
      <c r="K1247" t="str">
        <f t="shared" si="211"/>
        <v>tree</v>
      </c>
      <c r="L1247">
        <v>2.0455999999999999</v>
      </c>
      <c r="M1247">
        <f t="shared" si="207"/>
        <v>2.0455999999999999</v>
      </c>
      <c r="N1247">
        <v>1.4943299999999999</v>
      </c>
      <c r="O1247">
        <v>0.99106700000000003</v>
      </c>
      <c r="P1247">
        <v>2E-3</v>
      </c>
      <c r="Q1247">
        <v>0</v>
      </c>
      <c r="R1247">
        <v>7.6</v>
      </c>
      <c r="S1247">
        <v>19.141100000000002</v>
      </c>
      <c r="T1247">
        <v>89.092600000000004</v>
      </c>
    </row>
    <row r="1248" spans="1:20" x14ac:dyDescent="0.3">
      <c r="A1248">
        <v>1247</v>
      </c>
      <c r="B1248">
        <v>8</v>
      </c>
      <c r="C1248" s="1">
        <v>44931.477893518517</v>
      </c>
      <c r="D1248" t="s">
        <v>30</v>
      </c>
      <c r="E1248" s="7">
        <f t="shared" si="205"/>
        <v>2023</v>
      </c>
      <c r="F1248" s="7">
        <f t="shared" si="206"/>
        <v>1</v>
      </c>
      <c r="G1248" s="7">
        <f t="shared" si="201"/>
        <v>13</v>
      </c>
      <c r="H1248" s="7" t="str">
        <f t="shared" si="208"/>
        <v>winter</v>
      </c>
      <c r="I1248" s="7">
        <f t="shared" si="204"/>
        <v>53</v>
      </c>
      <c r="J1248" t="str">
        <f t="shared" si="210"/>
        <v>BS</v>
      </c>
      <c r="K1248" t="str">
        <f t="shared" si="211"/>
        <v>soil</v>
      </c>
      <c r="L1248">
        <v>3.52833</v>
      </c>
      <c r="M1248">
        <f t="shared" si="207"/>
        <v>3.52833</v>
      </c>
      <c r="N1248">
        <v>1.3858900000000001</v>
      </c>
      <c r="O1248">
        <v>0.99543300000000001</v>
      </c>
      <c r="P1248">
        <v>3.0000000000000001E-3</v>
      </c>
      <c r="Q1248">
        <v>0</v>
      </c>
      <c r="R1248">
        <v>7.7</v>
      </c>
      <c r="S1248">
        <v>19.448899999999998</v>
      </c>
      <c r="T1248">
        <v>89.088300000000004</v>
      </c>
    </row>
    <row r="1249" spans="1:20" x14ac:dyDescent="0.3">
      <c r="A1249">
        <v>1248</v>
      </c>
      <c r="B1249">
        <v>9</v>
      </c>
      <c r="C1249" s="1">
        <v>44931.480173611111</v>
      </c>
      <c r="D1249" t="s">
        <v>30</v>
      </c>
      <c r="E1249" s="7">
        <f t="shared" si="205"/>
        <v>2023</v>
      </c>
      <c r="F1249" s="7">
        <f t="shared" si="206"/>
        <v>1</v>
      </c>
      <c r="G1249" s="7">
        <f t="shared" si="201"/>
        <v>13</v>
      </c>
      <c r="H1249" s="7" t="str">
        <f t="shared" si="208"/>
        <v>winter</v>
      </c>
      <c r="I1249" s="7">
        <f t="shared" si="204"/>
        <v>53</v>
      </c>
      <c r="J1249" t="str">
        <f t="shared" si="210"/>
        <v>VP</v>
      </c>
      <c r="K1249" t="str">
        <f t="shared" si="211"/>
        <v>soil</v>
      </c>
      <c r="L1249">
        <v>2.58535</v>
      </c>
      <c r="M1249">
        <f t="shared" si="207"/>
        <v>2.58535</v>
      </c>
      <c r="N1249">
        <v>1.4281600000000001</v>
      </c>
      <c r="O1249">
        <v>0.99390500000000004</v>
      </c>
      <c r="P1249">
        <v>3.0000000000000001E-3</v>
      </c>
      <c r="Q1249">
        <v>0</v>
      </c>
      <c r="R1249">
        <v>7.7</v>
      </c>
      <c r="S1249">
        <v>19.543800000000001</v>
      </c>
      <c r="T1249">
        <v>89.081999999999994</v>
      </c>
    </row>
    <row r="1250" spans="1:20" x14ac:dyDescent="0.3">
      <c r="A1250">
        <v>1249</v>
      </c>
      <c r="B1250">
        <v>10</v>
      </c>
      <c r="C1250" s="1">
        <v>44931.482361111113</v>
      </c>
      <c r="D1250" t="s">
        <v>30</v>
      </c>
      <c r="E1250" s="7">
        <f t="shared" si="205"/>
        <v>2023</v>
      </c>
      <c r="F1250" s="7">
        <f t="shared" si="206"/>
        <v>1</v>
      </c>
      <c r="G1250" s="7">
        <f t="shared" si="201"/>
        <v>13</v>
      </c>
      <c r="H1250" s="7" t="str">
        <f t="shared" si="208"/>
        <v>winter</v>
      </c>
      <c r="I1250" s="7">
        <f t="shared" si="204"/>
        <v>53</v>
      </c>
      <c r="J1250" t="str">
        <f t="shared" si="210"/>
        <v>VP</v>
      </c>
      <c r="K1250" t="str">
        <f t="shared" si="211"/>
        <v>soil</v>
      </c>
      <c r="L1250">
        <v>2.1365699999999999</v>
      </c>
      <c r="M1250">
        <f t="shared" si="207"/>
        <v>2.1365699999999999</v>
      </c>
      <c r="N1250">
        <v>1.5471600000000001</v>
      </c>
      <c r="O1250">
        <v>0.99180100000000004</v>
      </c>
      <c r="P1250">
        <v>3.0000000000000001E-3</v>
      </c>
      <c r="Q1250">
        <v>0</v>
      </c>
      <c r="R1250">
        <v>7.7</v>
      </c>
      <c r="S1250">
        <v>19.847799999999999</v>
      </c>
      <c r="T1250">
        <v>89.096000000000004</v>
      </c>
    </row>
    <row r="1251" spans="1:20" x14ac:dyDescent="0.3">
      <c r="A1251">
        <v>1250</v>
      </c>
      <c r="B1251">
        <v>11</v>
      </c>
      <c r="C1251" s="1">
        <v>44931.484467592592</v>
      </c>
      <c r="D1251" t="s">
        <v>30</v>
      </c>
      <c r="E1251" s="7">
        <f t="shared" si="205"/>
        <v>2023</v>
      </c>
      <c r="F1251" s="7">
        <f t="shared" si="206"/>
        <v>1</v>
      </c>
      <c r="G1251" s="7">
        <f t="shared" si="201"/>
        <v>13</v>
      </c>
      <c r="H1251" s="7" t="str">
        <f t="shared" si="208"/>
        <v>winter</v>
      </c>
      <c r="I1251" s="7">
        <f t="shared" si="204"/>
        <v>53</v>
      </c>
      <c r="J1251" t="str">
        <f t="shared" si="210"/>
        <v>VP</v>
      </c>
      <c r="K1251" t="str">
        <f t="shared" si="211"/>
        <v>soil</v>
      </c>
      <c r="L1251">
        <v>3.3310200000000001</v>
      </c>
      <c r="M1251">
        <f t="shared" si="207"/>
        <v>3.3310200000000001</v>
      </c>
      <c r="N1251">
        <v>1.38561</v>
      </c>
      <c r="O1251">
        <v>0.99544600000000005</v>
      </c>
      <c r="P1251">
        <v>2E-3</v>
      </c>
      <c r="Q1251">
        <v>0</v>
      </c>
      <c r="R1251">
        <v>7.7</v>
      </c>
      <c r="S1251">
        <v>19.9194</v>
      </c>
      <c r="T1251">
        <v>89.099900000000005</v>
      </c>
    </row>
    <row r="1252" spans="1:20" x14ac:dyDescent="0.3">
      <c r="A1252">
        <v>1251</v>
      </c>
      <c r="B1252">
        <v>12</v>
      </c>
      <c r="C1252" s="1">
        <v>44931.486550925925</v>
      </c>
      <c r="D1252" t="s">
        <v>30</v>
      </c>
      <c r="E1252" s="7">
        <f t="shared" si="205"/>
        <v>2023</v>
      </c>
      <c r="F1252" s="7">
        <f t="shared" si="206"/>
        <v>1</v>
      </c>
      <c r="G1252" s="7">
        <f t="shared" si="201"/>
        <v>13</v>
      </c>
      <c r="H1252" s="7" t="str">
        <f t="shared" si="208"/>
        <v>winter</v>
      </c>
      <c r="I1252" s="7">
        <f t="shared" si="204"/>
        <v>53</v>
      </c>
      <c r="J1252" t="str">
        <f t="shared" si="210"/>
        <v>VP</v>
      </c>
      <c r="K1252" t="str">
        <f t="shared" si="211"/>
        <v>tree</v>
      </c>
      <c r="L1252">
        <v>1.7713399999999999</v>
      </c>
      <c r="M1252">
        <f t="shared" si="207"/>
        <v>1.7713399999999999</v>
      </c>
      <c r="N1252">
        <v>1.76617</v>
      </c>
      <c r="O1252">
        <v>0.98607800000000001</v>
      </c>
      <c r="P1252">
        <v>3.0000000000000001E-3</v>
      </c>
      <c r="Q1252">
        <v>0</v>
      </c>
      <c r="R1252">
        <v>7.7</v>
      </c>
      <c r="S1252">
        <v>20.0473</v>
      </c>
      <c r="T1252">
        <v>89.103300000000004</v>
      </c>
    </row>
    <row r="1253" spans="1:20" x14ac:dyDescent="0.3">
      <c r="A1253">
        <v>1252</v>
      </c>
      <c r="B1253">
        <v>13</v>
      </c>
      <c r="C1253" s="1">
        <v>44931.488645833335</v>
      </c>
      <c r="D1253" t="s">
        <v>30</v>
      </c>
      <c r="E1253" s="7">
        <f t="shared" si="205"/>
        <v>2023</v>
      </c>
      <c r="F1253" s="7">
        <f t="shared" si="206"/>
        <v>1</v>
      </c>
      <c r="G1253" s="7">
        <f t="shared" si="201"/>
        <v>13</v>
      </c>
      <c r="H1253" s="7" t="str">
        <f t="shared" si="208"/>
        <v>winter</v>
      </c>
      <c r="I1253" s="7">
        <f t="shared" si="204"/>
        <v>53</v>
      </c>
      <c r="J1253" t="str">
        <f t="shared" si="210"/>
        <v>BS</v>
      </c>
      <c r="K1253" t="str">
        <f t="shared" si="211"/>
        <v>soil</v>
      </c>
      <c r="L1253">
        <v>1.21841</v>
      </c>
      <c r="M1253">
        <f t="shared" si="207"/>
        <v>1.21841</v>
      </c>
      <c r="N1253">
        <v>1.90334</v>
      </c>
      <c r="O1253">
        <v>0.97896099999999997</v>
      </c>
      <c r="P1253">
        <v>1E-3</v>
      </c>
      <c r="Q1253">
        <v>0</v>
      </c>
      <c r="R1253">
        <v>7.7</v>
      </c>
      <c r="S1253">
        <v>20.146899999999999</v>
      </c>
      <c r="T1253">
        <v>89.105599999999995</v>
      </c>
    </row>
    <row r="1254" spans="1:20" x14ac:dyDescent="0.3">
      <c r="A1254">
        <v>1253</v>
      </c>
      <c r="B1254">
        <v>14</v>
      </c>
      <c r="C1254" s="1">
        <v>44931.490740740737</v>
      </c>
      <c r="D1254" t="s">
        <v>30</v>
      </c>
      <c r="E1254" s="7">
        <f t="shared" si="205"/>
        <v>2023</v>
      </c>
      <c r="F1254" s="7">
        <f t="shared" si="206"/>
        <v>1</v>
      </c>
      <c r="G1254" s="7">
        <f t="shared" si="201"/>
        <v>13</v>
      </c>
      <c r="H1254" s="7" t="str">
        <f t="shared" si="208"/>
        <v>winter</v>
      </c>
      <c r="I1254" s="7">
        <f t="shared" si="204"/>
        <v>53</v>
      </c>
      <c r="J1254" t="str">
        <f t="shared" si="210"/>
        <v>BS</v>
      </c>
      <c r="K1254" t="str">
        <f t="shared" si="211"/>
        <v>soil</v>
      </c>
      <c r="L1254">
        <v>0.82628400000000002</v>
      </c>
      <c r="M1254">
        <f t="shared" si="207"/>
        <v>0.82628400000000002</v>
      </c>
      <c r="N1254">
        <v>2.4457300000000002</v>
      </c>
      <c r="O1254">
        <v>0.96377400000000002</v>
      </c>
      <c r="P1254">
        <v>3.0000000000000001E-3</v>
      </c>
      <c r="Q1254">
        <v>0</v>
      </c>
      <c r="R1254">
        <v>7.7</v>
      </c>
      <c r="S1254">
        <v>19.998699999999999</v>
      </c>
      <c r="T1254">
        <v>89.099900000000005</v>
      </c>
    </row>
    <row r="1255" spans="1:20" x14ac:dyDescent="0.3">
      <c r="A1255">
        <v>1254</v>
      </c>
      <c r="B1255">
        <v>15</v>
      </c>
      <c r="C1255" s="1">
        <v>44931.492928240739</v>
      </c>
      <c r="D1255" t="s">
        <v>30</v>
      </c>
      <c r="E1255" s="7">
        <f t="shared" si="205"/>
        <v>2023</v>
      </c>
      <c r="F1255" s="7">
        <f t="shared" si="206"/>
        <v>1</v>
      </c>
      <c r="G1255" s="7">
        <f t="shared" si="201"/>
        <v>13</v>
      </c>
      <c r="H1255" s="7" t="str">
        <f t="shared" si="208"/>
        <v>winter</v>
      </c>
      <c r="I1255" s="7">
        <f t="shared" si="204"/>
        <v>53</v>
      </c>
      <c r="J1255" t="str">
        <f t="shared" si="210"/>
        <v>BS</v>
      </c>
      <c r="K1255" t="str">
        <f t="shared" si="211"/>
        <v>soil</v>
      </c>
      <c r="L1255">
        <v>1.1956899999999999</v>
      </c>
      <c r="M1255">
        <f t="shared" si="207"/>
        <v>1.1956899999999999</v>
      </c>
      <c r="N1255">
        <v>2.08148</v>
      </c>
      <c r="O1255">
        <v>0.97284499999999996</v>
      </c>
      <c r="P1255">
        <v>2E-3</v>
      </c>
      <c r="Q1255">
        <v>0</v>
      </c>
      <c r="R1255">
        <v>7.7</v>
      </c>
      <c r="S1255">
        <v>20.0745</v>
      </c>
      <c r="T1255">
        <v>89.098399999999998</v>
      </c>
    </row>
    <row r="1256" spans="1:20" x14ac:dyDescent="0.3">
      <c r="A1256">
        <v>1255</v>
      </c>
      <c r="B1256">
        <v>16</v>
      </c>
      <c r="C1256" s="1">
        <v>44931.495023148149</v>
      </c>
      <c r="D1256" t="s">
        <v>30</v>
      </c>
      <c r="E1256" s="7">
        <f t="shared" si="205"/>
        <v>2023</v>
      </c>
      <c r="F1256" s="7">
        <f t="shared" si="206"/>
        <v>1</v>
      </c>
      <c r="G1256" s="7">
        <f t="shared" si="201"/>
        <v>13</v>
      </c>
      <c r="H1256" s="7" t="str">
        <f t="shared" si="208"/>
        <v>winter</v>
      </c>
      <c r="I1256" s="7">
        <f t="shared" si="204"/>
        <v>53</v>
      </c>
      <c r="J1256" t="str">
        <f t="shared" si="210"/>
        <v>BS</v>
      </c>
      <c r="K1256" t="str">
        <f t="shared" si="211"/>
        <v>tree</v>
      </c>
      <c r="L1256">
        <v>2.3130999999999999</v>
      </c>
      <c r="M1256">
        <f t="shared" si="207"/>
        <v>2.3130999999999999</v>
      </c>
      <c r="N1256">
        <v>1.35426</v>
      </c>
      <c r="O1256">
        <v>0.996031</v>
      </c>
      <c r="P1256">
        <v>8.0000000000000004E-4</v>
      </c>
      <c r="Q1256">
        <v>0</v>
      </c>
      <c r="R1256">
        <v>7.7</v>
      </c>
      <c r="S1256">
        <v>20.199300000000001</v>
      </c>
      <c r="T1256">
        <v>89.096900000000005</v>
      </c>
    </row>
    <row r="1257" spans="1:20" x14ac:dyDescent="0.3">
      <c r="A1257">
        <v>1256</v>
      </c>
      <c r="B1257">
        <v>17</v>
      </c>
      <c r="C1257" s="1">
        <v>44931.497511574074</v>
      </c>
      <c r="D1257" t="s">
        <v>30</v>
      </c>
      <c r="E1257" s="7">
        <f t="shared" si="205"/>
        <v>2023</v>
      </c>
      <c r="F1257" s="7">
        <f t="shared" si="206"/>
        <v>1</v>
      </c>
      <c r="G1257" s="7">
        <f t="shared" si="201"/>
        <v>13</v>
      </c>
      <c r="H1257" s="7" t="str">
        <f t="shared" si="208"/>
        <v>winter</v>
      </c>
      <c r="I1257" s="7">
        <f t="shared" si="204"/>
        <v>53</v>
      </c>
      <c r="J1257" t="str">
        <f t="shared" si="210"/>
        <v>VP</v>
      </c>
      <c r="K1257" t="str">
        <f t="shared" si="211"/>
        <v>tree</v>
      </c>
      <c r="L1257">
        <v>2.2536100000000001</v>
      </c>
      <c r="M1257">
        <f t="shared" si="207"/>
        <v>2.2536100000000001</v>
      </c>
      <c r="N1257">
        <v>1.4474199999999999</v>
      </c>
      <c r="O1257">
        <v>0.99336100000000005</v>
      </c>
      <c r="P1257">
        <v>1E-3</v>
      </c>
      <c r="Q1257">
        <v>0</v>
      </c>
      <c r="R1257">
        <v>7.7</v>
      </c>
      <c r="S1257">
        <v>20.2851</v>
      </c>
      <c r="T1257">
        <v>89.08</v>
      </c>
    </row>
    <row r="1258" spans="1:20" x14ac:dyDescent="0.3">
      <c r="A1258">
        <v>1257</v>
      </c>
      <c r="B1258">
        <v>18</v>
      </c>
      <c r="C1258" s="1">
        <v>44931.499594907407</v>
      </c>
      <c r="D1258" t="s">
        <v>30</v>
      </c>
      <c r="E1258" s="7">
        <f t="shared" si="205"/>
        <v>2023</v>
      </c>
      <c r="F1258" s="7">
        <f t="shared" si="206"/>
        <v>1</v>
      </c>
      <c r="G1258" s="7">
        <f t="shared" si="201"/>
        <v>13</v>
      </c>
      <c r="H1258" s="7" t="str">
        <f t="shared" si="208"/>
        <v>winter</v>
      </c>
      <c r="I1258" s="7">
        <f t="shared" si="204"/>
        <v>53</v>
      </c>
      <c r="J1258" t="str">
        <f t="shared" si="210"/>
        <v>VP</v>
      </c>
      <c r="K1258" t="str">
        <f t="shared" si="211"/>
        <v>soil</v>
      </c>
      <c r="L1258">
        <v>3.0290300000000001</v>
      </c>
      <c r="M1258">
        <f t="shared" si="207"/>
        <v>3.0290300000000001</v>
      </c>
      <c r="N1258">
        <v>1.35771</v>
      </c>
      <c r="O1258">
        <v>0.996201</v>
      </c>
      <c r="P1258">
        <v>7.0000000000000001E-3</v>
      </c>
      <c r="Q1258">
        <v>4.7E-2</v>
      </c>
      <c r="R1258">
        <v>7.6</v>
      </c>
      <c r="S1258">
        <v>20.500900000000001</v>
      </c>
      <c r="T1258">
        <v>89.069400000000002</v>
      </c>
    </row>
    <row r="1259" spans="1:20" x14ac:dyDescent="0.3">
      <c r="A1259">
        <v>1258</v>
      </c>
      <c r="B1259">
        <v>19</v>
      </c>
      <c r="C1259" s="1">
        <v>44931.501701388886</v>
      </c>
      <c r="D1259" t="s">
        <v>30</v>
      </c>
      <c r="E1259" s="7">
        <f t="shared" si="205"/>
        <v>2023</v>
      </c>
      <c r="F1259" s="7">
        <f t="shared" si="206"/>
        <v>1</v>
      </c>
      <c r="G1259" s="7">
        <f t="shared" si="201"/>
        <v>13</v>
      </c>
      <c r="H1259" s="7" t="str">
        <f t="shared" si="208"/>
        <v>winter</v>
      </c>
      <c r="I1259" s="7">
        <f t="shared" si="204"/>
        <v>53</v>
      </c>
      <c r="J1259" t="str">
        <f t="shared" si="210"/>
        <v>VP</v>
      </c>
      <c r="K1259" t="str">
        <f t="shared" si="211"/>
        <v>soil</v>
      </c>
      <c r="L1259">
        <v>1.18563</v>
      </c>
      <c r="M1259">
        <f t="shared" si="207"/>
        <v>1.18563</v>
      </c>
      <c r="N1259">
        <v>1.8286500000000001</v>
      </c>
      <c r="O1259">
        <v>0.98410399999999998</v>
      </c>
      <c r="P1259">
        <v>2E-3</v>
      </c>
      <c r="Q1259">
        <v>0</v>
      </c>
      <c r="R1259">
        <v>7.8</v>
      </c>
      <c r="S1259">
        <v>20.508600000000001</v>
      </c>
      <c r="T1259">
        <v>89.062899999999999</v>
      </c>
    </row>
    <row r="1260" spans="1:20" x14ac:dyDescent="0.3">
      <c r="A1260">
        <v>1259</v>
      </c>
      <c r="B1260">
        <v>20</v>
      </c>
      <c r="C1260" s="1">
        <v>44931.503784722219</v>
      </c>
      <c r="D1260" t="s">
        <v>30</v>
      </c>
      <c r="E1260" s="7">
        <f t="shared" si="205"/>
        <v>2023</v>
      </c>
      <c r="F1260" s="7">
        <f t="shared" si="206"/>
        <v>1</v>
      </c>
      <c r="G1260" s="7">
        <f t="shared" si="201"/>
        <v>13</v>
      </c>
      <c r="H1260" s="7" t="str">
        <f t="shared" si="208"/>
        <v>winter</v>
      </c>
      <c r="I1260" s="7">
        <f t="shared" si="204"/>
        <v>53</v>
      </c>
      <c r="J1260" t="str">
        <f t="shared" si="210"/>
        <v>VP</v>
      </c>
      <c r="K1260" t="str">
        <f t="shared" si="211"/>
        <v>soil</v>
      </c>
      <c r="L1260">
        <v>1.0746800000000001</v>
      </c>
      <c r="M1260">
        <f t="shared" si="207"/>
        <v>1.0746800000000001</v>
      </c>
      <c r="N1260">
        <v>2.1727599999999998</v>
      </c>
      <c r="O1260">
        <v>0.97086799999999995</v>
      </c>
      <c r="P1260">
        <v>3.0000000000000001E-3</v>
      </c>
      <c r="Q1260">
        <v>0</v>
      </c>
      <c r="R1260">
        <v>8</v>
      </c>
      <c r="S1260">
        <v>20.777100000000001</v>
      </c>
      <c r="T1260">
        <v>89.075500000000005</v>
      </c>
    </row>
    <row r="1261" spans="1:20" x14ac:dyDescent="0.3">
      <c r="A1261">
        <v>1260</v>
      </c>
      <c r="B1261">
        <v>21</v>
      </c>
      <c r="C1261" s="1">
        <v>44931.50608796296</v>
      </c>
      <c r="D1261" t="s">
        <v>30</v>
      </c>
      <c r="E1261" s="7">
        <f t="shared" si="205"/>
        <v>2023</v>
      </c>
      <c r="F1261" s="7">
        <f t="shared" si="206"/>
        <v>1</v>
      </c>
      <c r="G1261" s="7">
        <f t="shared" si="201"/>
        <v>13</v>
      </c>
      <c r="H1261" s="7" t="str">
        <f t="shared" si="208"/>
        <v>winter</v>
      </c>
      <c r="I1261" s="7">
        <f t="shared" si="204"/>
        <v>53</v>
      </c>
      <c r="J1261" t="str">
        <f t="shared" si="210"/>
        <v>BS</v>
      </c>
      <c r="K1261" t="str">
        <f t="shared" si="211"/>
        <v>soil</v>
      </c>
      <c r="L1261">
        <v>0.72481700000000004</v>
      </c>
      <c r="M1261" t="e">
        <f t="shared" si="207"/>
        <v>#N/A</v>
      </c>
      <c r="N1261">
        <v>2.8189899999999999</v>
      </c>
      <c r="O1261">
        <v>0.94903599999999999</v>
      </c>
      <c r="P1261">
        <v>1E-3</v>
      </c>
      <c r="Q1261">
        <v>0</v>
      </c>
      <c r="R1261">
        <v>8.1</v>
      </c>
      <c r="S1261">
        <v>20.787299999999998</v>
      </c>
      <c r="T1261">
        <v>89.073700000000002</v>
      </c>
    </row>
    <row r="1262" spans="1:20" x14ac:dyDescent="0.3">
      <c r="A1262">
        <v>1261</v>
      </c>
      <c r="B1262">
        <v>22</v>
      </c>
      <c r="C1262" s="1">
        <v>44931.508194444446</v>
      </c>
      <c r="D1262" t="s">
        <v>30</v>
      </c>
      <c r="E1262" s="7">
        <f t="shared" si="205"/>
        <v>2023</v>
      </c>
      <c r="F1262" s="7">
        <f t="shared" si="206"/>
        <v>1</v>
      </c>
      <c r="G1262" s="7">
        <f t="shared" si="201"/>
        <v>13</v>
      </c>
      <c r="H1262" s="7" t="str">
        <f t="shared" si="208"/>
        <v>winter</v>
      </c>
      <c r="I1262" s="7">
        <f t="shared" si="204"/>
        <v>53</v>
      </c>
      <c r="J1262" t="str">
        <f t="shared" si="210"/>
        <v>BS</v>
      </c>
      <c r="K1262" t="str">
        <f t="shared" si="211"/>
        <v>soil</v>
      </c>
      <c r="L1262">
        <v>0.92603199999999997</v>
      </c>
      <c r="M1262">
        <f t="shared" si="207"/>
        <v>0.92603199999999997</v>
      </c>
      <c r="N1262">
        <v>2.6823700000000001</v>
      </c>
      <c r="O1262">
        <v>0.95409200000000005</v>
      </c>
      <c r="P1262">
        <v>2E-3</v>
      </c>
      <c r="Q1262">
        <v>0</v>
      </c>
      <c r="R1262">
        <v>8.1999999999999993</v>
      </c>
      <c r="S1262">
        <v>20.950700000000001</v>
      </c>
      <c r="T1262">
        <v>89.074700000000007</v>
      </c>
    </row>
    <row r="1263" spans="1:20" x14ac:dyDescent="0.3">
      <c r="A1263">
        <v>1262</v>
      </c>
      <c r="B1263">
        <v>23</v>
      </c>
      <c r="C1263" s="1">
        <v>44931.510393518518</v>
      </c>
      <c r="D1263" t="s">
        <v>30</v>
      </c>
      <c r="E1263" s="7">
        <f t="shared" si="205"/>
        <v>2023</v>
      </c>
      <c r="F1263" s="7">
        <f t="shared" si="206"/>
        <v>1</v>
      </c>
      <c r="G1263" s="7">
        <f t="shared" ref="G1263:G1326" si="212">F1263+12</f>
        <v>13</v>
      </c>
      <c r="H1263" s="7" t="str">
        <f t="shared" si="208"/>
        <v>winter</v>
      </c>
      <c r="I1263" s="7">
        <f t="shared" si="204"/>
        <v>53</v>
      </c>
      <c r="J1263" t="str">
        <f t="shared" si="210"/>
        <v>BS</v>
      </c>
      <c r="K1263" t="str">
        <f t="shared" si="211"/>
        <v>soil</v>
      </c>
      <c r="L1263">
        <v>0.75163899999999995</v>
      </c>
      <c r="M1263">
        <f t="shared" si="207"/>
        <v>0.75163899999999995</v>
      </c>
      <c r="N1263">
        <v>2.4220600000000001</v>
      </c>
      <c r="O1263">
        <v>0.96465400000000001</v>
      </c>
      <c r="P1263">
        <v>3.0000000000000001E-3</v>
      </c>
      <c r="Q1263">
        <v>0</v>
      </c>
      <c r="R1263">
        <v>8.3000000000000007</v>
      </c>
      <c r="S1263">
        <v>20.734500000000001</v>
      </c>
      <c r="T1263">
        <v>89.068600000000004</v>
      </c>
    </row>
    <row r="1264" spans="1:20" x14ac:dyDescent="0.3">
      <c r="A1264">
        <v>1263</v>
      </c>
      <c r="B1264">
        <v>24</v>
      </c>
      <c r="C1264" s="1">
        <v>44931.512569444443</v>
      </c>
      <c r="D1264" t="s">
        <v>30</v>
      </c>
      <c r="E1264" s="7">
        <f t="shared" si="205"/>
        <v>2023</v>
      </c>
      <c r="F1264" s="7">
        <f t="shared" si="206"/>
        <v>1</v>
      </c>
      <c r="G1264" s="7">
        <f t="shared" si="212"/>
        <v>13</v>
      </c>
      <c r="H1264" s="7" t="str">
        <f t="shared" si="208"/>
        <v>winter</v>
      </c>
      <c r="I1264" s="7">
        <f t="shared" ref="I1264:I1327" si="213">WEEKNUM(C1264)+52</f>
        <v>53</v>
      </c>
      <c r="J1264" t="str">
        <f t="shared" si="210"/>
        <v>BS</v>
      </c>
      <c r="K1264" t="str">
        <f t="shared" si="211"/>
        <v>tree</v>
      </c>
      <c r="L1264">
        <v>1.0790299999999999</v>
      </c>
      <c r="M1264">
        <f t="shared" si="207"/>
        <v>1.0790299999999999</v>
      </c>
      <c r="N1264">
        <v>1.7563200000000001</v>
      </c>
      <c r="O1264">
        <v>0.98531500000000005</v>
      </c>
      <c r="P1264">
        <v>3.0000000000000001E-3</v>
      </c>
      <c r="Q1264">
        <v>0</v>
      </c>
      <c r="R1264">
        <v>8.4</v>
      </c>
      <c r="S1264">
        <v>21.038399999999999</v>
      </c>
      <c r="T1264">
        <v>89.073400000000007</v>
      </c>
    </row>
    <row r="1265" spans="1:20" x14ac:dyDescent="0.3">
      <c r="A1265">
        <v>1264</v>
      </c>
      <c r="B1265">
        <v>1</v>
      </c>
      <c r="C1265" s="1">
        <v>44931.551377314812</v>
      </c>
      <c r="D1265" t="s">
        <v>29</v>
      </c>
      <c r="E1265" s="7">
        <f t="shared" si="205"/>
        <v>2023</v>
      </c>
      <c r="F1265" s="7">
        <f t="shared" si="206"/>
        <v>1</v>
      </c>
      <c r="G1265" s="7">
        <f t="shared" si="212"/>
        <v>13</v>
      </c>
      <c r="H1265" s="7" t="str">
        <f t="shared" si="208"/>
        <v>winter</v>
      </c>
      <c r="I1265" s="7">
        <f t="shared" si="213"/>
        <v>53</v>
      </c>
      <c r="J1265" t="str">
        <f t="shared" ref="J1265:J1281" si="214">IF(OR(B1265=1,B1265=2,B1265=3,B1265=7,B1265=8,B1265=9,B1265=13,B1265=14,B1265=15),"BS","VP")</f>
        <v>BS</v>
      </c>
      <c r="L1265">
        <v>1.0376399999999999</v>
      </c>
      <c r="M1265" t="e">
        <f t="shared" si="207"/>
        <v>#N/A</v>
      </c>
      <c r="N1265">
        <v>2.77454</v>
      </c>
      <c r="O1265">
        <v>0.92556499999999997</v>
      </c>
      <c r="P1265">
        <v>3.0000000000000001E-3</v>
      </c>
      <c r="Q1265">
        <v>0</v>
      </c>
      <c r="R1265">
        <v>16.2</v>
      </c>
      <c r="S1265">
        <v>21.820399999999999</v>
      </c>
      <c r="T1265">
        <v>86.0899</v>
      </c>
    </row>
    <row r="1266" spans="1:20" x14ac:dyDescent="0.3">
      <c r="A1266">
        <v>1265</v>
      </c>
      <c r="B1266">
        <v>2</v>
      </c>
      <c r="C1266" s="1">
        <v>44931.553449074076</v>
      </c>
      <c r="D1266" t="s">
        <v>29</v>
      </c>
      <c r="E1266" s="7">
        <f t="shared" si="205"/>
        <v>2023</v>
      </c>
      <c r="F1266" s="7">
        <f t="shared" si="206"/>
        <v>1</v>
      </c>
      <c r="G1266" s="7">
        <f t="shared" si="212"/>
        <v>13</v>
      </c>
      <c r="H1266" s="7" t="str">
        <f t="shared" si="208"/>
        <v>winter</v>
      </c>
      <c r="I1266" s="7">
        <f t="shared" si="213"/>
        <v>53</v>
      </c>
      <c r="J1266" t="str">
        <f t="shared" si="214"/>
        <v>BS</v>
      </c>
      <c r="L1266">
        <v>0.97953800000000002</v>
      </c>
      <c r="M1266">
        <f t="shared" si="207"/>
        <v>0.97953800000000002</v>
      </c>
      <c r="N1266">
        <v>2.5560100000000001</v>
      </c>
      <c r="O1266">
        <v>0.95975299999999997</v>
      </c>
      <c r="P1266">
        <v>5.0000000000000001E-3</v>
      </c>
      <c r="Q1266">
        <v>4.3999999999999997E-2</v>
      </c>
      <c r="R1266">
        <v>16.3</v>
      </c>
      <c r="S1266">
        <v>24.227900000000002</v>
      </c>
      <c r="T1266">
        <v>86.0899</v>
      </c>
    </row>
    <row r="1267" spans="1:20" x14ac:dyDescent="0.3">
      <c r="A1267">
        <v>1266</v>
      </c>
      <c r="B1267">
        <v>3</v>
      </c>
      <c r="C1267" s="1">
        <v>44931.555532407408</v>
      </c>
      <c r="D1267" t="s">
        <v>29</v>
      </c>
      <c r="E1267" s="7">
        <f t="shared" si="205"/>
        <v>2023</v>
      </c>
      <c r="F1267" s="7">
        <f t="shared" si="206"/>
        <v>1</v>
      </c>
      <c r="G1267" s="7">
        <f t="shared" si="212"/>
        <v>13</v>
      </c>
      <c r="H1267" s="7" t="str">
        <f t="shared" si="208"/>
        <v>winter</v>
      </c>
      <c r="I1267" s="7">
        <f t="shared" si="213"/>
        <v>53</v>
      </c>
      <c r="J1267" t="str">
        <f t="shared" si="214"/>
        <v>BS</v>
      </c>
      <c r="L1267">
        <v>1.27403</v>
      </c>
      <c r="M1267">
        <f t="shared" si="207"/>
        <v>1.27403</v>
      </c>
      <c r="N1267">
        <v>2.4433600000000002</v>
      </c>
      <c r="O1267">
        <v>0.95827200000000001</v>
      </c>
      <c r="P1267">
        <v>2E-3</v>
      </c>
      <c r="Q1267">
        <v>0</v>
      </c>
      <c r="R1267">
        <v>16.7</v>
      </c>
      <c r="S1267">
        <v>25.675000000000001</v>
      </c>
      <c r="T1267">
        <v>86.085700000000003</v>
      </c>
    </row>
    <row r="1268" spans="1:20" x14ac:dyDescent="0.3">
      <c r="A1268">
        <v>1267</v>
      </c>
      <c r="B1268">
        <v>4</v>
      </c>
      <c r="C1268" s="1">
        <v>44931.557627314818</v>
      </c>
      <c r="D1268" t="s">
        <v>29</v>
      </c>
      <c r="E1268" s="7">
        <f t="shared" si="205"/>
        <v>2023</v>
      </c>
      <c r="F1268" s="7">
        <f t="shared" si="206"/>
        <v>1</v>
      </c>
      <c r="G1268" s="7">
        <f t="shared" si="212"/>
        <v>13</v>
      </c>
      <c r="H1268" s="7" t="str">
        <f t="shared" si="208"/>
        <v>winter</v>
      </c>
      <c r="I1268" s="7">
        <f t="shared" si="213"/>
        <v>53</v>
      </c>
      <c r="J1268" t="str">
        <f t="shared" si="214"/>
        <v>VP</v>
      </c>
      <c r="L1268">
        <v>1.4345300000000001</v>
      </c>
      <c r="M1268">
        <f t="shared" si="207"/>
        <v>1.4345300000000001</v>
      </c>
      <c r="N1268">
        <v>1.98193</v>
      </c>
      <c r="O1268">
        <v>0.97590600000000005</v>
      </c>
      <c r="P1268">
        <v>1E-3</v>
      </c>
      <c r="Q1268">
        <v>0</v>
      </c>
      <c r="R1268">
        <v>17.2</v>
      </c>
      <c r="S1268">
        <v>26.104199999999999</v>
      </c>
      <c r="T1268">
        <v>86.092299999999994</v>
      </c>
    </row>
    <row r="1269" spans="1:20" x14ac:dyDescent="0.3">
      <c r="A1269">
        <v>1268</v>
      </c>
      <c r="B1269">
        <v>5</v>
      </c>
      <c r="C1269" s="1">
        <v>44931.560162037036</v>
      </c>
      <c r="D1269" t="s">
        <v>29</v>
      </c>
      <c r="E1269" s="7">
        <f t="shared" si="205"/>
        <v>2023</v>
      </c>
      <c r="F1269" s="7">
        <f t="shared" si="206"/>
        <v>1</v>
      </c>
      <c r="G1269" s="7">
        <f t="shared" si="212"/>
        <v>13</v>
      </c>
      <c r="H1269" s="7" t="str">
        <f t="shared" si="208"/>
        <v>winter</v>
      </c>
      <c r="I1269" s="7">
        <f t="shared" si="213"/>
        <v>53</v>
      </c>
      <c r="J1269" t="str">
        <f t="shared" si="214"/>
        <v>VP</v>
      </c>
      <c r="L1269">
        <v>1.2963</v>
      </c>
      <c r="M1269">
        <f t="shared" si="207"/>
        <v>1.2963</v>
      </c>
      <c r="N1269">
        <v>2.3828800000000001</v>
      </c>
      <c r="O1269">
        <v>0.96752700000000003</v>
      </c>
      <c r="P1269">
        <v>1E-3</v>
      </c>
      <c r="Q1269">
        <v>0</v>
      </c>
      <c r="R1269">
        <v>15.7</v>
      </c>
      <c r="S1269">
        <v>26.2271</v>
      </c>
      <c r="T1269">
        <v>86.099100000000007</v>
      </c>
    </row>
    <row r="1270" spans="1:20" x14ac:dyDescent="0.3">
      <c r="A1270">
        <v>1269</v>
      </c>
      <c r="B1270">
        <v>6</v>
      </c>
      <c r="C1270" s="1">
        <v>44931.562361111108</v>
      </c>
      <c r="D1270" t="s">
        <v>29</v>
      </c>
      <c r="E1270" s="7">
        <f t="shared" si="205"/>
        <v>2023</v>
      </c>
      <c r="F1270" s="7">
        <f t="shared" si="206"/>
        <v>1</v>
      </c>
      <c r="G1270" s="7">
        <f t="shared" si="212"/>
        <v>13</v>
      </c>
      <c r="H1270" s="7" t="str">
        <f t="shared" si="208"/>
        <v>winter</v>
      </c>
      <c r="I1270" s="7">
        <f t="shared" si="213"/>
        <v>53</v>
      </c>
      <c r="J1270" t="str">
        <f t="shared" si="214"/>
        <v>VP</v>
      </c>
      <c r="L1270">
        <v>1.9152100000000001</v>
      </c>
      <c r="M1270">
        <f t="shared" si="207"/>
        <v>1.9152100000000001</v>
      </c>
      <c r="N1270">
        <v>1.8581700000000001</v>
      </c>
      <c r="O1270">
        <v>0.98168699999999998</v>
      </c>
      <c r="P1270">
        <v>1E-3</v>
      </c>
      <c r="Q1270">
        <v>0</v>
      </c>
      <c r="R1270">
        <v>14.3</v>
      </c>
      <c r="S1270">
        <v>26.350300000000001</v>
      </c>
      <c r="T1270">
        <v>86.100099999999998</v>
      </c>
    </row>
    <row r="1271" spans="1:20" x14ac:dyDescent="0.3">
      <c r="A1271">
        <v>1270</v>
      </c>
      <c r="B1271">
        <v>7</v>
      </c>
      <c r="C1271" s="1">
        <v>44931.564513888887</v>
      </c>
      <c r="D1271" t="s">
        <v>29</v>
      </c>
      <c r="E1271" s="7">
        <f t="shared" si="205"/>
        <v>2023</v>
      </c>
      <c r="F1271" s="7">
        <f t="shared" si="206"/>
        <v>1</v>
      </c>
      <c r="G1271" s="7">
        <f t="shared" si="212"/>
        <v>13</v>
      </c>
      <c r="H1271" s="7" t="str">
        <f t="shared" si="208"/>
        <v>winter</v>
      </c>
      <c r="I1271" s="7">
        <f t="shared" si="213"/>
        <v>53</v>
      </c>
      <c r="J1271" t="str">
        <f t="shared" si="214"/>
        <v>BS</v>
      </c>
      <c r="L1271">
        <v>0.67950999999999995</v>
      </c>
      <c r="M1271" t="e">
        <f t="shared" si="207"/>
        <v>#N/A</v>
      </c>
      <c r="N1271">
        <v>4.0383500000000003</v>
      </c>
      <c r="O1271">
        <v>0.87073800000000001</v>
      </c>
      <c r="P1271">
        <v>1E-3</v>
      </c>
      <c r="Q1271">
        <v>0</v>
      </c>
      <c r="R1271">
        <v>13.1</v>
      </c>
      <c r="S1271">
        <v>26.504200000000001</v>
      </c>
      <c r="T1271">
        <v>86.051100000000005</v>
      </c>
    </row>
    <row r="1272" spans="1:20" x14ac:dyDescent="0.3">
      <c r="A1272">
        <v>1271</v>
      </c>
      <c r="B1272">
        <v>8</v>
      </c>
      <c r="C1272" s="1">
        <v>44931.566608796296</v>
      </c>
      <c r="D1272" t="s">
        <v>29</v>
      </c>
      <c r="E1272" s="7">
        <f t="shared" si="205"/>
        <v>2023</v>
      </c>
      <c r="F1272" s="7">
        <f t="shared" si="206"/>
        <v>1</v>
      </c>
      <c r="G1272" s="7">
        <f t="shared" si="212"/>
        <v>13</v>
      </c>
      <c r="H1272" s="7" t="str">
        <f t="shared" si="208"/>
        <v>winter</v>
      </c>
      <c r="I1272" s="7">
        <f t="shared" si="213"/>
        <v>53</v>
      </c>
      <c r="J1272" t="str">
        <f t="shared" si="214"/>
        <v>BS</v>
      </c>
      <c r="L1272">
        <v>1.0738099999999999</v>
      </c>
      <c r="M1272" t="e">
        <f t="shared" si="207"/>
        <v>#N/A</v>
      </c>
      <c r="N1272">
        <v>3.2113999999999998</v>
      </c>
      <c r="O1272">
        <v>0.91218900000000003</v>
      </c>
      <c r="P1272">
        <v>4.0000000000000001E-3</v>
      </c>
      <c r="Q1272">
        <v>0</v>
      </c>
      <c r="R1272">
        <v>13</v>
      </c>
      <c r="S1272">
        <v>27.326899999999998</v>
      </c>
      <c r="T1272">
        <v>86.037800000000004</v>
      </c>
    </row>
    <row r="1273" spans="1:20" x14ac:dyDescent="0.3">
      <c r="A1273">
        <v>1272</v>
      </c>
      <c r="B1273">
        <v>9</v>
      </c>
      <c r="C1273" s="1">
        <v>44931.568692129629</v>
      </c>
      <c r="D1273" t="s">
        <v>29</v>
      </c>
      <c r="E1273" s="7">
        <f t="shared" si="205"/>
        <v>2023</v>
      </c>
      <c r="F1273" s="7">
        <f t="shared" si="206"/>
        <v>1</v>
      </c>
      <c r="G1273" s="7">
        <f t="shared" si="212"/>
        <v>13</v>
      </c>
      <c r="H1273" s="7" t="str">
        <f t="shared" si="208"/>
        <v>winter</v>
      </c>
      <c r="I1273" s="7">
        <f t="shared" si="213"/>
        <v>53</v>
      </c>
      <c r="J1273" t="str">
        <f t="shared" si="214"/>
        <v>BS</v>
      </c>
      <c r="L1273">
        <v>1.0142100000000001</v>
      </c>
      <c r="M1273" t="e">
        <f t="shared" si="207"/>
        <v>#N/A</v>
      </c>
      <c r="N1273">
        <v>3.25861</v>
      </c>
      <c r="O1273">
        <v>0.88583699999999999</v>
      </c>
      <c r="P1273">
        <v>7.0000000000000001E-3</v>
      </c>
      <c r="Q1273">
        <v>3.4000000000000002E-2</v>
      </c>
      <c r="R1273">
        <v>14</v>
      </c>
      <c r="S1273">
        <v>27.338100000000001</v>
      </c>
      <c r="T1273">
        <v>86.036699999999996</v>
      </c>
    </row>
    <row r="1274" spans="1:20" x14ac:dyDescent="0.3">
      <c r="A1274">
        <v>1273</v>
      </c>
      <c r="B1274">
        <v>10</v>
      </c>
      <c r="C1274" s="1">
        <v>44931.570763888885</v>
      </c>
      <c r="D1274" t="s">
        <v>29</v>
      </c>
      <c r="E1274" s="7">
        <f t="shared" si="205"/>
        <v>2023</v>
      </c>
      <c r="F1274" s="7">
        <f t="shared" si="206"/>
        <v>1</v>
      </c>
      <c r="G1274" s="7">
        <f t="shared" si="212"/>
        <v>13</v>
      </c>
      <c r="H1274" s="7" t="str">
        <f t="shared" si="208"/>
        <v>winter</v>
      </c>
      <c r="I1274" s="7">
        <f t="shared" si="213"/>
        <v>53</v>
      </c>
      <c r="J1274" t="str">
        <f t="shared" si="214"/>
        <v>VP</v>
      </c>
      <c r="L1274">
        <v>0.78332199999999996</v>
      </c>
      <c r="M1274" t="e">
        <f t="shared" si="207"/>
        <v>#N/A</v>
      </c>
      <c r="N1274">
        <v>4.20078</v>
      </c>
      <c r="O1274">
        <v>0.82982</v>
      </c>
      <c r="P1274">
        <v>2E-3</v>
      </c>
      <c r="Q1274">
        <v>0</v>
      </c>
      <c r="R1274">
        <v>13.8</v>
      </c>
      <c r="S1274">
        <v>27.244700000000002</v>
      </c>
      <c r="T1274">
        <v>86.051699999999997</v>
      </c>
    </row>
    <row r="1275" spans="1:20" x14ac:dyDescent="0.3">
      <c r="A1275">
        <v>1274</v>
      </c>
      <c r="B1275">
        <v>11</v>
      </c>
      <c r="C1275" s="1">
        <v>44931.572962962964</v>
      </c>
      <c r="D1275" t="s">
        <v>29</v>
      </c>
      <c r="E1275" s="7">
        <f t="shared" si="205"/>
        <v>2023</v>
      </c>
      <c r="F1275" s="7">
        <f t="shared" si="206"/>
        <v>1</v>
      </c>
      <c r="G1275" s="7">
        <f t="shared" si="212"/>
        <v>13</v>
      </c>
      <c r="H1275" s="7" t="str">
        <f t="shared" si="208"/>
        <v>winter</v>
      </c>
      <c r="I1275" s="7">
        <f t="shared" si="213"/>
        <v>53</v>
      </c>
      <c r="J1275" t="str">
        <f t="shared" si="214"/>
        <v>VP</v>
      </c>
      <c r="L1275">
        <v>1.7761499999999999</v>
      </c>
      <c r="M1275" t="e">
        <f t="shared" si="207"/>
        <v>#N/A</v>
      </c>
      <c r="N1275">
        <v>2.8208799999999998</v>
      </c>
      <c r="O1275">
        <v>0.897451</v>
      </c>
      <c r="P1275">
        <v>3.0000000000000001E-3</v>
      </c>
      <c r="Q1275">
        <v>0</v>
      </c>
      <c r="R1275">
        <v>13.44</v>
      </c>
      <c r="S1275">
        <v>27.084900000000001</v>
      </c>
      <c r="T1275">
        <v>86.045299999999997</v>
      </c>
    </row>
    <row r="1276" spans="1:20" x14ac:dyDescent="0.3">
      <c r="A1276">
        <v>1275</v>
      </c>
      <c r="B1276">
        <v>12</v>
      </c>
      <c r="C1276" s="1">
        <v>44931.57534722222</v>
      </c>
      <c r="D1276" t="s">
        <v>29</v>
      </c>
      <c r="E1276" s="7">
        <f t="shared" si="205"/>
        <v>2023</v>
      </c>
      <c r="F1276" s="7">
        <f t="shared" si="206"/>
        <v>1</v>
      </c>
      <c r="G1276" s="7">
        <f t="shared" si="212"/>
        <v>13</v>
      </c>
      <c r="H1276" s="7" t="str">
        <f t="shared" si="208"/>
        <v>winter</v>
      </c>
      <c r="I1276" s="7">
        <f t="shared" si="213"/>
        <v>53</v>
      </c>
      <c r="J1276" t="str">
        <f t="shared" si="214"/>
        <v>VP</v>
      </c>
      <c r="L1276">
        <v>1.93886</v>
      </c>
      <c r="M1276">
        <f t="shared" si="207"/>
        <v>1.93886</v>
      </c>
      <c r="N1276">
        <v>1.98228</v>
      </c>
      <c r="O1276">
        <v>0.97670199999999996</v>
      </c>
      <c r="P1276">
        <v>3.0000000000000001E-3</v>
      </c>
      <c r="Q1276">
        <v>0</v>
      </c>
      <c r="R1276">
        <v>15.5</v>
      </c>
      <c r="S1276">
        <v>27.0185</v>
      </c>
      <c r="T1276">
        <v>86.052700000000002</v>
      </c>
    </row>
    <row r="1277" spans="1:20" x14ac:dyDescent="0.3">
      <c r="A1277">
        <v>1276</v>
      </c>
      <c r="B1277">
        <v>14</v>
      </c>
      <c r="C1277" s="1">
        <v>44931.577615740738</v>
      </c>
      <c r="D1277" t="s">
        <v>29</v>
      </c>
      <c r="E1277" s="7">
        <f t="shared" si="205"/>
        <v>2023</v>
      </c>
      <c r="F1277" s="7">
        <f t="shared" si="206"/>
        <v>1</v>
      </c>
      <c r="G1277" s="7">
        <f t="shared" si="212"/>
        <v>13</v>
      </c>
      <c r="H1277" s="7" t="str">
        <f t="shared" si="208"/>
        <v>winter</v>
      </c>
      <c r="I1277" s="7">
        <f t="shared" si="213"/>
        <v>53</v>
      </c>
      <c r="J1277" t="str">
        <f t="shared" si="214"/>
        <v>BS</v>
      </c>
      <c r="L1277">
        <v>0.85380299999999998</v>
      </c>
      <c r="M1277" t="e">
        <f t="shared" si="207"/>
        <v>#N/A</v>
      </c>
      <c r="N1277">
        <v>3.77054</v>
      </c>
      <c r="O1277">
        <v>0.86497900000000005</v>
      </c>
      <c r="P1277">
        <v>4.0000000000000001E-3</v>
      </c>
      <c r="Q1277">
        <v>2.5999999999999999E-2</v>
      </c>
      <c r="R1277">
        <v>14.7</v>
      </c>
      <c r="S1277">
        <v>26.7347</v>
      </c>
      <c r="T1277">
        <v>85.978499999999997</v>
      </c>
    </row>
    <row r="1278" spans="1:20" x14ac:dyDescent="0.3">
      <c r="A1278">
        <v>1277</v>
      </c>
      <c r="B1278">
        <v>15</v>
      </c>
      <c r="C1278" s="1">
        <v>44931.579710648148</v>
      </c>
      <c r="D1278" t="s">
        <v>29</v>
      </c>
      <c r="E1278" s="7">
        <f t="shared" si="205"/>
        <v>2023</v>
      </c>
      <c r="F1278" s="7">
        <f t="shared" si="206"/>
        <v>1</v>
      </c>
      <c r="G1278" s="7">
        <f t="shared" si="212"/>
        <v>13</v>
      </c>
      <c r="H1278" s="7" t="str">
        <f t="shared" si="208"/>
        <v>winter</v>
      </c>
      <c r="I1278" s="7">
        <f t="shared" si="213"/>
        <v>53</v>
      </c>
      <c r="J1278" t="str">
        <f t="shared" si="214"/>
        <v>BS</v>
      </c>
      <c r="L1278">
        <v>0.62111700000000003</v>
      </c>
      <c r="M1278" t="e">
        <f t="shared" si="207"/>
        <v>#N/A</v>
      </c>
      <c r="N1278">
        <v>4.1697600000000001</v>
      </c>
      <c r="O1278">
        <v>0.83909199999999995</v>
      </c>
      <c r="P1278">
        <v>4.0000000000000001E-3</v>
      </c>
      <c r="Q1278">
        <v>1.4E-2</v>
      </c>
      <c r="R1278">
        <v>13.8</v>
      </c>
      <c r="S1278">
        <v>27.039200000000001</v>
      </c>
      <c r="T1278">
        <v>85.977699999999999</v>
      </c>
    </row>
    <row r="1279" spans="1:20" x14ac:dyDescent="0.3">
      <c r="A1279">
        <v>1278</v>
      </c>
      <c r="B1279">
        <v>16</v>
      </c>
      <c r="C1279" s="1">
        <v>44931.58184027778</v>
      </c>
      <c r="D1279" t="s">
        <v>29</v>
      </c>
      <c r="E1279" s="7">
        <f t="shared" si="205"/>
        <v>2023</v>
      </c>
      <c r="F1279" s="7">
        <f t="shared" si="206"/>
        <v>1</v>
      </c>
      <c r="G1279" s="7">
        <f t="shared" si="212"/>
        <v>13</v>
      </c>
      <c r="H1279" s="7" t="str">
        <f t="shared" si="208"/>
        <v>winter</v>
      </c>
      <c r="I1279" s="7">
        <f t="shared" si="213"/>
        <v>53</v>
      </c>
      <c r="J1279" t="str">
        <f t="shared" si="214"/>
        <v>VP</v>
      </c>
      <c r="L1279">
        <v>0.89589200000000002</v>
      </c>
      <c r="M1279" t="e">
        <f t="shared" si="207"/>
        <v>#N/A</v>
      </c>
      <c r="N1279">
        <v>4.1451700000000002</v>
      </c>
      <c r="O1279">
        <v>0.84523400000000004</v>
      </c>
      <c r="P1279">
        <v>4.0000000000000001E-3</v>
      </c>
      <c r="Q1279">
        <v>5.0000000000000001E-3</v>
      </c>
      <c r="R1279">
        <v>12.8</v>
      </c>
      <c r="S1279">
        <v>27.0153</v>
      </c>
      <c r="T1279">
        <v>85.997799999999998</v>
      </c>
    </row>
    <row r="1280" spans="1:20" x14ac:dyDescent="0.3">
      <c r="A1280">
        <v>1279</v>
      </c>
      <c r="B1280">
        <v>17</v>
      </c>
      <c r="C1280" s="1">
        <v>44931.583981481483</v>
      </c>
      <c r="D1280" t="s">
        <v>29</v>
      </c>
      <c r="E1280" s="7">
        <f t="shared" si="205"/>
        <v>2023</v>
      </c>
      <c r="F1280" s="7">
        <f t="shared" si="206"/>
        <v>1</v>
      </c>
      <c r="G1280" s="7">
        <f t="shared" si="212"/>
        <v>13</v>
      </c>
      <c r="H1280" s="7" t="str">
        <f t="shared" si="208"/>
        <v>winter</v>
      </c>
      <c r="I1280" s="7">
        <f t="shared" si="213"/>
        <v>53</v>
      </c>
      <c r="J1280" t="str">
        <f t="shared" si="214"/>
        <v>VP</v>
      </c>
      <c r="L1280">
        <v>1.1002099999999999</v>
      </c>
      <c r="M1280" t="e">
        <f t="shared" si="207"/>
        <v>#N/A</v>
      </c>
      <c r="N1280">
        <v>3.1984400000000002</v>
      </c>
      <c r="O1280">
        <v>0.87687000000000004</v>
      </c>
      <c r="P1280">
        <v>3.0000000000000001E-3</v>
      </c>
      <c r="Q1280">
        <v>2.1999999999999999E-2</v>
      </c>
      <c r="R1280">
        <v>12.4</v>
      </c>
      <c r="S1280">
        <v>26.567900000000002</v>
      </c>
      <c r="T1280">
        <v>85.989000000000004</v>
      </c>
    </row>
    <row r="1281" spans="1:20" x14ac:dyDescent="0.3">
      <c r="A1281">
        <v>1280</v>
      </c>
      <c r="B1281">
        <v>18</v>
      </c>
      <c r="C1281" s="1">
        <v>44931.586435185185</v>
      </c>
      <c r="D1281" t="s">
        <v>29</v>
      </c>
      <c r="E1281" s="7">
        <f t="shared" si="205"/>
        <v>2023</v>
      </c>
      <c r="F1281" s="7">
        <f t="shared" si="206"/>
        <v>1</v>
      </c>
      <c r="G1281" s="7">
        <f t="shared" si="212"/>
        <v>13</v>
      </c>
      <c r="H1281" s="7" t="str">
        <f t="shared" si="208"/>
        <v>winter</v>
      </c>
      <c r="I1281" s="7">
        <f t="shared" si="213"/>
        <v>53</v>
      </c>
      <c r="J1281" t="str">
        <f t="shared" si="214"/>
        <v>VP</v>
      </c>
      <c r="L1281">
        <v>3.3942700000000001</v>
      </c>
      <c r="M1281">
        <f t="shared" si="207"/>
        <v>3.3942700000000001</v>
      </c>
      <c r="N1281">
        <v>1.56728</v>
      </c>
      <c r="O1281">
        <v>0.98582099999999995</v>
      </c>
      <c r="P1281">
        <v>3.0000000000000001E-3</v>
      </c>
      <c r="Q1281">
        <v>0</v>
      </c>
      <c r="R1281">
        <v>11.7</v>
      </c>
      <c r="S1281">
        <v>26.090599999999998</v>
      </c>
      <c r="T1281">
        <v>86.005200000000002</v>
      </c>
    </row>
    <row r="1282" spans="1:20" x14ac:dyDescent="0.3">
      <c r="A1282">
        <v>1281</v>
      </c>
      <c r="B1282">
        <v>1</v>
      </c>
      <c r="C1282" s="1">
        <v>44938.417141203703</v>
      </c>
      <c r="D1282" t="s">
        <v>13</v>
      </c>
      <c r="E1282" s="7">
        <f t="shared" ref="E1282:E1345" si="215">YEAR(C1282)</f>
        <v>2023</v>
      </c>
      <c r="F1282" s="7">
        <f t="shared" ref="F1282:F1345" si="216">MONTH(C1282)</f>
        <v>1</v>
      </c>
      <c r="G1282" s="7">
        <f t="shared" si="212"/>
        <v>13</v>
      </c>
      <c r="H1282" s="7" t="str">
        <f t="shared" si="208"/>
        <v>winter</v>
      </c>
      <c r="I1282" s="7">
        <f t="shared" si="213"/>
        <v>54</v>
      </c>
      <c r="J1282" t="str">
        <f t="shared" ref="J1282:J1305" si="217">IF(OR(B1282=1,B1282=2,B1282=3,B1282=4,B1282=9,B1282=10,B1282=11,B1282=12,B1282=17,B1282=18,B1282=19,B1282=20),"VP","BS")</f>
        <v>VP</v>
      </c>
      <c r="K1282" t="str">
        <f t="shared" ref="K1282:K1305" si="218">IF(OR(B1282=4,B1282=7,B1282=10,B1282=14,B1282=18,B1282=21),"tree","soil")</f>
        <v>soil</v>
      </c>
      <c r="L1282">
        <v>1.74132</v>
      </c>
      <c r="M1282">
        <f t="shared" ref="M1282:M1345" si="219">IF(O1282&gt;0.95,L1282,NA())</f>
        <v>1.74132</v>
      </c>
      <c r="N1282">
        <v>1.5286299999999999</v>
      </c>
      <c r="O1282">
        <v>0.99157300000000004</v>
      </c>
      <c r="P1282">
        <v>3.0000000000000001E-3</v>
      </c>
      <c r="Q1282">
        <v>0</v>
      </c>
      <c r="R1282">
        <v>10.1</v>
      </c>
      <c r="S1282">
        <v>15.5632</v>
      </c>
      <c r="T1282">
        <v>84.646799999999999</v>
      </c>
    </row>
    <row r="1283" spans="1:20" x14ac:dyDescent="0.3">
      <c r="A1283">
        <v>1282</v>
      </c>
      <c r="B1283">
        <v>2</v>
      </c>
      <c r="C1283" s="1">
        <v>44938.419236111113</v>
      </c>
      <c r="D1283" t="s">
        <v>13</v>
      </c>
      <c r="E1283" s="7">
        <f t="shared" si="215"/>
        <v>2023</v>
      </c>
      <c r="F1283" s="7">
        <f t="shared" si="216"/>
        <v>1</v>
      </c>
      <c r="G1283" s="7">
        <f t="shared" si="212"/>
        <v>13</v>
      </c>
      <c r="H1283" s="7" t="str">
        <f t="shared" ref="H1283:H1346" si="220">IF(OR(F1283=1,F1283=2,F1283=3),"winter",IF(OR(F1283=4,F1283=5,F1283=6),"spring",IF(OR(F1283=7,F1283=8,F1283=9),"summer","autumn")))</f>
        <v>winter</v>
      </c>
      <c r="I1283" s="7">
        <f t="shared" si="213"/>
        <v>54</v>
      </c>
      <c r="J1283" t="str">
        <f t="shared" si="217"/>
        <v>VP</v>
      </c>
      <c r="K1283" t="str">
        <f t="shared" si="218"/>
        <v>soil</v>
      </c>
      <c r="L1283">
        <v>2.2763800000000001</v>
      </c>
      <c r="M1283">
        <f t="shared" si="219"/>
        <v>2.2763800000000001</v>
      </c>
      <c r="N1283">
        <v>1.43913</v>
      </c>
      <c r="O1283">
        <v>0.99538199999999999</v>
      </c>
      <c r="P1283">
        <v>4.0000000000000001E-3</v>
      </c>
      <c r="Q1283">
        <v>2.9000000000000001E-2</v>
      </c>
      <c r="R1283">
        <v>9.6</v>
      </c>
      <c r="S1283">
        <v>17.791</v>
      </c>
      <c r="T1283">
        <v>84.605900000000005</v>
      </c>
    </row>
    <row r="1284" spans="1:20" x14ac:dyDescent="0.3">
      <c r="A1284">
        <v>1283</v>
      </c>
      <c r="B1284">
        <v>3</v>
      </c>
      <c r="C1284" s="1">
        <v>44938.421331018515</v>
      </c>
      <c r="D1284" t="s">
        <v>13</v>
      </c>
      <c r="E1284" s="7">
        <f t="shared" si="215"/>
        <v>2023</v>
      </c>
      <c r="F1284" s="7">
        <f t="shared" si="216"/>
        <v>1</v>
      </c>
      <c r="G1284" s="7">
        <f t="shared" si="212"/>
        <v>13</v>
      </c>
      <c r="H1284" s="7" t="str">
        <f t="shared" si="220"/>
        <v>winter</v>
      </c>
      <c r="I1284" s="7">
        <f t="shared" si="213"/>
        <v>54</v>
      </c>
      <c r="J1284" t="str">
        <f t="shared" si="217"/>
        <v>VP</v>
      </c>
      <c r="K1284" t="str">
        <f t="shared" si="218"/>
        <v>soil</v>
      </c>
      <c r="L1284">
        <v>2.2419199999999999</v>
      </c>
      <c r="M1284">
        <f t="shared" si="219"/>
        <v>2.2419199999999999</v>
      </c>
      <c r="N1284">
        <v>1.3727400000000001</v>
      </c>
      <c r="O1284">
        <v>0.99701799999999996</v>
      </c>
      <c r="P1284">
        <v>3.0000000000000001E-3</v>
      </c>
      <c r="Q1284">
        <v>3.9E-2</v>
      </c>
      <c r="R1284">
        <v>9.1999999999999993</v>
      </c>
      <c r="S1284">
        <v>18.9375</v>
      </c>
      <c r="T1284">
        <v>84.614400000000003</v>
      </c>
    </row>
    <row r="1285" spans="1:20" x14ac:dyDescent="0.3">
      <c r="A1285">
        <v>1284</v>
      </c>
      <c r="B1285">
        <v>4</v>
      </c>
      <c r="C1285" s="1">
        <v>44938.423449074071</v>
      </c>
      <c r="D1285" t="s">
        <v>13</v>
      </c>
      <c r="E1285" s="7">
        <f t="shared" si="215"/>
        <v>2023</v>
      </c>
      <c r="F1285" s="7">
        <f t="shared" si="216"/>
        <v>1</v>
      </c>
      <c r="G1285" s="7">
        <f t="shared" si="212"/>
        <v>13</v>
      </c>
      <c r="H1285" s="7" t="str">
        <f t="shared" si="220"/>
        <v>winter</v>
      </c>
      <c r="I1285" s="7">
        <f t="shared" si="213"/>
        <v>54</v>
      </c>
      <c r="J1285" t="str">
        <f t="shared" si="217"/>
        <v>VP</v>
      </c>
      <c r="K1285" t="str">
        <f t="shared" si="218"/>
        <v>tree</v>
      </c>
      <c r="L1285">
        <v>4.0690200000000001</v>
      </c>
      <c r="M1285">
        <f t="shared" si="219"/>
        <v>4.0690200000000001</v>
      </c>
      <c r="N1285">
        <v>1.3044500000000001</v>
      </c>
      <c r="O1285">
        <v>0.99835600000000002</v>
      </c>
      <c r="P1285">
        <v>2E-3</v>
      </c>
      <c r="Q1285">
        <v>0</v>
      </c>
      <c r="R1285">
        <v>8.8000000000000007</v>
      </c>
      <c r="S1285">
        <v>19.7456</v>
      </c>
      <c r="T1285">
        <v>84.607299999999995</v>
      </c>
    </row>
    <row r="1286" spans="1:20" x14ac:dyDescent="0.3">
      <c r="A1286">
        <v>1285</v>
      </c>
      <c r="B1286">
        <v>5</v>
      </c>
      <c r="C1286" s="1">
        <v>44938.42559027778</v>
      </c>
      <c r="D1286" t="s">
        <v>13</v>
      </c>
      <c r="E1286" s="7">
        <f t="shared" si="215"/>
        <v>2023</v>
      </c>
      <c r="F1286" s="7">
        <f t="shared" si="216"/>
        <v>1</v>
      </c>
      <c r="G1286" s="7">
        <f t="shared" si="212"/>
        <v>13</v>
      </c>
      <c r="H1286" s="7" t="str">
        <f t="shared" si="220"/>
        <v>winter</v>
      </c>
      <c r="I1286" s="7">
        <f t="shared" si="213"/>
        <v>54</v>
      </c>
      <c r="J1286" t="str">
        <f t="shared" si="217"/>
        <v>BS</v>
      </c>
      <c r="K1286" t="str">
        <f t="shared" si="218"/>
        <v>soil</v>
      </c>
      <c r="L1286">
        <v>2.6076299999999999</v>
      </c>
      <c r="M1286">
        <f t="shared" si="219"/>
        <v>2.6076299999999999</v>
      </c>
      <c r="N1286">
        <v>1.4019900000000001</v>
      </c>
      <c r="O1286">
        <v>0.99594499999999997</v>
      </c>
      <c r="P1286">
        <v>3.0000000000000001E-3</v>
      </c>
      <c r="Q1286">
        <v>0</v>
      </c>
      <c r="R1286">
        <v>8.4</v>
      </c>
      <c r="S1286">
        <v>20.102799999999998</v>
      </c>
      <c r="T1286">
        <v>84.599599999999995</v>
      </c>
    </row>
    <row r="1287" spans="1:20" x14ac:dyDescent="0.3">
      <c r="A1287">
        <v>1286</v>
      </c>
      <c r="B1287">
        <v>6</v>
      </c>
      <c r="C1287" s="1">
        <v>44938.427673611113</v>
      </c>
      <c r="D1287" t="s">
        <v>13</v>
      </c>
      <c r="E1287" s="7">
        <f t="shared" si="215"/>
        <v>2023</v>
      </c>
      <c r="F1287" s="7">
        <f t="shared" si="216"/>
        <v>1</v>
      </c>
      <c r="G1287" s="7">
        <f t="shared" si="212"/>
        <v>13</v>
      </c>
      <c r="H1287" s="7" t="str">
        <f t="shared" si="220"/>
        <v>winter</v>
      </c>
      <c r="I1287" s="7">
        <f t="shared" si="213"/>
        <v>54</v>
      </c>
      <c r="J1287" t="str">
        <f t="shared" si="217"/>
        <v>BS</v>
      </c>
      <c r="K1287" t="str">
        <f t="shared" si="218"/>
        <v>soil</v>
      </c>
      <c r="L1287">
        <v>2.2656200000000002</v>
      </c>
      <c r="M1287">
        <f t="shared" si="219"/>
        <v>2.2656200000000002</v>
      </c>
      <c r="N1287">
        <v>1.5068600000000001</v>
      </c>
      <c r="O1287">
        <v>0.99294400000000005</v>
      </c>
      <c r="P1287">
        <v>3.0000000000000001E-3</v>
      </c>
      <c r="Q1287">
        <v>1.2E-2</v>
      </c>
      <c r="R1287">
        <v>8.1999999999999993</v>
      </c>
      <c r="S1287">
        <v>20.5367</v>
      </c>
      <c r="T1287">
        <v>84.607100000000003</v>
      </c>
    </row>
    <row r="1288" spans="1:20" x14ac:dyDescent="0.3">
      <c r="A1288">
        <v>1287</v>
      </c>
      <c r="B1288">
        <v>7</v>
      </c>
      <c r="C1288" s="1">
        <v>44938.431157407409</v>
      </c>
      <c r="D1288" t="s">
        <v>13</v>
      </c>
      <c r="E1288" s="7">
        <f t="shared" si="215"/>
        <v>2023</v>
      </c>
      <c r="F1288" s="7">
        <f t="shared" si="216"/>
        <v>1</v>
      </c>
      <c r="G1288" s="7">
        <f t="shared" si="212"/>
        <v>13</v>
      </c>
      <c r="H1288" s="7" t="str">
        <f t="shared" si="220"/>
        <v>winter</v>
      </c>
      <c r="I1288" s="7">
        <f t="shared" si="213"/>
        <v>54</v>
      </c>
      <c r="J1288" t="str">
        <f t="shared" si="217"/>
        <v>BS</v>
      </c>
      <c r="K1288" t="str">
        <f t="shared" si="218"/>
        <v>tree</v>
      </c>
      <c r="L1288">
        <v>2.2563900000000001</v>
      </c>
      <c r="M1288">
        <f t="shared" si="219"/>
        <v>2.2563900000000001</v>
      </c>
      <c r="N1288">
        <v>1.89385</v>
      </c>
      <c r="O1288">
        <v>0.97974000000000006</v>
      </c>
      <c r="P1288">
        <v>3.0000000000000001E-3</v>
      </c>
      <c r="Q1288">
        <v>1.7000000000000001E-2</v>
      </c>
      <c r="R1288">
        <v>7.7</v>
      </c>
      <c r="S1288">
        <v>20.863499999999998</v>
      </c>
      <c r="T1288">
        <v>84.616200000000006</v>
      </c>
    </row>
    <row r="1289" spans="1:20" x14ac:dyDescent="0.3">
      <c r="A1289">
        <v>1288</v>
      </c>
      <c r="B1289">
        <v>8</v>
      </c>
      <c r="C1289" s="1">
        <v>44938.433240740742</v>
      </c>
      <c r="D1289" t="s">
        <v>13</v>
      </c>
      <c r="E1289" s="7">
        <f t="shared" si="215"/>
        <v>2023</v>
      </c>
      <c r="F1289" s="7">
        <f t="shared" si="216"/>
        <v>1</v>
      </c>
      <c r="G1289" s="7">
        <f t="shared" si="212"/>
        <v>13</v>
      </c>
      <c r="H1289" s="7" t="str">
        <f t="shared" si="220"/>
        <v>winter</v>
      </c>
      <c r="I1289" s="7">
        <f t="shared" si="213"/>
        <v>54</v>
      </c>
      <c r="J1289" t="str">
        <f t="shared" si="217"/>
        <v>BS</v>
      </c>
      <c r="K1289" t="str">
        <f t="shared" si="218"/>
        <v>soil</v>
      </c>
      <c r="L1289">
        <v>1.6003099999999999</v>
      </c>
      <c r="M1289">
        <f t="shared" si="219"/>
        <v>1.6003099999999999</v>
      </c>
      <c r="N1289">
        <v>1.5173099999999999</v>
      </c>
      <c r="O1289">
        <v>0.99176399999999998</v>
      </c>
      <c r="P1289">
        <v>2E-3</v>
      </c>
      <c r="Q1289">
        <v>0</v>
      </c>
      <c r="R1289">
        <v>7.6</v>
      </c>
      <c r="S1289">
        <v>21.219000000000001</v>
      </c>
      <c r="T1289">
        <v>84.613299999999995</v>
      </c>
    </row>
    <row r="1290" spans="1:20" x14ac:dyDescent="0.3">
      <c r="A1290">
        <v>1289</v>
      </c>
      <c r="B1290">
        <v>9</v>
      </c>
      <c r="C1290" s="1">
        <v>44938.435601851852</v>
      </c>
      <c r="D1290" t="s">
        <v>13</v>
      </c>
      <c r="E1290" s="7">
        <f t="shared" si="215"/>
        <v>2023</v>
      </c>
      <c r="F1290" s="7">
        <f t="shared" si="216"/>
        <v>1</v>
      </c>
      <c r="G1290" s="7">
        <f t="shared" si="212"/>
        <v>13</v>
      </c>
      <c r="H1290" s="7" t="str">
        <f t="shared" si="220"/>
        <v>winter</v>
      </c>
      <c r="I1290" s="7">
        <f t="shared" si="213"/>
        <v>54</v>
      </c>
      <c r="J1290" t="str">
        <f t="shared" si="217"/>
        <v>VP</v>
      </c>
      <c r="K1290" t="str">
        <f t="shared" si="218"/>
        <v>soil</v>
      </c>
      <c r="L1290">
        <v>2.0682900000000002</v>
      </c>
      <c r="M1290">
        <f t="shared" si="219"/>
        <v>2.0682900000000002</v>
      </c>
      <c r="N1290">
        <v>1.57653</v>
      </c>
      <c r="O1290">
        <v>0.99011499999999997</v>
      </c>
      <c r="P1290">
        <v>1E-3</v>
      </c>
      <c r="Q1290">
        <v>0</v>
      </c>
      <c r="R1290">
        <v>7.6</v>
      </c>
      <c r="S1290">
        <v>21.3062</v>
      </c>
      <c r="T1290">
        <v>84.658600000000007</v>
      </c>
    </row>
    <row r="1291" spans="1:20" x14ac:dyDescent="0.3">
      <c r="A1291">
        <v>1290</v>
      </c>
      <c r="B1291">
        <v>10</v>
      </c>
      <c r="C1291" s="1">
        <v>44938.440555555557</v>
      </c>
      <c r="D1291" t="s">
        <v>13</v>
      </c>
      <c r="E1291" s="7">
        <f t="shared" si="215"/>
        <v>2023</v>
      </c>
      <c r="F1291" s="7">
        <f t="shared" si="216"/>
        <v>1</v>
      </c>
      <c r="G1291" s="7">
        <f t="shared" si="212"/>
        <v>13</v>
      </c>
      <c r="H1291" s="7" t="str">
        <f t="shared" si="220"/>
        <v>winter</v>
      </c>
      <c r="I1291" s="7">
        <f t="shared" si="213"/>
        <v>54</v>
      </c>
      <c r="J1291" t="str">
        <f t="shared" si="217"/>
        <v>VP</v>
      </c>
      <c r="K1291" t="str">
        <f t="shared" si="218"/>
        <v>tree</v>
      </c>
      <c r="L1291">
        <v>6.2443799999999996</v>
      </c>
      <c r="M1291">
        <f t="shared" si="219"/>
        <v>6.2443799999999996</v>
      </c>
      <c r="N1291">
        <v>1.29905</v>
      </c>
      <c r="O1291">
        <v>0.99825900000000001</v>
      </c>
      <c r="P1291">
        <v>4.0000000000000001E-3</v>
      </c>
      <c r="Q1291">
        <v>0</v>
      </c>
      <c r="R1291">
        <v>7.5</v>
      </c>
      <c r="S1291">
        <v>21.259599999999999</v>
      </c>
      <c r="T1291">
        <v>84.670100000000005</v>
      </c>
    </row>
    <row r="1292" spans="1:20" x14ac:dyDescent="0.3">
      <c r="A1292">
        <v>1291</v>
      </c>
      <c r="B1292">
        <v>11</v>
      </c>
      <c r="C1292" s="1">
        <v>44938.442743055559</v>
      </c>
      <c r="D1292" t="s">
        <v>13</v>
      </c>
      <c r="E1292" s="7">
        <f t="shared" si="215"/>
        <v>2023</v>
      </c>
      <c r="F1292" s="7">
        <f t="shared" si="216"/>
        <v>1</v>
      </c>
      <c r="G1292" s="7">
        <f t="shared" si="212"/>
        <v>13</v>
      </c>
      <c r="H1292" s="7" t="str">
        <f t="shared" si="220"/>
        <v>winter</v>
      </c>
      <c r="I1292" s="7">
        <f t="shared" si="213"/>
        <v>54</v>
      </c>
      <c r="J1292" t="str">
        <f t="shared" si="217"/>
        <v>VP</v>
      </c>
      <c r="K1292" t="str">
        <f t="shared" si="218"/>
        <v>soil</v>
      </c>
      <c r="L1292">
        <v>2.1295700000000002</v>
      </c>
      <c r="M1292">
        <f t="shared" si="219"/>
        <v>2.1295700000000002</v>
      </c>
      <c r="N1292">
        <v>1.5827100000000001</v>
      </c>
      <c r="O1292">
        <v>0.99190500000000004</v>
      </c>
      <c r="P1292">
        <v>4.0000000000000001E-3</v>
      </c>
      <c r="Q1292" s="6">
        <v>7.3999999999999996E-2</v>
      </c>
      <c r="R1292">
        <v>7.5</v>
      </c>
      <c r="S1292">
        <v>21.022200000000002</v>
      </c>
      <c r="T1292">
        <v>84.671899999999994</v>
      </c>
    </row>
    <row r="1293" spans="1:20" x14ac:dyDescent="0.3">
      <c r="A1293">
        <v>1292</v>
      </c>
      <c r="B1293">
        <v>12</v>
      </c>
      <c r="C1293" s="1">
        <v>44938.445347222223</v>
      </c>
      <c r="D1293" t="s">
        <v>13</v>
      </c>
      <c r="E1293" s="7">
        <f t="shared" si="215"/>
        <v>2023</v>
      </c>
      <c r="F1293" s="7">
        <f t="shared" si="216"/>
        <v>1</v>
      </c>
      <c r="G1293" s="7">
        <f t="shared" si="212"/>
        <v>13</v>
      </c>
      <c r="H1293" s="7" t="str">
        <f t="shared" si="220"/>
        <v>winter</v>
      </c>
      <c r="I1293" s="7">
        <f t="shared" si="213"/>
        <v>54</v>
      </c>
      <c r="J1293" t="str">
        <f t="shared" si="217"/>
        <v>VP</v>
      </c>
      <c r="K1293" t="str">
        <f t="shared" si="218"/>
        <v>soil</v>
      </c>
      <c r="L1293">
        <v>2.6666099999999999</v>
      </c>
      <c r="M1293">
        <f t="shared" si="219"/>
        <v>2.6666099999999999</v>
      </c>
      <c r="N1293">
        <v>1.5262</v>
      </c>
      <c r="O1293">
        <v>0.99174099999999998</v>
      </c>
      <c r="P1293">
        <v>4.0000000000000001E-3</v>
      </c>
      <c r="Q1293">
        <v>7.8E-2</v>
      </c>
      <c r="R1293">
        <v>7.5</v>
      </c>
      <c r="S1293">
        <v>21.097100000000001</v>
      </c>
      <c r="T1293">
        <v>84.674000000000007</v>
      </c>
    </row>
    <row r="1294" spans="1:20" x14ac:dyDescent="0.3">
      <c r="A1294">
        <v>1293</v>
      </c>
      <c r="B1294">
        <v>13</v>
      </c>
      <c r="C1294" s="1">
        <v>44938.447534722225</v>
      </c>
      <c r="D1294" t="s">
        <v>13</v>
      </c>
      <c r="E1294" s="7">
        <f t="shared" si="215"/>
        <v>2023</v>
      </c>
      <c r="F1294" s="7">
        <f t="shared" si="216"/>
        <v>1</v>
      </c>
      <c r="G1294" s="7">
        <f t="shared" si="212"/>
        <v>13</v>
      </c>
      <c r="H1294" s="7" t="str">
        <f t="shared" si="220"/>
        <v>winter</v>
      </c>
      <c r="I1294" s="7">
        <f t="shared" si="213"/>
        <v>54</v>
      </c>
      <c r="J1294" t="str">
        <f t="shared" si="217"/>
        <v>BS</v>
      </c>
      <c r="K1294" t="str">
        <f t="shared" si="218"/>
        <v>soil</v>
      </c>
      <c r="L1294">
        <v>1.4374899999999999</v>
      </c>
      <c r="M1294">
        <f t="shared" si="219"/>
        <v>1.4374899999999999</v>
      </c>
      <c r="N1294">
        <v>1.65981</v>
      </c>
      <c r="O1294">
        <v>0.98745700000000003</v>
      </c>
      <c r="P1294">
        <v>3.0000000000000001E-3</v>
      </c>
      <c r="Q1294">
        <v>0</v>
      </c>
      <c r="R1294">
        <v>7.4</v>
      </c>
      <c r="S1294">
        <v>20.970500000000001</v>
      </c>
      <c r="T1294">
        <v>84.681100000000001</v>
      </c>
    </row>
    <row r="1295" spans="1:20" x14ac:dyDescent="0.3">
      <c r="A1295">
        <v>1294</v>
      </c>
      <c r="B1295">
        <v>14</v>
      </c>
      <c r="C1295" s="1">
        <v>44938.449895833335</v>
      </c>
      <c r="D1295" t="s">
        <v>13</v>
      </c>
      <c r="E1295" s="7">
        <f t="shared" si="215"/>
        <v>2023</v>
      </c>
      <c r="F1295" s="7">
        <f t="shared" si="216"/>
        <v>1</v>
      </c>
      <c r="G1295" s="7">
        <f t="shared" si="212"/>
        <v>13</v>
      </c>
      <c r="H1295" s="7" t="str">
        <f t="shared" si="220"/>
        <v>winter</v>
      </c>
      <c r="I1295" s="7">
        <f t="shared" si="213"/>
        <v>54</v>
      </c>
      <c r="J1295" t="str">
        <f t="shared" si="217"/>
        <v>BS</v>
      </c>
      <c r="K1295" t="str">
        <f t="shared" si="218"/>
        <v>tree</v>
      </c>
      <c r="L1295">
        <v>2.1468799999999999</v>
      </c>
      <c r="M1295">
        <f t="shared" si="219"/>
        <v>2.1468799999999999</v>
      </c>
      <c r="N1295">
        <v>1.5638700000000001</v>
      </c>
      <c r="O1295">
        <v>0.99065499999999995</v>
      </c>
      <c r="P1295">
        <v>3.0000000000000001E-3</v>
      </c>
      <c r="Q1295">
        <v>2E-3</v>
      </c>
      <c r="R1295">
        <v>8</v>
      </c>
      <c r="S1295">
        <v>21.1006</v>
      </c>
      <c r="T1295">
        <v>84.690100000000001</v>
      </c>
    </row>
    <row r="1296" spans="1:20" x14ac:dyDescent="0.3">
      <c r="A1296">
        <v>1295</v>
      </c>
      <c r="B1296">
        <v>15</v>
      </c>
      <c r="C1296" s="1">
        <v>44938.451979166668</v>
      </c>
      <c r="D1296" t="s">
        <v>13</v>
      </c>
      <c r="E1296" s="7">
        <f t="shared" si="215"/>
        <v>2023</v>
      </c>
      <c r="F1296" s="7">
        <f t="shared" si="216"/>
        <v>1</v>
      </c>
      <c r="G1296" s="7">
        <f t="shared" si="212"/>
        <v>13</v>
      </c>
      <c r="H1296" s="7" t="str">
        <f t="shared" si="220"/>
        <v>winter</v>
      </c>
      <c r="I1296" s="7">
        <f t="shared" si="213"/>
        <v>54</v>
      </c>
      <c r="J1296" t="str">
        <f t="shared" si="217"/>
        <v>BS</v>
      </c>
      <c r="K1296" t="str">
        <f t="shared" si="218"/>
        <v>soil</v>
      </c>
      <c r="L1296">
        <v>2.9501300000000001</v>
      </c>
      <c r="M1296">
        <f t="shared" si="219"/>
        <v>2.9501300000000001</v>
      </c>
      <c r="N1296">
        <v>1.4746900000000001</v>
      </c>
      <c r="O1296">
        <v>0.99447799999999997</v>
      </c>
      <c r="P1296">
        <v>5.0000000000000001E-3</v>
      </c>
      <c r="Q1296">
        <v>0.106</v>
      </c>
      <c r="R1296">
        <v>8.1999999999999993</v>
      </c>
      <c r="S1296">
        <v>21.176600000000001</v>
      </c>
      <c r="T1296">
        <v>84.688999999999993</v>
      </c>
    </row>
    <row r="1297" spans="1:20" x14ac:dyDescent="0.3">
      <c r="A1297">
        <v>1296</v>
      </c>
      <c r="B1297">
        <v>16</v>
      </c>
      <c r="C1297" s="1">
        <v>44938.455092592594</v>
      </c>
      <c r="D1297" t="s">
        <v>13</v>
      </c>
      <c r="E1297" s="7">
        <f t="shared" si="215"/>
        <v>2023</v>
      </c>
      <c r="F1297" s="7">
        <f t="shared" si="216"/>
        <v>1</v>
      </c>
      <c r="G1297" s="7">
        <f t="shared" si="212"/>
        <v>13</v>
      </c>
      <c r="H1297" s="7" t="str">
        <f t="shared" si="220"/>
        <v>winter</v>
      </c>
      <c r="I1297" s="7">
        <f t="shared" si="213"/>
        <v>54</v>
      </c>
      <c r="J1297" t="str">
        <f t="shared" si="217"/>
        <v>BS</v>
      </c>
      <c r="K1297" t="str">
        <f t="shared" si="218"/>
        <v>soil</v>
      </c>
      <c r="L1297">
        <v>1.6971000000000001</v>
      </c>
      <c r="M1297">
        <f t="shared" si="219"/>
        <v>1.6971000000000001</v>
      </c>
      <c r="N1297">
        <v>1.8092999999999999</v>
      </c>
      <c r="O1297">
        <v>0.98321199999999997</v>
      </c>
      <c r="P1297">
        <v>5.0000000000000001E-3</v>
      </c>
      <c r="Q1297">
        <v>0.10299999999999999</v>
      </c>
      <c r="R1297">
        <v>8.1999999999999993</v>
      </c>
      <c r="S1297">
        <v>21.324300000000001</v>
      </c>
      <c r="T1297">
        <v>84.697900000000004</v>
      </c>
    </row>
    <row r="1298" spans="1:20" x14ac:dyDescent="0.3">
      <c r="A1298">
        <v>1297</v>
      </c>
      <c r="B1298">
        <v>17</v>
      </c>
      <c r="C1298" s="1">
        <v>44938.458495370367</v>
      </c>
      <c r="D1298" t="s">
        <v>13</v>
      </c>
      <c r="E1298" s="7">
        <f t="shared" si="215"/>
        <v>2023</v>
      </c>
      <c r="F1298" s="7">
        <f t="shared" si="216"/>
        <v>1</v>
      </c>
      <c r="G1298" s="7">
        <f t="shared" si="212"/>
        <v>13</v>
      </c>
      <c r="H1298" s="7" t="str">
        <f t="shared" si="220"/>
        <v>winter</v>
      </c>
      <c r="I1298" s="7">
        <f t="shared" si="213"/>
        <v>54</v>
      </c>
      <c r="J1298" t="str">
        <f t="shared" si="217"/>
        <v>VP</v>
      </c>
      <c r="K1298" t="str">
        <f t="shared" si="218"/>
        <v>soil</v>
      </c>
      <c r="L1298">
        <v>2.8370600000000001</v>
      </c>
      <c r="M1298">
        <f t="shared" si="219"/>
        <v>2.8370600000000001</v>
      </c>
      <c r="N1298">
        <v>1.3837600000000001</v>
      </c>
      <c r="O1298">
        <v>0.99585800000000002</v>
      </c>
      <c r="P1298">
        <v>4.0000000000000001E-3</v>
      </c>
      <c r="Q1298">
        <v>2.8000000000000001E-2</v>
      </c>
      <c r="R1298">
        <v>8.5</v>
      </c>
      <c r="S1298">
        <v>21.111899999999999</v>
      </c>
      <c r="T1298">
        <v>84.705299999999994</v>
      </c>
    </row>
    <row r="1299" spans="1:20" x14ac:dyDescent="0.3">
      <c r="A1299">
        <v>1298</v>
      </c>
      <c r="B1299">
        <v>18</v>
      </c>
      <c r="C1299" s="1">
        <v>44938.460613425923</v>
      </c>
      <c r="D1299" t="s">
        <v>13</v>
      </c>
      <c r="E1299" s="7">
        <f t="shared" si="215"/>
        <v>2023</v>
      </c>
      <c r="F1299" s="7">
        <f t="shared" si="216"/>
        <v>1</v>
      </c>
      <c r="G1299" s="7">
        <f t="shared" si="212"/>
        <v>13</v>
      </c>
      <c r="H1299" s="7" t="str">
        <f t="shared" si="220"/>
        <v>winter</v>
      </c>
      <c r="I1299" s="7">
        <f t="shared" si="213"/>
        <v>54</v>
      </c>
      <c r="J1299" t="str">
        <f t="shared" si="217"/>
        <v>VP</v>
      </c>
      <c r="K1299" t="str">
        <f t="shared" si="218"/>
        <v>tree</v>
      </c>
      <c r="L1299">
        <v>2.7925300000000002</v>
      </c>
      <c r="M1299">
        <f t="shared" si="219"/>
        <v>2.7925300000000002</v>
      </c>
      <c r="N1299">
        <v>1.4658199999999999</v>
      </c>
      <c r="O1299">
        <v>0.99443899999999996</v>
      </c>
      <c r="P1299">
        <v>2E-3</v>
      </c>
      <c r="Q1299">
        <v>0</v>
      </c>
      <c r="R1299">
        <v>8.3000000000000007</v>
      </c>
      <c r="S1299">
        <v>21.261600000000001</v>
      </c>
      <c r="T1299">
        <v>84.707700000000003</v>
      </c>
    </row>
    <row r="1300" spans="1:20" x14ac:dyDescent="0.3">
      <c r="A1300">
        <v>1299</v>
      </c>
      <c r="B1300">
        <v>19</v>
      </c>
      <c r="C1300" s="1">
        <v>44938.463819444441</v>
      </c>
      <c r="D1300" t="s">
        <v>13</v>
      </c>
      <c r="E1300" s="7">
        <f t="shared" si="215"/>
        <v>2023</v>
      </c>
      <c r="F1300" s="7">
        <f t="shared" si="216"/>
        <v>1</v>
      </c>
      <c r="G1300" s="7">
        <f t="shared" si="212"/>
        <v>13</v>
      </c>
      <c r="H1300" s="7" t="str">
        <f t="shared" si="220"/>
        <v>winter</v>
      </c>
      <c r="I1300" s="7">
        <f t="shared" si="213"/>
        <v>54</v>
      </c>
      <c r="J1300" t="str">
        <f t="shared" si="217"/>
        <v>VP</v>
      </c>
      <c r="K1300" t="str">
        <f t="shared" si="218"/>
        <v>soil</v>
      </c>
      <c r="L1300">
        <v>1.6959900000000001</v>
      </c>
      <c r="M1300">
        <f t="shared" si="219"/>
        <v>1.6959900000000001</v>
      </c>
      <c r="N1300">
        <v>1.6943900000000001</v>
      </c>
      <c r="O1300">
        <v>0.98724400000000001</v>
      </c>
      <c r="P1300">
        <v>3.0000000000000001E-3</v>
      </c>
      <c r="Q1300">
        <v>4.3999999999999997E-2</v>
      </c>
      <c r="R1300">
        <v>8</v>
      </c>
      <c r="S1300">
        <v>21.3215</v>
      </c>
      <c r="T1300">
        <v>84.711500000000001</v>
      </c>
    </row>
    <row r="1301" spans="1:20" x14ac:dyDescent="0.3">
      <c r="A1301">
        <v>1300</v>
      </c>
      <c r="B1301">
        <v>20</v>
      </c>
      <c r="C1301" s="1">
        <v>44938.465949074074</v>
      </c>
      <c r="D1301" t="s">
        <v>13</v>
      </c>
      <c r="E1301" s="7">
        <f t="shared" si="215"/>
        <v>2023</v>
      </c>
      <c r="F1301" s="7">
        <f t="shared" si="216"/>
        <v>1</v>
      </c>
      <c r="G1301" s="7">
        <f t="shared" si="212"/>
        <v>13</v>
      </c>
      <c r="H1301" s="7" t="str">
        <f t="shared" si="220"/>
        <v>winter</v>
      </c>
      <c r="I1301" s="7">
        <f t="shared" si="213"/>
        <v>54</v>
      </c>
      <c r="J1301" t="str">
        <f t="shared" si="217"/>
        <v>VP</v>
      </c>
      <c r="K1301" t="str">
        <f t="shared" si="218"/>
        <v>soil</v>
      </c>
      <c r="L1301">
        <v>2.66364</v>
      </c>
      <c r="M1301">
        <f t="shared" si="219"/>
        <v>2.66364</v>
      </c>
      <c r="N1301">
        <v>1.4596899999999999</v>
      </c>
      <c r="O1301">
        <v>0.992309</v>
      </c>
      <c r="P1301">
        <v>3.0000000000000001E-3</v>
      </c>
      <c r="Q1301">
        <v>2.4E-2</v>
      </c>
      <c r="R1301">
        <v>7.8</v>
      </c>
      <c r="S1301">
        <v>21.2133</v>
      </c>
      <c r="T1301">
        <v>84.713499999999996</v>
      </c>
    </row>
    <row r="1302" spans="1:20" x14ac:dyDescent="0.3">
      <c r="A1302">
        <v>1301</v>
      </c>
      <c r="B1302">
        <v>21</v>
      </c>
      <c r="C1302" s="1">
        <v>44938.468287037038</v>
      </c>
      <c r="D1302" t="s">
        <v>13</v>
      </c>
      <c r="E1302" s="7">
        <f t="shared" si="215"/>
        <v>2023</v>
      </c>
      <c r="F1302" s="7">
        <f t="shared" si="216"/>
        <v>1</v>
      </c>
      <c r="G1302" s="7">
        <f t="shared" si="212"/>
        <v>13</v>
      </c>
      <c r="H1302" s="7" t="str">
        <f t="shared" si="220"/>
        <v>winter</v>
      </c>
      <c r="I1302" s="7">
        <f t="shared" si="213"/>
        <v>54</v>
      </c>
      <c r="J1302" t="str">
        <f t="shared" si="217"/>
        <v>BS</v>
      </c>
      <c r="K1302" t="str">
        <f t="shared" si="218"/>
        <v>tree</v>
      </c>
      <c r="L1302">
        <v>2.2937099999999999</v>
      </c>
      <c r="M1302">
        <f t="shared" si="219"/>
        <v>2.2937099999999999</v>
      </c>
      <c r="N1302">
        <v>1.4964200000000001</v>
      </c>
      <c r="O1302">
        <v>0.99357899999999999</v>
      </c>
      <c r="P1302">
        <v>1E-3</v>
      </c>
      <c r="Q1302">
        <v>0</v>
      </c>
      <c r="R1302">
        <v>7.6</v>
      </c>
      <c r="S1302">
        <v>21.3278</v>
      </c>
      <c r="T1302">
        <v>84.729500000000002</v>
      </c>
    </row>
    <row r="1303" spans="1:20" x14ac:dyDescent="0.3">
      <c r="A1303">
        <v>1302</v>
      </c>
      <c r="B1303">
        <v>22</v>
      </c>
      <c r="C1303" s="1">
        <v>44938.470648148148</v>
      </c>
      <c r="D1303" t="s">
        <v>13</v>
      </c>
      <c r="E1303" s="7">
        <f t="shared" si="215"/>
        <v>2023</v>
      </c>
      <c r="F1303" s="7">
        <f t="shared" si="216"/>
        <v>1</v>
      </c>
      <c r="G1303" s="7">
        <f t="shared" si="212"/>
        <v>13</v>
      </c>
      <c r="H1303" s="7" t="str">
        <f t="shared" si="220"/>
        <v>winter</v>
      </c>
      <c r="I1303" s="7">
        <f t="shared" si="213"/>
        <v>54</v>
      </c>
      <c r="J1303" t="str">
        <f t="shared" si="217"/>
        <v>BS</v>
      </c>
      <c r="K1303" t="str">
        <f t="shared" si="218"/>
        <v>soil</v>
      </c>
      <c r="L1303">
        <v>2.2012399999999999</v>
      </c>
      <c r="M1303">
        <f t="shared" si="219"/>
        <v>2.2012399999999999</v>
      </c>
      <c r="N1303">
        <v>1.57595</v>
      </c>
      <c r="O1303">
        <v>0.99063000000000001</v>
      </c>
      <c r="P1303">
        <v>5.0000000000000001E-3</v>
      </c>
      <c r="Q1303">
        <v>4.8000000000000001E-2</v>
      </c>
      <c r="R1303">
        <v>7.6</v>
      </c>
      <c r="S1303">
        <v>21.355699999999999</v>
      </c>
      <c r="T1303">
        <v>84.732200000000006</v>
      </c>
    </row>
    <row r="1304" spans="1:20" x14ac:dyDescent="0.3">
      <c r="A1304">
        <v>1303</v>
      </c>
      <c r="B1304">
        <v>23</v>
      </c>
      <c r="C1304" s="1">
        <v>44938.473032407404</v>
      </c>
      <c r="D1304" t="s">
        <v>13</v>
      </c>
      <c r="E1304" s="7">
        <f t="shared" si="215"/>
        <v>2023</v>
      </c>
      <c r="F1304" s="7">
        <f t="shared" si="216"/>
        <v>1</v>
      </c>
      <c r="G1304" s="7">
        <f t="shared" si="212"/>
        <v>13</v>
      </c>
      <c r="H1304" s="7" t="str">
        <f t="shared" si="220"/>
        <v>winter</v>
      </c>
      <c r="I1304" s="7">
        <f t="shared" si="213"/>
        <v>54</v>
      </c>
      <c r="J1304" t="str">
        <f t="shared" si="217"/>
        <v>BS</v>
      </c>
      <c r="K1304" t="str">
        <f t="shared" si="218"/>
        <v>soil</v>
      </c>
      <c r="L1304">
        <v>2.2309600000000001</v>
      </c>
      <c r="M1304">
        <f t="shared" si="219"/>
        <v>2.2309600000000001</v>
      </c>
      <c r="N1304">
        <v>1.5427599999999999</v>
      </c>
      <c r="O1304">
        <v>0.99298500000000001</v>
      </c>
      <c r="P1304">
        <v>4.0000000000000001E-3</v>
      </c>
      <c r="Q1304">
        <v>2.8000000000000001E-2</v>
      </c>
      <c r="R1304">
        <v>8.1999999999999993</v>
      </c>
      <c r="S1304">
        <v>21.746500000000001</v>
      </c>
      <c r="T1304">
        <v>84.739800000000002</v>
      </c>
    </row>
    <row r="1305" spans="1:20" x14ac:dyDescent="0.3">
      <c r="A1305">
        <v>1304</v>
      </c>
      <c r="B1305">
        <v>24</v>
      </c>
      <c r="C1305" s="1">
        <v>44938.475347222222</v>
      </c>
      <c r="D1305" t="s">
        <v>13</v>
      </c>
      <c r="E1305" s="7">
        <f t="shared" si="215"/>
        <v>2023</v>
      </c>
      <c r="F1305" s="7">
        <f t="shared" si="216"/>
        <v>1</v>
      </c>
      <c r="G1305" s="7">
        <f t="shared" si="212"/>
        <v>13</v>
      </c>
      <c r="H1305" s="7" t="str">
        <f t="shared" si="220"/>
        <v>winter</v>
      </c>
      <c r="I1305" s="7">
        <f t="shared" si="213"/>
        <v>54</v>
      </c>
      <c r="J1305" t="str">
        <f t="shared" si="217"/>
        <v>BS</v>
      </c>
      <c r="K1305" t="str">
        <f t="shared" si="218"/>
        <v>soil</v>
      </c>
      <c r="L1305">
        <v>2.4525899999999998</v>
      </c>
      <c r="M1305">
        <f t="shared" si="219"/>
        <v>2.4525899999999998</v>
      </c>
      <c r="N1305">
        <v>1.6319399999999999</v>
      </c>
      <c r="O1305">
        <v>0.99078900000000003</v>
      </c>
      <c r="P1305">
        <v>4.0000000000000001E-3</v>
      </c>
      <c r="Q1305">
        <v>3.4363600000000001E-2</v>
      </c>
      <c r="R1305">
        <v>8.3772699999999993</v>
      </c>
      <c r="S1305">
        <v>21.856100000000001</v>
      </c>
      <c r="T1305">
        <v>84.737499999999997</v>
      </c>
    </row>
    <row r="1306" spans="1:20" x14ac:dyDescent="0.3">
      <c r="A1306">
        <v>1305</v>
      </c>
      <c r="B1306">
        <v>2</v>
      </c>
      <c r="C1306" s="1">
        <v>44938.562777777777</v>
      </c>
      <c r="D1306" t="s">
        <v>15</v>
      </c>
      <c r="E1306" s="7">
        <f t="shared" si="215"/>
        <v>2023</v>
      </c>
      <c r="F1306" s="7">
        <f t="shared" si="216"/>
        <v>1</v>
      </c>
      <c r="G1306" s="7">
        <f t="shared" si="212"/>
        <v>13</v>
      </c>
      <c r="H1306" s="7" t="str">
        <f t="shared" si="220"/>
        <v>winter</v>
      </c>
      <c r="I1306" s="7">
        <f t="shared" si="213"/>
        <v>54</v>
      </c>
      <c r="J1306" t="str">
        <f t="shared" ref="J1306:J1323" si="221">IF(OR(B1306=1,B1306=2,B1306=3,B1306=7,B1306=8,B1306=9,B1306=13,B1306=14,B1306=15),"VP","BS")</f>
        <v>VP</v>
      </c>
      <c r="L1306">
        <v>3.7254999999999998</v>
      </c>
      <c r="M1306">
        <f t="shared" si="219"/>
        <v>3.7254999999999998</v>
      </c>
      <c r="N1306">
        <v>1.4112899999999999</v>
      </c>
      <c r="O1306">
        <v>0.99646199999999996</v>
      </c>
      <c r="P1306">
        <v>3.0000000000000001E-3</v>
      </c>
      <c r="Q1306">
        <v>0</v>
      </c>
      <c r="R1306">
        <v>14.1</v>
      </c>
      <c r="S1306">
        <v>22.4117</v>
      </c>
      <c r="T1306">
        <v>83.627899999999997</v>
      </c>
    </row>
    <row r="1307" spans="1:20" x14ac:dyDescent="0.3">
      <c r="A1307">
        <v>1306</v>
      </c>
      <c r="B1307">
        <v>3</v>
      </c>
      <c r="C1307" s="1">
        <v>44938.56486111111</v>
      </c>
      <c r="D1307" t="s">
        <v>15</v>
      </c>
      <c r="E1307" s="7">
        <f t="shared" si="215"/>
        <v>2023</v>
      </c>
      <c r="F1307" s="7">
        <f t="shared" si="216"/>
        <v>1</v>
      </c>
      <c r="G1307" s="7">
        <f t="shared" si="212"/>
        <v>13</v>
      </c>
      <c r="H1307" s="7" t="str">
        <f t="shared" si="220"/>
        <v>winter</v>
      </c>
      <c r="I1307" s="7">
        <f t="shared" si="213"/>
        <v>54</v>
      </c>
      <c r="J1307" t="str">
        <f t="shared" si="221"/>
        <v>VP</v>
      </c>
      <c r="L1307">
        <v>2.0640800000000001</v>
      </c>
      <c r="M1307" t="e">
        <f t="shared" si="219"/>
        <v>#N/A</v>
      </c>
      <c r="N1307">
        <v>2.0441400000000001</v>
      </c>
      <c r="O1307">
        <v>0.92281599999999997</v>
      </c>
      <c r="P1307">
        <v>3.0000000000000001E-3</v>
      </c>
      <c r="Q1307">
        <v>0</v>
      </c>
      <c r="R1307">
        <v>14</v>
      </c>
      <c r="S1307">
        <v>23.373799999999999</v>
      </c>
      <c r="T1307">
        <v>83.632300000000001</v>
      </c>
    </row>
    <row r="1308" spans="1:20" x14ac:dyDescent="0.3">
      <c r="A1308">
        <v>1307</v>
      </c>
      <c r="B1308">
        <v>1</v>
      </c>
      <c r="C1308" s="1">
        <v>44938.567037037035</v>
      </c>
      <c r="D1308" t="s">
        <v>15</v>
      </c>
      <c r="E1308" s="7">
        <f t="shared" si="215"/>
        <v>2023</v>
      </c>
      <c r="F1308" s="7">
        <f t="shared" si="216"/>
        <v>1</v>
      </c>
      <c r="G1308" s="7">
        <f t="shared" si="212"/>
        <v>13</v>
      </c>
      <c r="H1308" s="7" t="str">
        <f t="shared" si="220"/>
        <v>winter</v>
      </c>
      <c r="I1308" s="7">
        <f t="shared" si="213"/>
        <v>54</v>
      </c>
      <c r="J1308" t="str">
        <f t="shared" si="221"/>
        <v>VP</v>
      </c>
      <c r="L1308">
        <v>4.28613</v>
      </c>
      <c r="M1308">
        <f t="shared" si="219"/>
        <v>4.28613</v>
      </c>
      <c r="N1308">
        <v>1.42354</v>
      </c>
      <c r="O1308">
        <v>0.99483299999999997</v>
      </c>
      <c r="P1308">
        <v>4.0000000000000001E-3</v>
      </c>
      <c r="Q1308">
        <v>2.8000000000000001E-2</v>
      </c>
      <c r="R1308">
        <v>13.5</v>
      </c>
      <c r="S1308">
        <v>24.002600000000001</v>
      </c>
      <c r="T1308">
        <v>83.648799999999994</v>
      </c>
    </row>
    <row r="1309" spans="1:20" x14ac:dyDescent="0.3">
      <c r="A1309">
        <v>1308</v>
      </c>
      <c r="B1309">
        <v>4</v>
      </c>
      <c r="C1309" s="1">
        <v>44938.569432870368</v>
      </c>
      <c r="D1309" t="s">
        <v>15</v>
      </c>
      <c r="E1309" s="7">
        <f t="shared" si="215"/>
        <v>2023</v>
      </c>
      <c r="F1309" s="7">
        <f t="shared" si="216"/>
        <v>1</v>
      </c>
      <c r="G1309" s="7">
        <f t="shared" si="212"/>
        <v>13</v>
      </c>
      <c r="H1309" s="7" t="str">
        <f t="shared" si="220"/>
        <v>winter</v>
      </c>
      <c r="I1309" s="7">
        <f t="shared" si="213"/>
        <v>54</v>
      </c>
      <c r="J1309" t="str">
        <f t="shared" si="221"/>
        <v>BS</v>
      </c>
      <c r="L1309">
        <v>0.99387099999999995</v>
      </c>
      <c r="M1309" t="e">
        <f t="shared" si="219"/>
        <v>#N/A</v>
      </c>
      <c r="N1309">
        <v>4.42178</v>
      </c>
      <c r="O1309">
        <v>0.86430700000000005</v>
      </c>
      <c r="P1309">
        <v>5.0000000000000001E-3</v>
      </c>
      <c r="Q1309">
        <v>0.121</v>
      </c>
      <c r="R1309">
        <v>13.4</v>
      </c>
      <c r="S1309">
        <v>24.275200000000002</v>
      </c>
      <c r="T1309">
        <v>83.649100000000004</v>
      </c>
    </row>
    <row r="1310" spans="1:20" x14ac:dyDescent="0.3">
      <c r="A1310">
        <v>1309</v>
      </c>
      <c r="B1310">
        <v>5</v>
      </c>
      <c r="C1310" s="1">
        <v>44938.572453703702</v>
      </c>
      <c r="D1310" t="s">
        <v>15</v>
      </c>
      <c r="E1310" s="7">
        <f t="shared" si="215"/>
        <v>2023</v>
      </c>
      <c r="F1310" s="7">
        <f t="shared" si="216"/>
        <v>1</v>
      </c>
      <c r="G1310" s="7">
        <f t="shared" si="212"/>
        <v>13</v>
      </c>
      <c r="H1310" s="7" t="str">
        <f t="shared" si="220"/>
        <v>winter</v>
      </c>
      <c r="I1310" s="7">
        <f t="shared" si="213"/>
        <v>54</v>
      </c>
      <c r="J1310" t="str">
        <f t="shared" si="221"/>
        <v>BS</v>
      </c>
      <c r="L1310">
        <v>1.1751799999999999</v>
      </c>
      <c r="M1310" t="e">
        <f t="shared" si="219"/>
        <v>#N/A</v>
      </c>
      <c r="N1310">
        <v>3.5347200000000001</v>
      </c>
      <c r="O1310">
        <v>0.90140100000000001</v>
      </c>
      <c r="P1310">
        <v>2E-3</v>
      </c>
      <c r="Q1310">
        <v>0</v>
      </c>
      <c r="R1310">
        <v>13</v>
      </c>
      <c r="S1310">
        <v>24.328299999999999</v>
      </c>
      <c r="T1310">
        <v>83.653700000000001</v>
      </c>
    </row>
    <row r="1311" spans="1:20" x14ac:dyDescent="0.3">
      <c r="A1311">
        <v>1310</v>
      </c>
      <c r="B1311">
        <v>6</v>
      </c>
      <c r="C1311" s="1">
        <v>44938.574537037035</v>
      </c>
      <c r="D1311" t="s">
        <v>15</v>
      </c>
      <c r="E1311" s="7">
        <f t="shared" si="215"/>
        <v>2023</v>
      </c>
      <c r="F1311" s="7">
        <f t="shared" si="216"/>
        <v>1</v>
      </c>
      <c r="G1311" s="7">
        <f t="shared" si="212"/>
        <v>13</v>
      </c>
      <c r="H1311" s="7" t="str">
        <f t="shared" si="220"/>
        <v>winter</v>
      </c>
      <c r="I1311" s="7">
        <f t="shared" si="213"/>
        <v>54</v>
      </c>
      <c r="J1311" t="str">
        <f t="shared" si="221"/>
        <v>BS</v>
      </c>
      <c r="L1311">
        <v>0.85638700000000001</v>
      </c>
      <c r="M1311" t="e">
        <f t="shared" si="219"/>
        <v>#N/A</v>
      </c>
      <c r="N1311">
        <v>3.4890400000000001</v>
      </c>
      <c r="O1311">
        <v>0.89781699999999998</v>
      </c>
      <c r="P1311">
        <v>6.0000000000000001E-3</v>
      </c>
      <c r="Q1311">
        <v>0.20799999999999999</v>
      </c>
      <c r="R1311">
        <v>12.6</v>
      </c>
      <c r="S1311">
        <v>24.370100000000001</v>
      </c>
      <c r="T1311">
        <v>83.659499999999994</v>
      </c>
    </row>
    <row r="1312" spans="1:20" x14ac:dyDescent="0.3">
      <c r="A1312">
        <v>1311</v>
      </c>
      <c r="B1312">
        <v>10</v>
      </c>
      <c r="C1312" s="1">
        <v>44938.577106481483</v>
      </c>
      <c r="D1312" t="s">
        <v>15</v>
      </c>
      <c r="E1312" s="7">
        <f t="shared" si="215"/>
        <v>2023</v>
      </c>
      <c r="F1312" s="7">
        <f t="shared" si="216"/>
        <v>1</v>
      </c>
      <c r="G1312" s="7">
        <f t="shared" si="212"/>
        <v>13</v>
      </c>
      <c r="H1312" s="7" t="str">
        <f t="shared" si="220"/>
        <v>winter</v>
      </c>
      <c r="I1312" s="7">
        <f t="shared" si="213"/>
        <v>54</v>
      </c>
      <c r="J1312" t="str">
        <f t="shared" si="221"/>
        <v>BS</v>
      </c>
      <c r="L1312">
        <v>1.15358</v>
      </c>
      <c r="M1312" t="e">
        <f t="shared" si="219"/>
        <v>#N/A</v>
      </c>
      <c r="N1312">
        <v>3.0821800000000001</v>
      </c>
      <c r="O1312">
        <v>0.91825999999999997</v>
      </c>
      <c r="P1312">
        <v>4.0000000000000001E-3</v>
      </c>
      <c r="Q1312">
        <v>5.7000000000000002E-2</v>
      </c>
      <c r="R1312">
        <v>12</v>
      </c>
      <c r="S1312">
        <v>24.0762</v>
      </c>
      <c r="T1312">
        <v>83.682299999999998</v>
      </c>
    </row>
    <row r="1313" spans="1:20" x14ac:dyDescent="0.3">
      <c r="A1313">
        <v>1312</v>
      </c>
      <c r="B1313">
        <v>11</v>
      </c>
      <c r="C1313" s="1">
        <v>44938.579293981478</v>
      </c>
      <c r="D1313" t="s">
        <v>15</v>
      </c>
      <c r="E1313" s="7">
        <f t="shared" si="215"/>
        <v>2023</v>
      </c>
      <c r="F1313" s="7">
        <f t="shared" si="216"/>
        <v>1</v>
      </c>
      <c r="G1313" s="7">
        <f t="shared" si="212"/>
        <v>13</v>
      </c>
      <c r="H1313" s="7" t="str">
        <f t="shared" si="220"/>
        <v>winter</v>
      </c>
      <c r="I1313" s="7">
        <f t="shared" si="213"/>
        <v>54</v>
      </c>
      <c r="J1313" t="str">
        <f t="shared" si="221"/>
        <v>BS</v>
      </c>
      <c r="L1313">
        <v>1.20828</v>
      </c>
      <c r="M1313" t="e">
        <f t="shared" si="219"/>
        <v>#N/A</v>
      </c>
      <c r="N1313">
        <v>4.6253599999999997</v>
      </c>
      <c r="O1313">
        <v>0.78271000000000002</v>
      </c>
      <c r="P1313">
        <v>3.0000000000000001E-3</v>
      </c>
      <c r="Q1313">
        <v>2.9000000000000001E-2</v>
      </c>
      <c r="R1313">
        <v>11.7</v>
      </c>
      <c r="S1313">
        <v>24.070399999999999</v>
      </c>
      <c r="T1313">
        <v>83.662499999999994</v>
      </c>
    </row>
    <row r="1314" spans="1:20" x14ac:dyDescent="0.3">
      <c r="A1314">
        <v>1313</v>
      </c>
      <c r="B1314">
        <v>12</v>
      </c>
      <c r="C1314" s="1">
        <v>44938.581412037034</v>
      </c>
      <c r="D1314" t="s">
        <v>15</v>
      </c>
      <c r="E1314" s="7">
        <f t="shared" si="215"/>
        <v>2023</v>
      </c>
      <c r="F1314" s="7">
        <f t="shared" si="216"/>
        <v>1</v>
      </c>
      <c r="G1314" s="7">
        <f t="shared" si="212"/>
        <v>13</v>
      </c>
      <c r="H1314" s="7" t="str">
        <f t="shared" si="220"/>
        <v>winter</v>
      </c>
      <c r="I1314" s="7">
        <f t="shared" si="213"/>
        <v>54</v>
      </c>
      <c r="J1314" t="str">
        <f t="shared" si="221"/>
        <v>BS</v>
      </c>
      <c r="L1314">
        <v>0.77300899999999995</v>
      </c>
      <c r="M1314" t="e">
        <f t="shared" si="219"/>
        <v>#N/A</v>
      </c>
      <c r="N1314">
        <v>5.7553200000000002</v>
      </c>
      <c r="O1314">
        <v>0.72525200000000001</v>
      </c>
      <c r="P1314">
        <v>5.0000000000000001E-3</v>
      </c>
      <c r="Q1314">
        <v>0.121</v>
      </c>
      <c r="R1314">
        <v>11.7</v>
      </c>
      <c r="S1314">
        <v>23.9527</v>
      </c>
      <c r="T1314">
        <v>83.6584</v>
      </c>
    </row>
    <row r="1315" spans="1:20" x14ac:dyDescent="0.3">
      <c r="A1315">
        <v>1314</v>
      </c>
      <c r="B1315">
        <v>7</v>
      </c>
      <c r="C1315" s="1">
        <v>44938.584097222221</v>
      </c>
      <c r="D1315" t="s">
        <v>15</v>
      </c>
      <c r="E1315" s="7">
        <f t="shared" si="215"/>
        <v>2023</v>
      </c>
      <c r="F1315" s="7">
        <f t="shared" si="216"/>
        <v>1</v>
      </c>
      <c r="G1315" s="7">
        <f t="shared" si="212"/>
        <v>13</v>
      </c>
      <c r="H1315" s="7" t="str">
        <f t="shared" si="220"/>
        <v>winter</v>
      </c>
      <c r="I1315" s="7">
        <f t="shared" si="213"/>
        <v>54</v>
      </c>
      <c r="J1315" t="str">
        <f t="shared" si="221"/>
        <v>VP</v>
      </c>
      <c r="L1315">
        <v>2.6869200000000002</v>
      </c>
      <c r="M1315">
        <f t="shared" si="219"/>
        <v>2.6869200000000002</v>
      </c>
      <c r="N1315">
        <v>1.71008</v>
      </c>
      <c r="O1315">
        <v>0.98789899999999997</v>
      </c>
      <c r="P1315">
        <v>5.0000000000000001E-3</v>
      </c>
      <c r="Q1315">
        <v>8.2000000000000003E-2</v>
      </c>
      <c r="R1315">
        <v>11.6</v>
      </c>
      <c r="S1315">
        <v>23.869199999999999</v>
      </c>
      <c r="T1315">
        <v>83.656899999999993</v>
      </c>
    </row>
    <row r="1316" spans="1:20" x14ac:dyDescent="0.3">
      <c r="A1316">
        <v>1315</v>
      </c>
      <c r="B1316">
        <v>8</v>
      </c>
      <c r="C1316" s="1">
        <v>44938.586377314816</v>
      </c>
      <c r="D1316" t="s">
        <v>15</v>
      </c>
      <c r="E1316" s="7">
        <f t="shared" si="215"/>
        <v>2023</v>
      </c>
      <c r="F1316" s="7">
        <f t="shared" si="216"/>
        <v>1</v>
      </c>
      <c r="G1316" s="7">
        <f t="shared" si="212"/>
        <v>13</v>
      </c>
      <c r="H1316" s="7" t="str">
        <f t="shared" si="220"/>
        <v>winter</v>
      </c>
      <c r="I1316" s="7">
        <f t="shared" si="213"/>
        <v>54</v>
      </c>
      <c r="J1316" t="str">
        <f t="shared" si="221"/>
        <v>VP</v>
      </c>
      <c r="L1316">
        <v>3.6576300000000002</v>
      </c>
      <c r="M1316">
        <f t="shared" si="219"/>
        <v>3.6576300000000002</v>
      </c>
      <c r="N1316">
        <v>1.4522299999999999</v>
      </c>
      <c r="O1316">
        <v>0.99453599999999998</v>
      </c>
      <c r="P1316">
        <v>7.0000000000000001E-3</v>
      </c>
      <c r="Q1316">
        <v>0.16500000000000001</v>
      </c>
      <c r="R1316">
        <v>11.3</v>
      </c>
      <c r="S1316">
        <v>23.555900000000001</v>
      </c>
      <c r="T1316">
        <v>83.645600000000002</v>
      </c>
    </row>
    <row r="1317" spans="1:20" x14ac:dyDescent="0.3">
      <c r="A1317">
        <v>1316</v>
      </c>
      <c r="B1317">
        <v>9</v>
      </c>
      <c r="C1317" s="1">
        <v>44938.588807870372</v>
      </c>
      <c r="D1317" t="s">
        <v>15</v>
      </c>
      <c r="E1317" s="7">
        <f t="shared" si="215"/>
        <v>2023</v>
      </c>
      <c r="F1317" s="7">
        <f t="shared" si="216"/>
        <v>1</v>
      </c>
      <c r="G1317" s="7">
        <f t="shared" si="212"/>
        <v>13</v>
      </c>
      <c r="H1317" s="7" t="str">
        <f t="shared" si="220"/>
        <v>winter</v>
      </c>
      <c r="I1317" s="7">
        <f t="shared" si="213"/>
        <v>54</v>
      </c>
      <c r="J1317" t="str">
        <f t="shared" si="221"/>
        <v>VP</v>
      </c>
      <c r="L1317">
        <v>2.6525400000000001</v>
      </c>
      <c r="M1317">
        <f t="shared" si="219"/>
        <v>2.6525400000000001</v>
      </c>
      <c r="N1317">
        <v>1.82213</v>
      </c>
      <c r="O1317">
        <v>0.98166699999999996</v>
      </c>
      <c r="P1317">
        <v>7.0000000000000001E-3</v>
      </c>
      <c r="Q1317">
        <v>0.156</v>
      </c>
      <c r="R1317">
        <v>11.1</v>
      </c>
      <c r="S1317">
        <v>23.5273</v>
      </c>
      <c r="T1317">
        <v>83.629800000000003</v>
      </c>
    </row>
    <row r="1318" spans="1:20" x14ac:dyDescent="0.3">
      <c r="A1318">
        <v>1317</v>
      </c>
      <c r="B1318">
        <v>13</v>
      </c>
      <c r="C1318" s="1">
        <v>44938.591087962966</v>
      </c>
      <c r="D1318" t="s">
        <v>15</v>
      </c>
      <c r="E1318" s="7">
        <f t="shared" si="215"/>
        <v>2023</v>
      </c>
      <c r="F1318" s="7">
        <f t="shared" si="216"/>
        <v>1</v>
      </c>
      <c r="G1318" s="7">
        <f t="shared" si="212"/>
        <v>13</v>
      </c>
      <c r="H1318" s="7" t="str">
        <f t="shared" si="220"/>
        <v>winter</v>
      </c>
      <c r="I1318" s="7">
        <f t="shared" si="213"/>
        <v>54</v>
      </c>
      <c r="J1318" t="str">
        <f t="shared" si="221"/>
        <v>VP</v>
      </c>
      <c r="L1318">
        <v>4.37514</v>
      </c>
      <c r="M1318">
        <f t="shared" si="219"/>
        <v>4.37514</v>
      </c>
      <c r="N1318">
        <v>1.4247799999999999</v>
      </c>
      <c r="O1318">
        <v>0.99447799999999997</v>
      </c>
      <c r="P1318">
        <v>5.0000000000000001E-3</v>
      </c>
      <c r="Q1318">
        <v>8.4000000000000005E-2</v>
      </c>
      <c r="R1318">
        <v>11</v>
      </c>
      <c r="S1318">
        <v>23.419599999999999</v>
      </c>
      <c r="T1318">
        <v>83.603800000000007</v>
      </c>
    </row>
    <row r="1319" spans="1:20" x14ac:dyDescent="0.3">
      <c r="A1319">
        <v>1318</v>
      </c>
      <c r="B1319">
        <v>14</v>
      </c>
      <c r="C1319" s="1">
        <v>44938.593240740738</v>
      </c>
      <c r="D1319" t="s">
        <v>15</v>
      </c>
      <c r="E1319" s="7">
        <f t="shared" si="215"/>
        <v>2023</v>
      </c>
      <c r="F1319" s="7">
        <f t="shared" si="216"/>
        <v>1</v>
      </c>
      <c r="G1319" s="7">
        <f t="shared" si="212"/>
        <v>13</v>
      </c>
      <c r="H1319" s="7" t="str">
        <f t="shared" si="220"/>
        <v>winter</v>
      </c>
      <c r="I1319" s="7">
        <f t="shared" si="213"/>
        <v>54</v>
      </c>
      <c r="J1319" t="str">
        <f t="shared" si="221"/>
        <v>VP</v>
      </c>
      <c r="L1319">
        <v>1.7912300000000001</v>
      </c>
      <c r="M1319">
        <f t="shared" si="219"/>
        <v>1.7912300000000001</v>
      </c>
      <c r="N1319">
        <v>2.13103</v>
      </c>
      <c r="O1319">
        <v>0.97618700000000003</v>
      </c>
      <c r="P1319">
        <v>5.0000000000000001E-3</v>
      </c>
      <c r="Q1319">
        <v>5.3999999999999999E-2</v>
      </c>
      <c r="R1319">
        <v>11.1</v>
      </c>
      <c r="S1319">
        <v>23.610600000000002</v>
      </c>
      <c r="T1319">
        <v>83.598699999999994</v>
      </c>
    </row>
    <row r="1320" spans="1:20" x14ac:dyDescent="0.3">
      <c r="A1320">
        <v>1319</v>
      </c>
      <c r="B1320">
        <v>15</v>
      </c>
      <c r="C1320" s="1">
        <v>44938.595486111109</v>
      </c>
      <c r="D1320" t="s">
        <v>15</v>
      </c>
      <c r="E1320" s="7">
        <f t="shared" si="215"/>
        <v>2023</v>
      </c>
      <c r="F1320" s="7">
        <f t="shared" si="216"/>
        <v>1</v>
      </c>
      <c r="G1320" s="7">
        <f t="shared" si="212"/>
        <v>13</v>
      </c>
      <c r="H1320" s="7" t="str">
        <f t="shared" si="220"/>
        <v>winter</v>
      </c>
      <c r="I1320" s="7">
        <f t="shared" si="213"/>
        <v>54</v>
      </c>
      <c r="J1320" t="str">
        <f t="shared" si="221"/>
        <v>VP</v>
      </c>
      <c r="L1320">
        <v>2.44116</v>
      </c>
      <c r="M1320">
        <f t="shared" si="219"/>
        <v>2.44116</v>
      </c>
      <c r="N1320">
        <v>1.63493</v>
      </c>
      <c r="O1320">
        <v>0.98768699999999998</v>
      </c>
      <c r="P1320">
        <v>4.0000000000000001E-3</v>
      </c>
      <c r="Q1320">
        <v>6.6000000000000003E-2</v>
      </c>
      <c r="R1320">
        <v>11.3</v>
      </c>
      <c r="S1320">
        <v>23.665900000000001</v>
      </c>
      <c r="T1320">
        <v>83.591700000000003</v>
      </c>
    </row>
    <row r="1321" spans="1:20" x14ac:dyDescent="0.3">
      <c r="A1321">
        <v>1320</v>
      </c>
      <c r="B1321">
        <v>16</v>
      </c>
      <c r="C1321" s="1">
        <v>44938.597928240742</v>
      </c>
      <c r="D1321" t="s">
        <v>15</v>
      </c>
      <c r="E1321" s="7">
        <f t="shared" si="215"/>
        <v>2023</v>
      </c>
      <c r="F1321" s="7">
        <f t="shared" si="216"/>
        <v>1</v>
      </c>
      <c r="G1321" s="7">
        <f t="shared" si="212"/>
        <v>13</v>
      </c>
      <c r="H1321" s="7" t="str">
        <f t="shared" si="220"/>
        <v>winter</v>
      </c>
      <c r="I1321" s="7">
        <f t="shared" si="213"/>
        <v>54</v>
      </c>
      <c r="J1321" t="str">
        <f t="shared" si="221"/>
        <v>BS</v>
      </c>
      <c r="L1321">
        <v>1.04945</v>
      </c>
      <c r="M1321" t="e">
        <f t="shared" si="219"/>
        <v>#N/A</v>
      </c>
      <c r="N1321">
        <v>2.6086</v>
      </c>
      <c r="O1321">
        <v>0.94785299999999995</v>
      </c>
      <c r="P1321">
        <v>3.0000000000000001E-3</v>
      </c>
      <c r="Q1321">
        <v>1.7000000000000001E-2</v>
      </c>
      <c r="R1321">
        <v>12</v>
      </c>
      <c r="S1321">
        <v>23.672999999999998</v>
      </c>
      <c r="T1321">
        <v>83.568100000000001</v>
      </c>
    </row>
    <row r="1322" spans="1:20" x14ac:dyDescent="0.3">
      <c r="A1322">
        <v>1321</v>
      </c>
      <c r="B1322">
        <v>17</v>
      </c>
      <c r="C1322" s="1">
        <v>44938.600023148145</v>
      </c>
      <c r="D1322" t="s">
        <v>15</v>
      </c>
      <c r="E1322" s="7">
        <f t="shared" si="215"/>
        <v>2023</v>
      </c>
      <c r="F1322" s="7">
        <f t="shared" si="216"/>
        <v>1</v>
      </c>
      <c r="G1322" s="7">
        <f t="shared" si="212"/>
        <v>13</v>
      </c>
      <c r="H1322" s="7" t="str">
        <f t="shared" si="220"/>
        <v>winter</v>
      </c>
      <c r="I1322" s="7">
        <f t="shared" si="213"/>
        <v>54</v>
      </c>
      <c r="J1322" t="str">
        <f t="shared" si="221"/>
        <v>BS</v>
      </c>
      <c r="L1322">
        <v>1.02959</v>
      </c>
      <c r="M1322">
        <f t="shared" si="219"/>
        <v>1.02959</v>
      </c>
      <c r="N1322">
        <v>2.6538599999999999</v>
      </c>
      <c r="O1322">
        <v>0.95020499999999997</v>
      </c>
      <c r="P1322">
        <v>5.0000000000000001E-3</v>
      </c>
      <c r="Q1322">
        <v>0.126</v>
      </c>
      <c r="R1322">
        <v>11.7</v>
      </c>
      <c r="S1322">
        <v>23.787600000000001</v>
      </c>
      <c r="T1322">
        <v>83.577500000000001</v>
      </c>
    </row>
    <row r="1323" spans="1:20" x14ac:dyDescent="0.3">
      <c r="A1323">
        <v>1322</v>
      </c>
      <c r="B1323">
        <v>18</v>
      </c>
      <c r="C1323" s="1">
        <v>44938.602187500001</v>
      </c>
      <c r="D1323" t="s">
        <v>15</v>
      </c>
      <c r="E1323" s="7">
        <f t="shared" si="215"/>
        <v>2023</v>
      </c>
      <c r="F1323" s="7">
        <f t="shared" si="216"/>
        <v>1</v>
      </c>
      <c r="G1323" s="7">
        <f t="shared" si="212"/>
        <v>13</v>
      </c>
      <c r="H1323" s="7" t="str">
        <f t="shared" si="220"/>
        <v>winter</v>
      </c>
      <c r="I1323" s="7">
        <f t="shared" si="213"/>
        <v>54</v>
      </c>
      <c r="J1323" t="str">
        <f t="shared" si="221"/>
        <v>BS</v>
      </c>
      <c r="L1323">
        <v>1.2761199999999999</v>
      </c>
      <c r="M1323" t="e">
        <f t="shared" si="219"/>
        <v>#N/A</v>
      </c>
      <c r="N1323">
        <v>2.57762</v>
      </c>
      <c r="O1323">
        <v>0.92891699999999999</v>
      </c>
      <c r="P1323">
        <v>3.0000000000000001E-3</v>
      </c>
      <c r="Q1323">
        <v>5.2454500000000001E-2</v>
      </c>
      <c r="R1323">
        <v>11.8864</v>
      </c>
      <c r="S1323">
        <v>24.023900000000001</v>
      </c>
      <c r="T1323">
        <v>83.587900000000005</v>
      </c>
    </row>
    <row r="1324" spans="1:20" x14ac:dyDescent="0.3">
      <c r="A1324">
        <v>1323</v>
      </c>
      <c r="B1324">
        <v>1</v>
      </c>
      <c r="C1324" s="1">
        <v>44951.451956018522</v>
      </c>
      <c r="D1324" t="s">
        <v>30</v>
      </c>
      <c r="E1324" s="7">
        <f t="shared" si="215"/>
        <v>2023</v>
      </c>
      <c r="F1324" s="7">
        <f t="shared" si="216"/>
        <v>1</v>
      </c>
      <c r="G1324" s="7">
        <f t="shared" si="212"/>
        <v>13</v>
      </c>
      <c r="H1324" s="7" t="str">
        <f t="shared" si="220"/>
        <v>winter</v>
      </c>
      <c r="I1324" s="7">
        <f t="shared" si="213"/>
        <v>56</v>
      </c>
      <c r="J1324" t="str">
        <f t="shared" ref="J1324:J1347" si="222">IF(OR(B1324=1,B1324=2,B1324=3,B1324=4,B1324=9,B1324=10,B1324=11,B1324=12,B1324=17,B1324=18,B1324=19,B1324=20),"VP","BS")</f>
        <v>VP</v>
      </c>
      <c r="K1324" t="str">
        <f t="shared" ref="K1324:K1347" si="223">IF(OR(B1324=1,B1324=7,B1324=12,B1324=16,B1324=17,B1324=24),"tree","soil")</f>
        <v>tree</v>
      </c>
      <c r="L1324">
        <v>0.58332200000000001</v>
      </c>
      <c r="M1324" t="e">
        <f t="shared" si="219"/>
        <v>#N/A</v>
      </c>
      <c r="N1324">
        <v>3.37209</v>
      </c>
      <c r="O1324">
        <v>0.91031700000000004</v>
      </c>
      <c r="P1324">
        <v>2E-3</v>
      </c>
      <c r="Q1324">
        <v>0</v>
      </c>
      <c r="R1324">
        <v>7.6</v>
      </c>
      <c r="S1324">
        <v>18.005299999999998</v>
      </c>
      <c r="T1324">
        <v>88.3553</v>
      </c>
    </row>
    <row r="1325" spans="1:20" x14ac:dyDescent="0.3">
      <c r="A1325">
        <v>1324</v>
      </c>
      <c r="B1325">
        <v>2</v>
      </c>
      <c r="C1325" s="1">
        <v>44951.454039351855</v>
      </c>
      <c r="D1325" t="s">
        <v>30</v>
      </c>
      <c r="E1325" s="7">
        <f t="shared" si="215"/>
        <v>2023</v>
      </c>
      <c r="F1325" s="7">
        <f t="shared" si="216"/>
        <v>1</v>
      </c>
      <c r="G1325" s="7">
        <f t="shared" si="212"/>
        <v>13</v>
      </c>
      <c r="H1325" s="7" t="str">
        <f t="shared" si="220"/>
        <v>winter</v>
      </c>
      <c r="I1325" s="7">
        <f t="shared" si="213"/>
        <v>56</v>
      </c>
      <c r="J1325" t="str">
        <f t="shared" si="222"/>
        <v>VP</v>
      </c>
      <c r="K1325" t="str">
        <f t="shared" si="223"/>
        <v>soil</v>
      </c>
      <c r="L1325">
        <v>1.04474</v>
      </c>
      <c r="M1325">
        <f t="shared" si="219"/>
        <v>1.04474</v>
      </c>
      <c r="N1325">
        <v>2.4852099999999999</v>
      </c>
      <c r="O1325">
        <v>0.96248900000000004</v>
      </c>
      <c r="P1325">
        <v>2E-3</v>
      </c>
      <c r="Q1325">
        <v>0</v>
      </c>
      <c r="R1325">
        <v>5.3</v>
      </c>
      <c r="S1325">
        <v>18.786799999999999</v>
      </c>
      <c r="T1325">
        <v>88.337100000000007</v>
      </c>
    </row>
    <row r="1326" spans="1:20" x14ac:dyDescent="0.3">
      <c r="A1326">
        <v>1325</v>
      </c>
      <c r="B1326">
        <v>3</v>
      </c>
      <c r="C1326" s="1">
        <v>44951.456145833334</v>
      </c>
      <c r="D1326" t="s">
        <v>30</v>
      </c>
      <c r="E1326" s="7">
        <f t="shared" si="215"/>
        <v>2023</v>
      </c>
      <c r="F1326" s="7">
        <f t="shared" si="216"/>
        <v>1</v>
      </c>
      <c r="G1326" s="7">
        <f t="shared" si="212"/>
        <v>13</v>
      </c>
      <c r="H1326" s="7" t="str">
        <f t="shared" si="220"/>
        <v>winter</v>
      </c>
      <c r="I1326" s="7">
        <f t="shared" si="213"/>
        <v>56</v>
      </c>
      <c r="J1326" t="str">
        <f t="shared" si="222"/>
        <v>VP</v>
      </c>
      <c r="K1326" t="str">
        <f t="shared" si="223"/>
        <v>soil</v>
      </c>
      <c r="L1326">
        <v>0.98110699999999995</v>
      </c>
      <c r="M1326">
        <f t="shared" si="219"/>
        <v>0.98110699999999995</v>
      </c>
      <c r="N1326">
        <v>2.1326900000000002</v>
      </c>
      <c r="O1326">
        <v>0.97081600000000001</v>
      </c>
      <c r="P1326">
        <v>3.0000000000000001E-3</v>
      </c>
      <c r="Q1326">
        <v>0</v>
      </c>
      <c r="R1326">
        <v>3.1</v>
      </c>
      <c r="S1326">
        <v>19.012799999999999</v>
      </c>
      <c r="T1326">
        <v>88.344899999999996</v>
      </c>
    </row>
    <row r="1327" spans="1:20" x14ac:dyDescent="0.3">
      <c r="A1327">
        <v>1326</v>
      </c>
      <c r="B1327">
        <v>4</v>
      </c>
      <c r="C1327" s="1">
        <v>44951.45826388889</v>
      </c>
      <c r="D1327" t="s">
        <v>30</v>
      </c>
      <c r="E1327" s="7">
        <f t="shared" si="215"/>
        <v>2023</v>
      </c>
      <c r="F1327" s="7">
        <f t="shared" si="216"/>
        <v>1</v>
      </c>
      <c r="G1327" s="7">
        <f t="shared" ref="G1327:G1390" si="224">F1327+12</f>
        <v>13</v>
      </c>
      <c r="H1327" s="7" t="str">
        <f t="shared" si="220"/>
        <v>winter</v>
      </c>
      <c r="I1327" s="7">
        <f t="shared" si="213"/>
        <v>56</v>
      </c>
      <c r="J1327" t="str">
        <f t="shared" si="222"/>
        <v>VP</v>
      </c>
      <c r="K1327" t="str">
        <f t="shared" si="223"/>
        <v>soil</v>
      </c>
      <c r="L1327">
        <v>0.92970799999999998</v>
      </c>
      <c r="M1327">
        <f t="shared" si="219"/>
        <v>0.92970799999999998</v>
      </c>
      <c r="N1327">
        <v>2.4546299999999999</v>
      </c>
      <c r="O1327">
        <v>0.96363900000000002</v>
      </c>
      <c r="P1327">
        <v>3.0000000000000001E-3</v>
      </c>
      <c r="Q1327">
        <v>0</v>
      </c>
      <c r="R1327">
        <v>1.8</v>
      </c>
      <c r="S1327">
        <v>19.0322</v>
      </c>
      <c r="T1327">
        <v>88.342399999999998</v>
      </c>
    </row>
    <row r="1328" spans="1:20" x14ac:dyDescent="0.3">
      <c r="A1328">
        <v>1327</v>
      </c>
      <c r="B1328">
        <v>5</v>
      </c>
      <c r="C1328" s="1">
        <v>44951.460509259261</v>
      </c>
      <c r="D1328" t="s">
        <v>30</v>
      </c>
      <c r="E1328" s="7">
        <f t="shared" si="215"/>
        <v>2023</v>
      </c>
      <c r="F1328" s="7">
        <f t="shared" si="216"/>
        <v>1</v>
      </c>
      <c r="G1328" s="7">
        <f t="shared" si="224"/>
        <v>13</v>
      </c>
      <c r="H1328" s="7" t="str">
        <f t="shared" si="220"/>
        <v>winter</v>
      </c>
      <c r="I1328" s="7">
        <f t="shared" ref="I1328:I1391" si="225">WEEKNUM(C1328)+52</f>
        <v>56</v>
      </c>
      <c r="J1328" t="str">
        <f t="shared" si="222"/>
        <v>BS</v>
      </c>
      <c r="K1328" t="str">
        <f t="shared" si="223"/>
        <v>soil</v>
      </c>
      <c r="L1328">
        <v>0.74635300000000004</v>
      </c>
      <c r="M1328" t="e">
        <f t="shared" si="219"/>
        <v>#N/A</v>
      </c>
      <c r="N1328">
        <v>2.6294</v>
      </c>
      <c r="O1328">
        <v>0.93086000000000002</v>
      </c>
      <c r="P1328">
        <v>3.0000000000000001E-3</v>
      </c>
      <c r="Q1328">
        <v>0</v>
      </c>
      <c r="R1328">
        <v>1.2</v>
      </c>
      <c r="S1328">
        <v>18.9283</v>
      </c>
      <c r="T1328">
        <v>88.330200000000005</v>
      </c>
    </row>
    <row r="1329" spans="1:20" x14ac:dyDescent="0.3">
      <c r="A1329">
        <v>1328</v>
      </c>
      <c r="B1329">
        <v>6</v>
      </c>
      <c r="C1329" s="1">
        <v>44951.462939814817</v>
      </c>
      <c r="D1329" t="s">
        <v>30</v>
      </c>
      <c r="E1329" s="7">
        <f t="shared" si="215"/>
        <v>2023</v>
      </c>
      <c r="F1329" s="7">
        <f t="shared" si="216"/>
        <v>1</v>
      </c>
      <c r="G1329" s="7">
        <f t="shared" si="224"/>
        <v>13</v>
      </c>
      <c r="H1329" s="7" t="str">
        <f t="shared" si="220"/>
        <v>winter</v>
      </c>
      <c r="I1329" s="7">
        <f t="shared" si="225"/>
        <v>56</v>
      </c>
      <c r="J1329" t="str">
        <f t="shared" si="222"/>
        <v>BS</v>
      </c>
      <c r="K1329" t="str">
        <f t="shared" si="223"/>
        <v>soil</v>
      </c>
      <c r="L1329">
        <v>0.859429</v>
      </c>
      <c r="M1329">
        <f t="shared" si="219"/>
        <v>0.859429</v>
      </c>
      <c r="N1329">
        <v>2.6757200000000001</v>
      </c>
      <c r="O1329">
        <v>0.95507600000000004</v>
      </c>
      <c r="P1329">
        <v>4.0000000000000001E-3</v>
      </c>
      <c r="Q1329">
        <v>0</v>
      </c>
      <c r="R1329">
        <v>1.1000000000000001</v>
      </c>
      <c r="S1329">
        <v>18.532699999999998</v>
      </c>
      <c r="T1329">
        <v>88.343900000000005</v>
      </c>
    </row>
    <row r="1330" spans="1:20" x14ac:dyDescent="0.3">
      <c r="A1330">
        <v>1329</v>
      </c>
      <c r="B1330">
        <v>7</v>
      </c>
      <c r="C1330" s="1">
        <v>44951.465173611112</v>
      </c>
      <c r="D1330" t="s">
        <v>30</v>
      </c>
      <c r="E1330" s="7">
        <f t="shared" si="215"/>
        <v>2023</v>
      </c>
      <c r="F1330" s="7">
        <f t="shared" si="216"/>
        <v>1</v>
      </c>
      <c r="G1330" s="7">
        <f t="shared" si="224"/>
        <v>13</v>
      </c>
      <c r="H1330" s="7" t="str">
        <f t="shared" si="220"/>
        <v>winter</v>
      </c>
      <c r="I1330" s="7">
        <f t="shared" si="225"/>
        <v>56</v>
      </c>
      <c r="J1330" t="str">
        <f t="shared" si="222"/>
        <v>BS</v>
      </c>
      <c r="K1330" t="str">
        <f t="shared" si="223"/>
        <v>tree</v>
      </c>
      <c r="L1330">
        <v>1.31399</v>
      </c>
      <c r="M1330">
        <f t="shared" si="219"/>
        <v>1.31399</v>
      </c>
      <c r="N1330">
        <v>1.7488900000000001</v>
      </c>
      <c r="O1330">
        <v>0.98200699999999996</v>
      </c>
      <c r="P1330">
        <v>3.0000000000000001E-3</v>
      </c>
      <c r="Q1330">
        <v>0</v>
      </c>
      <c r="R1330">
        <v>1.4</v>
      </c>
      <c r="S1330">
        <v>18.511500000000002</v>
      </c>
      <c r="T1330">
        <v>88.368600000000001</v>
      </c>
    </row>
    <row r="1331" spans="1:20" x14ac:dyDescent="0.3">
      <c r="A1331">
        <v>1330</v>
      </c>
      <c r="B1331">
        <v>8</v>
      </c>
      <c r="C1331" s="1">
        <v>44951.467280092591</v>
      </c>
      <c r="D1331" t="s">
        <v>30</v>
      </c>
      <c r="E1331" s="7">
        <f t="shared" si="215"/>
        <v>2023</v>
      </c>
      <c r="F1331" s="7">
        <f t="shared" si="216"/>
        <v>1</v>
      </c>
      <c r="G1331" s="7">
        <f t="shared" si="224"/>
        <v>13</v>
      </c>
      <c r="H1331" s="7" t="str">
        <f t="shared" si="220"/>
        <v>winter</v>
      </c>
      <c r="I1331" s="7">
        <f t="shared" si="225"/>
        <v>56</v>
      </c>
      <c r="J1331" t="str">
        <f t="shared" si="222"/>
        <v>BS</v>
      </c>
      <c r="K1331" t="str">
        <f t="shared" si="223"/>
        <v>soil</v>
      </c>
      <c r="L1331">
        <v>1.0089399999999999</v>
      </c>
      <c r="M1331">
        <f t="shared" si="219"/>
        <v>1.0089399999999999</v>
      </c>
      <c r="N1331">
        <v>2.6553100000000001</v>
      </c>
      <c r="O1331">
        <v>0.95589000000000002</v>
      </c>
      <c r="P1331">
        <v>4.0000000000000001E-3</v>
      </c>
      <c r="Q1331">
        <v>0</v>
      </c>
      <c r="R1331">
        <v>1.3</v>
      </c>
      <c r="S1331">
        <v>18.1218</v>
      </c>
      <c r="T1331">
        <v>88.367800000000003</v>
      </c>
    </row>
    <row r="1332" spans="1:20" x14ac:dyDescent="0.3">
      <c r="A1332">
        <v>1331</v>
      </c>
      <c r="B1332">
        <v>9</v>
      </c>
      <c r="C1332" s="1">
        <v>44951.469386574077</v>
      </c>
      <c r="D1332" t="s">
        <v>30</v>
      </c>
      <c r="E1332" s="7">
        <f t="shared" si="215"/>
        <v>2023</v>
      </c>
      <c r="F1332" s="7">
        <f t="shared" si="216"/>
        <v>1</v>
      </c>
      <c r="G1332" s="7">
        <f t="shared" si="224"/>
        <v>13</v>
      </c>
      <c r="H1332" s="7" t="str">
        <f t="shared" si="220"/>
        <v>winter</v>
      </c>
      <c r="I1332" s="7">
        <f t="shared" si="225"/>
        <v>56</v>
      </c>
      <c r="J1332" t="str">
        <f t="shared" si="222"/>
        <v>VP</v>
      </c>
      <c r="K1332" t="str">
        <f t="shared" si="223"/>
        <v>soil</v>
      </c>
      <c r="L1332">
        <v>1.1403799999999999</v>
      </c>
      <c r="M1332">
        <f t="shared" si="219"/>
        <v>1.1403799999999999</v>
      </c>
      <c r="N1332">
        <v>1.96689</v>
      </c>
      <c r="O1332">
        <v>0.98010699999999995</v>
      </c>
      <c r="P1332">
        <v>3.0000000000000001E-3</v>
      </c>
      <c r="Q1332">
        <v>0</v>
      </c>
      <c r="R1332">
        <v>0.9</v>
      </c>
      <c r="S1332">
        <v>17.918800000000001</v>
      </c>
      <c r="T1332">
        <v>88.369299999999996</v>
      </c>
    </row>
    <row r="1333" spans="1:20" x14ac:dyDescent="0.3">
      <c r="A1333">
        <v>1332</v>
      </c>
      <c r="B1333">
        <v>10</v>
      </c>
      <c r="C1333" s="1">
        <v>44951.471597222226</v>
      </c>
      <c r="D1333" t="s">
        <v>30</v>
      </c>
      <c r="E1333" s="7">
        <f t="shared" si="215"/>
        <v>2023</v>
      </c>
      <c r="F1333" s="7">
        <f t="shared" si="216"/>
        <v>1</v>
      </c>
      <c r="G1333" s="7">
        <f t="shared" si="224"/>
        <v>13</v>
      </c>
      <c r="H1333" s="7" t="str">
        <f t="shared" si="220"/>
        <v>winter</v>
      </c>
      <c r="I1333" s="7">
        <f t="shared" si="225"/>
        <v>56</v>
      </c>
      <c r="J1333" t="str">
        <f t="shared" si="222"/>
        <v>VP</v>
      </c>
      <c r="K1333" t="str">
        <f t="shared" si="223"/>
        <v>soil</v>
      </c>
      <c r="L1333">
        <v>1.09273</v>
      </c>
      <c r="M1333">
        <f t="shared" si="219"/>
        <v>1.09273</v>
      </c>
      <c r="N1333">
        <v>2.1331799999999999</v>
      </c>
      <c r="O1333">
        <v>0.96586499999999997</v>
      </c>
      <c r="P1333">
        <v>3.0000000000000001E-3</v>
      </c>
      <c r="Q1333">
        <v>0</v>
      </c>
      <c r="R1333">
        <v>0.5</v>
      </c>
      <c r="S1333">
        <v>17.7165</v>
      </c>
      <c r="T1333">
        <v>88.368200000000002</v>
      </c>
    </row>
    <row r="1334" spans="1:20" x14ac:dyDescent="0.3">
      <c r="A1334">
        <v>1333</v>
      </c>
      <c r="B1334">
        <v>11</v>
      </c>
      <c r="C1334" s="1">
        <v>44951.473715277774</v>
      </c>
      <c r="D1334" t="s">
        <v>30</v>
      </c>
      <c r="E1334" s="7">
        <f t="shared" si="215"/>
        <v>2023</v>
      </c>
      <c r="F1334" s="7">
        <f t="shared" si="216"/>
        <v>1</v>
      </c>
      <c r="G1334" s="7">
        <f t="shared" si="224"/>
        <v>13</v>
      </c>
      <c r="H1334" s="7" t="str">
        <f t="shared" si="220"/>
        <v>winter</v>
      </c>
      <c r="I1334" s="7">
        <f t="shared" si="225"/>
        <v>56</v>
      </c>
      <c r="J1334" t="str">
        <f t="shared" si="222"/>
        <v>VP</v>
      </c>
      <c r="K1334" t="str">
        <f t="shared" si="223"/>
        <v>soil</v>
      </c>
      <c r="L1334">
        <v>1.2607900000000001</v>
      </c>
      <c r="M1334">
        <f t="shared" si="219"/>
        <v>1.2607900000000001</v>
      </c>
      <c r="N1334">
        <v>1.9791799999999999</v>
      </c>
      <c r="O1334">
        <v>0.97672899999999996</v>
      </c>
      <c r="P1334">
        <v>3.0000000000000001E-3</v>
      </c>
      <c r="Q1334">
        <v>0</v>
      </c>
      <c r="R1334">
        <v>0.2</v>
      </c>
      <c r="S1334">
        <v>17.514800000000001</v>
      </c>
      <c r="T1334">
        <v>88.368899999999996</v>
      </c>
    </row>
    <row r="1335" spans="1:20" x14ac:dyDescent="0.3">
      <c r="A1335">
        <v>1334</v>
      </c>
      <c r="B1335">
        <v>12</v>
      </c>
      <c r="C1335" s="1">
        <v>44951.475891203707</v>
      </c>
      <c r="D1335" t="s">
        <v>30</v>
      </c>
      <c r="E1335" s="7">
        <f t="shared" si="215"/>
        <v>2023</v>
      </c>
      <c r="F1335" s="7">
        <f t="shared" si="216"/>
        <v>1</v>
      </c>
      <c r="G1335" s="7">
        <f t="shared" si="224"/>
        <v>13</v>
      </c>
      <c r="H1335" s="7" t="str">
        <f t="shared" si="220"/>
        <v>winter</v>
      </c>
      <c r="I1335" s="7">
        <f t="shared" si="225"/>
        <v>56</v>
      </c>
      <c r="J1335" t="str">
        <f t="shared" si="222"/>
        <v>VP</v>
      </c>
      <c r="K1335" t="str">
        <f t="shared" si="223"/>
        <v>tree</v>
      </c>
      <c r="L1335">
        <v>0.98962099999999997</v>
      </c>
      <c r="M1335">
        <f t="shared" si="219"/>
        <v>0.98962099999999997</v>
      </c>
      <c r="N1335">
        <v>2.0982699999999999</v>
      </c>
      <c r="O1335">
        <v>0.97586700000000004</v>
      </c>
      <c r="P1335">
        <v>3.0000000000000001E-3</v>
      </c>
      <c r="Q1335">
        <v>0</v>
      </c>
      <c r="R1335">
        <v>0.2</v>
      </c>
      <c r="S1335">
        <v>17.401800000000001</v>
      </c>
      <c r="T1335">
        <v>88.373099999999994</v>
      </c>
    </row>
    <row r="1336" spans="1:20" x14ac:dyDescent="0.3">
      <c r="A1336">
        <v>1335</v>
      </c>
      <c r="B1336">
        <v>13</v>
      </c>
      <c r="C1336" s="1">
        <v>44951.478009259263</v>
      </c>
      <c r="D1336" t="s">
        <v>30</v>
      </c>
      <c r="E1336" s="7">
        <f t="shared" si="215"/>
        <v>2023</v>
      </c>
      <c r="F1336" s="7">
        <f t="shared" si="216"/>
        <v>1</v>
      </c>
      <c r="G1336" s="7">
        <f t="shared" si="224"/>
        <v>13</v>
      </c>
      <c r="H1336" s="7" t="str">
        <f t="shared" si="220"/>
        <v>winter</v>
      </c>
      <c r="I1336" s="7">
        <f t="shared" si="225"/>
        <v>56</v>
      </c>
      <c r="J1336" t="str">
        <f t="shared" si="222"/>
        <v>BS</v>
      </c>
      <c r="K1336" t="str">
        <f t="shared" si="223"/>
        <v>soil</v>
      </c>
      <c r="L1336">
        <v>0.70455199999999996</v>
      </c>
      <c r="M1336">
        <f t="shared" si="219"/>
        <v>0.70455199999999996</v>
      </c>
      <c r="N1336">
        <v>2.52373</v>
      </c>
      <c r="O1336">
        <v>0.95962800000000004</v>
      </c>
      <c r="P1336">
        <v>3.0000000000000001E-3</v>
      </c>
      <c r="Q1336">
        <v>0</v>
      </c>
      <c r="R1336">
        <v>0.2</v>
      </c>
      <c r="S1336">
        <v>17.284300000000002</v>
      </c>
      <c r="T1336">
        <v>88.379000000000005</v>
      </c>
    </row>
    <row r="1337" spans="1:20" x14ac:dyDescent="0.3">
      <c r="A1337">
        <v>1336</v>
      </c>
      <c r="B1337">
        <v>14</v>
      </c>
      <c r="C1337" s="1">
        <v>44951.480092592596</v>
      </c>
      <c r="D1337" t="s">
        <v>30</v>
      </c>
      <c r="E1337" s="7">
        <f t="shared" si="215"/>
        <v>2023</v>
      </c>
      <c r="F1337" s="7">
        <f t="shared" si="216"/>
        <v>1</v>
      </c>
      <c r="G1337" s="7">
        <f t="shared" si="224"/>
        <v>13</v>
      </c>
      <c r="H1337" s="7" t="str">
        <f t="shared" si="220"/>
        <v>winter</v>
      </c>
      <c r="I1337" s="7">
        <f t="shared" si="225"/>
        <v>56</v>
      </c>
      <c r="J1337" t="str">
        <f t="shared" si="222"/>
        <v>BS</v>
      </c>
      <c r="K1337" t="str">
        <f t="shared" si="223"/>
        <v>soil</v>
      </c>
      <c r="L1337">
        <v>0.627112</v>
      </c>
      <c r="M1337" t="e">
        <f t="shared" si="219"/>
        <v>#N/A</v>
      </c>
      <c r="N1337">
        <v>3.0244599999999999</v>
      </c>
      <c r="O1337">
        <v>0.93048799999999998</v>
      </c>
      <c r="P1337">
        <v>3.0000000000000001E-3</v>
      </c>
      <c r="Q1337">
        <v>0</v>
      </c>
      <c r="R1337">
        <v>0.2</v>
      </c>
      <c r="S1337">
        <v>17.3827</v>
      </c>
      <c r="T1337">
        <v>88.385199999999998</v>
      </c>
    </row>
    <row r="1338" spans="1:20" x14ac:dyDescent="0.3">
      <c r="A1338">
        <v>1337</v>
      </c>
      <c r="B1338">
        <v>15</v>
      </c>
      <c r="C1338" s="1">
        <v>44951.482187499998</v>
      </c>
      <c r="D1338" t="s">
        <v>30</v>
      </c>
      <c r="E1338" s="7">
        <f t="shared" si="215"/>
        <v>2023</v>
      </c>
      <c r="F1338" s="7">
        <f t="shared" si="216"/>
        <v>1</v>
      </c>
      <c r="G1338" s="7">
        <f t="shared" si="224"/>
        <v>13</v>
      </c>
      <c r="H1338" s="7" t="str">
        <f t="shared" si="220"/>
        <v>winter</v>
      </c>
      <c r="I1338" s="7">
        <f t="shared" si="225"/>
        <v>56</v>
      </c>
      <c r="J1338" t="str">
        <f t="shared" si="222"/>
        <v>BS</v>
      </c>
      <c r="K1338" t="str">
        <f t="shared" si="223"/>
        <v>soil</v>
      </c>
      <c r="L1338">
        <v>0.91585099999999997</v>
      </c>
      <c r="M1338">
        <f t="shared" si="219"/>
        <v>0.91585099999999997</v>
      </c>
      <c r="N1338">
        <v>2.49701</v>
      </c>
      <c r="O1338">
        <v>0.96203899999999998</v>
      </c>
      <c r="P1338">
        <v>3.0000000000000001E-3</v>
      </c>
      <c r="Q1338">
        <v>0</v>
      </c>
      <c r="R1338">
        <v>0.2</v>
      </c>
      <c r="S1338">
        <v>17.261600000000001</v>
      </c>
      <c r="T1338">
        <v>88.370099999999994</v>
      </c>
    </row>
    <row r="1339" spans="1:20" x14ac:dyDescent="0.3">
      <c r="A1339">
        <v>1338</v>
      </c>
      <c r="B1339">
        <v>16</v>
      </c>
      <c r="C1339" s="1">
        <v>44951.484305555554</v>
      </c>
      <c r="D1339" t="s">
        <v>30</v>
      </c>
      <c r="E1339" s="7">
        <f t="shared" si="215"/>
        <v>2023</v>
      </c>
      <c r="F1339" s="7">
        <f t="shared" si="216"/>
        <v>1</v>
      </c>
      <c r="G1339" s="7">
        <f t="shared" si="224"/>
        <v>13</v>
      </c>
      <c r="H1339" s="7" t="str">
        <f t="shared" si="220"/>
        <v>winter</v>
      </c>
      <c r="I1339" s="7">
        <f t="shared" si="225"/>
        <v>56</v>
      </c>
      <c r="J1339" t="str">
        <f t="shared" si="222"/>
        <v>BS</v>
      </c>
      <c r="K1339" t="str">
        <f t="shared" si="223"/>
        <v>tree</v>
      </c>
      <c r="L1339">
        <v>0.40791100000000002</v>
      </c>
      <c r="M1339" t="e">
        <f t="shared" si="219"/>
        <v>#N/A</v>
      </c>
      <c r="N1339">
        <v>4.1077599999999999</v>
      </c>
      <c r="O1339">
        <v>0.83045800000000003</v>
      </c>
      <c r="P1339">
        <v>3.0000000000000001E-3</v>
      </c>
      <c r="Q1339">
        <v>0</v>
      </c>
      <c r="R1339">
        <v>0.4</v>
      </c>
      <c r="S1339">
        <v>17.539899999999999</v>
      </c>
      <c r="T1339">
        <v>88.386799999999994</v>
      </c>
    </row>
    <row r="1340" spans="1:20" x14ac:dyDescent="0.3">
      <c r="A1340">
        <v>1339</v>
      </c>
      <c r="B1340">
        <v>17</v>
      </c>
      <c r="C1340" s="1">
        <v>44951.486516203702</v>
      </c>
      <c r="D1340" t="s">
        <v>30</v>
      </c>
      <c r="E1340" s="7">
        <f t="shared" si="215"/>
        <v>2023</v>
      </c>
      <c r="F1340" s="7">
        <f t="shared" si="216"/>
        <v>1</v>
      </c>
      <c r="G1340" s="7">
        <f t="shared" si="224"/>
        <v>13</v>
      </c>
      <c r="H1340" s="7" t="str">
        <f t="shared" si="220"/>
        <v>winter</v>
      </c>
      <c r="I1340" s="7">
        <f t="shared" si="225"/>
        <v>56</v>
      </c>
      <c r="J1340" t="str">
        <f t="shared" si="222"/>
        <v>VP</v>
      </c>
      <c r="K1340" t="str">
        <f t="shared" si="223"/>
        <v>tree</v>
      </c>
      <c r="L1340">
        <v>1.1692199999999999</v>
      </c>
      <c r="M1340">
        <f t="shared" si="219"/>
        <v>1.1692199999999999</v>
      </c>
      <c r="N1340">
        <v>1.8814599999999999</v>
      </c>
      <c r="O1340">
        <v>0.98219800000000002</v>
      </c>
      <c r="P1340">
        <v>1.6000000000000001E-3</v>
      </c>
      <c r="Q1340">
        <v>0</v>
      </c>
      <c r="R1340">
        <v>0.44</v>
      </c>
      <c r="S1340">
        <v>17.381699999999999</v>
      </c>
      <c r="T1340">
        <v>88.377399999999994</v>
      </c>
    </row>
    <row r="1341" spans="1:20" x14ac:dyDescent="0.3">
      <c r="A1341">
        <v>1340</v>
      </c>
      <c r="B1341">
        <v>18</v>
      </c>
      <c r="C1341" s="1">
        <v>44951.488912037035</v>
      </c>
      <c r="D1341" t="s">
        <v>30</v>
      </c>
      <c r="E1341" s="7">
        <f t="shared" si="215"/>
        <v>2023</v>
      </c>
      <c r="F1341" s="7">
        <f t="shared" si="216"/>
        <v>1</v>
      </c>
      <c r="G1341" s="7">
        <f t="shared" si="224"/>
        <v>13</v>
      </c>
      <c r="H1341" s="7" t="str">
        <f t="shared" si="220"/>
        <v>winter</v>
      </c>
      <c r="I1341" s="7">
        <f t="shared" si="225"/>
        <v>56</v>
      </c>
      <c r="J1341" t="str">
        <f t="shared" si="222"/>
        <v>VP</v>
      </c>
      <c r="K1341" t="str">
        <f t="shared" si="223"/>
        <v>soil</v>
      </c>
      <c r="L1341">
        <v>1.74857</v>
      </c>
      <c r="M1341">
        <f t="shared" si="219"/>
        <v>1.74857</v>
      </c>
      <c r="N1341">
        <v>1.6343300000000001</v>
      </c>
      <c r="O1341">
        <v>0.98649399999999998</v>
      </c>
      <c r="P1341">
        <v>3.0000000000000001E-3</v>
      </c>
      <c r="Q1341">
        <v>0</v>
      </c>
      <c r="R1341">
        <v>0.3</v>
      </c>
      <c r="S1341">
        <v>17.156099999999999</v>
      </c>
      <c r="T1341">
        <v>88.365899999999996</v>
      </c>
    </row>
    <row r="1342" spans="1:20" x14ac:dyDescent="0.3">
      <c r="A1342">
        <v>1341</v>
      </c>
      <c r="B1342">
        <v>19</v>
      </c>
      <c r="C1342" s="1">
        <v>44951.490995370368</v>
      </c>
      <c r="D1342" t="s">
        <v>30</v>
      </c>
      <c r="E1342" s="7">
        <f t="shared" si="215"/>
        <v>2023</v>
      </c>
      <c r="F1342" s="7">
        <f t="shared" si="216"/>
        <v>1</v>
      </c>
      <c r="G1342" s="7">
        <f t="shared" si="224"/>
        <v>13</v>
      </c>
      <c r="H1342" s="7" t="str">
        <f t="shared" si="220"/>
        <v>winter</v>
      </c>
      <c r="I1342" s="7">
        <f t="shared" si="225"/>
        <v>56</v>
      </c>
      <c r="J1342" t="str">
        <f t="shared" si="222"/>
        <v>VP</v>
      </c>
      <c r="K1342" t="str">
        <f t="shared" si="223"/>
        <v>soil</v>
      </c>
      <c r="L1342">
        <v>0.81754099999999996</v>
      </c>
      <c r="M1342">
        <f t="shared" si="219"/>
        <v>0.81754099999999996</v>
      </c>
      <c r="N1342">
        <v>2.1547999999999998</v>
      </c>
      <c r="O1342">
        <v>0.96664799999999995</v>
      </c>
      <c r="P1342">
        <v>3.0000000000000001E-3</v>
      </c>
      <c r="Q1342">
        <v>0</v>
      </c>
      <c r="R1342">
        <v>0.2</v>
      </c>
      <c r="S1342">
        <v>17.523399999999999</v>
      </c>
      <c r="T1342">
        <v>88.363</v>
      </c>
    </row>
    <row r="1343" spans="1:20" x14ac:dyDescent="0.3">
      <c r="A1343">
        <v>1342</v>
      </c>
      <c r="B1343">
        <v>20</v>
      </c>
      <c r="C1343" s="1">
        <v>44951.493125000001</v>
      </c>
      <c r="D1343" t="s">
        <v>30</v>
      </c>
      <c r="E1343" s="7">
        <f t="shared" si="215"/>
        <v>2023</v>
      </c>
      <c r="F1343" s="7">
        <f t="shared" si="216"/>
        <v>1</v>
      </c>
      <c r="G1343" s="7">
        <f t="shared" si="224"/>
        <v>13</v>
      </c>
      <c r="H1343" s="7" t="str">
        <f t="shared" si="220"/>
        <v>winter</v>
      </c>
      <c r="I1343" s="7">
        <f t="shared" si="225"/>
        <v>56</v>
      </c>
      <c r="J1343" t="str">
        <f t="shared" si="222"/>
        <v>VP</v>
      </c>
      <c r="K1343" t="str">
        <f t="shared" si="223"/>
        <v>soil</v>
      </c>
      <c r="L1343">
        <v>0.67369699999999999</v>
      </c>
      <c r="M1343" t="e">
        <f t="shared" si="219"/>
        <v>#N/A</v>
      </c>
      <c r="N1343">
        <v>3.0522300000000002</v>
      </c>
      <c r="O1343">
        <v>0.93036399999999997</v>
      </c>
      <c r="P1343">
        <v>4.0000000000000001E-3</v>
      </c>
      <c r="Q1343">
        <v>0</v>
      </c>
      <c r="R1343">
        <v>0.4</v>
      </c>
      <c r="S1343">
        <v>18.200600000000001</v>
      </c>
      <c r="T1343">
        <v>88.393000000000001</v>
      </c>
    </row>
    <row r="1344" spans="1:20" x14ac:dyDescent="0.3">
      <c r="A1344">
        <v>1343</v>
      </c>
      <c r="B1344">
        <v>21</v>
      </c>
      <c r="C1344" s="1">
        <v>44951.495682870373</v>
      </c>
      <c r="D1344" t="s">
        <v>30</v>
      </c>
      <c r="E1344" s="7">
        <f t="shared" si="215"/>
        <v>2023</v>
      </c>
      <c r="F1344" s="7">
        <f t="shared" si="216"/>
        <v>1</v>
      </c>
      <c r="G1344" s="7">
        <f t="shared" si="224"/>
        <v>13</v>
      </c>
      <c r="H1344" s="7" t="str">
        <f t="shared" si="220"/>
        <v>winter</v>
      </c>
      <c r="I1344" s="7">
        <f t="shared" si="225"/>
        <v>56</v>
      </c>
      <c r="J1344" t="str">
        <f t="shared" si="222"/>
        <v>BS</v>
      </c>
      <c r="K1344" t="str">
        <f t="shared" si="223"/>
        <v>soil</v>
      </c>
      <c r="L1344">
        <v>0.86134500000000003</v>
      </c>
      <c r="M1344" t="e">
        <f t="shared" si="219"/>
        <v>#N/A</v>
      </c>
      <c r="N1344">
        <v>2.3754900000000001</v>
      </c>
      <c r="O1344">
        <v>0.93686000000000003</v>
      </c>
      <c r="P1344">
        <v>3.0000000000000001E-3</v>
      </c>
      <c r="Q1344">
        <v>0</v>
      </c>
      <c r="R1344">
        <v>0.6</v>
      </c>
      <c r="S1344">
        <v>17.872199999999999</v>
      </c>
      <c r="T1344">
        <v>88.391599999999997</v>
      </c>
    </row>
    <row r="1345" spans="1:20" x14ac:dyDescent="0.3">
      <c r="A1345">
        <v>1344</v>
      </c>
      <c r="B1345">
        <v>22</v>
      </c>
      <c r="C1345" s="1">
        <v>44951.497766203705</v>
      </c>
      <c r="D1345" t="s">
        <v>30</v>
      </c>
      <c r="E1345" s="7">
        <f t="shared" si="215"/>
        <v>2023</v>
      </c>
      <c r="F1345" s="7">
        <f t="shared" si="216"/>
        <v>1</v>
      </c>
      <c r="G1345" s="7">
        <f t="shared" si="224"/>
        <v>13</v>
      </c>
      <c r="H1345" s="7" t="str">
        <f t="shared" si="220"/>
        <v>winter</v>
      </c>
      <c r="I1345" s="7">
        <f t="shared" si="225"/>
        <v>56</v>
      </c>
      <c r="J1345" t="str">
        <f t="shared" si="222"/>
        <v>BS</v>
      </c>
      <c r="K1345" t="str">
        <f t="shared" si="223"/>
        <v>soil</v>
      </c>
      <c r="L1345">
        <v>0.555122</v>
      </c>
      <c r="M1345" t="e">
        <f t="shared" si="219"/>
        <v>#N/A</v>
      </c>
      <c r="N1345">
        <v>3.7267800000000002</v>
      </c>
      <c r="O1345">
        <v>0.89394700000000005</v>
      </c>
      <c r="P1345">
        <v>3.0000000000000001E-3</v>
      </c>
      <c r="Q1345">
        <v>0</v>
      </c>
      <c r="R1345">
        <v>0.5</v>
      </c>
      <c r="S1345">
        <v>17.6676</v>
      </c>
      <c r="T1345">
        <v>88.384100000000004</v>
      </c>
    </row>
    <row r="1346" spans="1:20" x14ac:dyDescent="0.3">
      <c r="A1346">
        <v>1345</v>
      </c>
      <c r="B1346">
        <v>23</v>
      </c>
      <c r="C1346" s="1">
        <v>44951.499884259261</v>
      </c>
      <c r="D1346" t="s">
        <v>30</v>
      </c>
      <c r="E1346" s="7">
        <f t="shared" ref="E1346:E1409" si="226">YEAR(C1346)</f>
        <v>2023</v>
      </c>
      <c r="F1346" s="7">
        <f t="shared" ref="F1346:F1409" si="227">MONTH(C1346)</f>
        <v>1</v>
      </c>
      <c r="G1346" s="7">
        <f t="shared" si="224"/>
        <v>13</v>
      </c>
      <c r="H1346" s="7" t="str">
        <f t="shared" si="220"/>
        <v>winter</v>
      </c>
      <c r="I1346" s="7">
        <f t="shared" si="225"/>
        <v>56</v>
      </c>
      <c r="J1346" t="str">
        <f t="shared" si="222"/>
        <v>BS</v>
      </c>
      <c r="K1346" t="str">
        <f t="shared" si="223"/>
        <v>soil</v>
      </c>
      <c r="L1346">
        <v>0.56036399999999997</v>
      </c>
      <c r="M1346" t="e">
        <f t="shared" ref="M1346:M1409" si="228">IF(O1346&gt;0.95,L1346,NA())</f>
        <v>#N/A</v>
      </c>
      <c r="N1346">
        <v>2.8506300000000002</v>
      </c>
      <c r="O1346">
        <v>0.94142700000000001</v>
      </c>
      <c r="P1346">
        <v>3.0000000000000001E-3</v>
      </c>
      <c r="Q1346">
        <v>0</v>
      </c>
      <c r="R1346">
        <v>0.6</v>
      </c>
      <c r="S1346">
        <v>17.496500000000001</v>
      </c>
      <c r="T1346">
        <v>88.3797</v>
      </c>
    </row>
    <row r="1347" spans="1:20" x14ac:dyDescent="0.3">
      <c r="A1347">
        <v>1346</v>
      </c>
      <c r="B1347">
        <v>24</v>
      </c>
      <c r="C1347" s="1">
        <v>44951.50199074074</v>
      </c>
      <c r="D1347" t="s">
        <v>30</v>
      </c>
      <c r="E1347" s="7">
        <f t="shared" si="226"/>
        <v>2023</v>
      </c>
      <c r="F1347" s="7">
        <f t="shared" si="227"/>
        <v>1</v>
      </c>
      <c r="G1347" s="7">
        <f t="shared" si="224"/>
        <v>13</v>
      </c>
      <c r="H1347" s="7" t="str">
        <f t="shared" ref="H1347:H1410" si="229">IF(OR(F1347=1,F1347=2,F1347=3),"winter",IF(OR(F1347=4,F1347=5,F1347=6),"spring",IF(OR(F1347=7,F1347=8,F1347=9),"summer","autumn")))</f>
        <v>winter</v>
      </c>
      <c r="I1347" s="7">
        <f t="shared" si="225"/>
        <v>56</v>
      </c>
      <c r="J1347" t="str">
        <f t="shared" si="222"/>
        <v>BS</v>
      </c>
      <c r="K1347" t="str">
        <f t="shared" si="223"/>
        <v>tree</v>
      </c>
      <c r="L1347">
        <v>0.63998999999999995</v>
      </c>
      <c r="M1347" t="e">
        <f t="shared" si="228"/>
        <v>#N/A</v>
      </c>
      <c r="N1347">
        <v>2.9719199999999999</v>
      </c>
      <c r="O1347">
        <v>0.91959500000000005</v>
      </c>
      <c r="P1347">
        <v>3.0000000000000001E-3</v>
      </c>
      <c r="Q1347">
        <v>0</v>
      </c>
      <c r="R1347">
        <v>0.7</v>
      </c>
      <c r="S1347">
        <v>17.3035</v>
      </c>
      <c r="T1347">
        <v>88.364099999999993</v>
      </c>
    </row>
    <row r="1348" spans="1:20" x14ac:dyDescent="0.3">
      <c r="A1348">
        <v>1347</v>
      </c>
      <c r="B1348">
        <v>1</v>
      </c>
      <c r="C1348" s="1">
        <v>44951.54760416667</v>
      </c>
      <c r="D1348" t="s">
        <v>29</v>
      </c>
      <c r="E1348" s="7">
        <f t="shared" si="226"/>
        <v>2023</v>
      </c>
      <c r="F1348" s="7">
        <f t="shared" si="227"/>
        <v>1</v>
      </c>
      <c r="G1348" s="7">
        <f t="shared" si="224"/>
        <v>13</v>
      </c>
      <c r="H1348" s="7" t="str">
        <f t="shared" si="229"/>
        <v>winter</v>
      </c>
      <c r="I1348" s="7">
        <f t="shared" si="225"/>
        <v>56</v>
      </c>
      <c r="J1348" t="str">
        <f t="shared" ref="J1348:J1365" si="230">IF(OR(B1348=1,B1348=2,B1348=3,B1348=7,B1348=8,B1348=9,B1348=13,B1348=14,B1348=15),"BS","VP")</f>
        <v>BS</v>
      </c>
      <c r="L1348">
        <v>0.86825600000000003</v>
      </c>
      <c r="M1348" t="e">
        <f t="shared" si="228"/>
        <v>#N/A</v>
      </c>
      <c r="N1348">
        <v>2.9164400000000001</v>
      </c>
      <c r="O1348">
        <v>0.94542899999999996</v>
      </c>
      <c r="P1348">
        <v>3.0000000000000001E-3</v>
      </c>
      <c r="Q1348">
        <v>2.5999999999999999E-2</v>
      </c>
      <c r="R1348">
        <v>21.7</v>
      </c>
      <c r="S1348">
        <v>25.334199999999999</v>
      </c>
      <c r="T1348">
        <v>85.418000000000006</v>
      </c>
    </row>
    <row r="1349" spans="1:20" x14ac:dyDescent="0.3">
      <c r="A1349">
        <v>1348</v>
      </c>
      <c r="B1349">
        <v>2</v>
      </c>
      <c r="C1349" s="1">
        <v>44951.549675925926</v>
      </c>
      <c r="D1349" t="s">
        <v>29</v>
      </c>
      <c r="E1349" s="7">
        <f t="shared" si="226"/>
        <v>2023</v>
      </c>
      <c r="F1349" s="7">
        <f t="shared" si="227"/>
        <v>1</v>
      </c>
      <c r="G1349" s="7">
        <f t="shared" si="224"/>
        <v>13</v>
      </c>
      <c r="H1349" s="7" t="str">
        <f t="shared" si="229"/>
        <v>winter</v>
      </c>
      <c r="I1349" s="7">
        <f t="shared" si="225"/>
        <v>56</v>
      </c>
      <c r="J1349" t="str">
        <f t="shared" si="230"/>
        <v>BS</v>
      </c>
      <c r="L1349">
        <v>0.58257199999999998</v>
      </c>
      <c r="M1349" t="e">
        <f t="shared" si="228"/>
        <v>#N/A</v>
      </c>
      <c r="N1349">
        <v>3.1756600000000001</v>
      </c>
      <c r="O1349">
        <v>0.89894200000000002</v>
      </c>
      <c r="P1349">
        <v>4.0000000000000001E-3</v>
      </c>
      <c r="Q1349">
        <v>3.5999999999999997E-2</v>
      </c>
      <c r="R1349">
        <v>19.100000000000001</v>
      </c>
      <c r="S1349">
        <v>26.916</v>
      </c>
      <c r="T1349">
        <v>85.430099999999996</v>
      </c>
    </row>
    <row r="1350" spans="1:20" x14ac:dyDescent="0.3">
      <c r="A1350">
        <v>1349</v>
      </c>
      <c r="B1350">
        <v>3</v>
      </c>
      <c r="C1350" s="1">
        <v>44951.551736111112</v>
      </c>
      <c r="D1350" t="s">
        <v>29</v>
      </c>
      <c r="E1350" s="7">
        <f t="shared" si="226"/>
        <v>2023</v>
      </c>
      <c r="F1350" s="7">
        <f t="shared" si="227"/>
        <v>1</v>
      </c>
      <c r="G1350" s="7">
        <f t="shared" si="224"/>
        <v>13</v>
      </c>
      <c r="H1350" s="7" t="str">
        <f t="shared" si="229"/>
        <v>winter</v>
      </c>
      <c r="I1350" s="7">
        <f t="shared" si="225"/>
        <v>56</v>
      </c>
      <c r="J1350" t="str">
        <f t="shared" si="230"/>
        <v>BS</v>
      </c>
      <c r="L1350">
        <v>0.86019699999999999</v>
      </c>
      <c r="M1350" t="e">
        <f t="shared" si="228"/>
        <v>#N/A</v>
      </c>
      <c r="N1350">
        <v>2.82361</v>
      </c>
      <c r="O1350">
        <v>0.93860500000000002</v>
      </c>
      <c r="P1350">
        <v>3.0000000000000001E-3</v>
      </c>
      <c r="Q1350">
        <v>0</v>
      </c>
      <c r="R1350">
        <v>17.7</v>
      </c>
      <c r="S1350">
        <v>27.8445</v>
      </c>
      <c r="T1350">
        <v>85.424400000000006</v>
      </c>
    </row>
    <row r="1351" spans="1:20" x14ac:dyDescent="0.3">
      <c r="A1351">
        <v>1350</v>
      </c>
      <c r="B1351">
        <v>4</v>
      </c>
      <c r="C1351" s="1">
        <v>44951.553888888891</v>
      </c>
      <c r="D1351" t="s">
        <v>29</v>
      </c>
      <c r="E1351" s="7">
        <f t="shared" si="226"/>
        <v>2023</v>
      </c>
      <c r="F1351" s="7">
        <f t="shared" si="227"/>
        <v>1</v>
      </c>
      <c r="G1351" s="7">
        <f t="shared" si="224"/>
        <v>13</v>
      </c>
      <c r="H1351" s="7" t="str">
        <f t="shared" si="229"/>
        <v>winter</v>
      </c>
      <c r="I1351" s="7">
        <f t="shared" si="225"/>
        <v>56</v>
      </c>
      <c r="J1351" t="str">
        <f t="shared" si="230"/>
        <v>VP</v>
      </c>
      <c r="L1351">
        <v>1.1675</v>
      </c>
      <c r="M1351">
        <f t="shared" si="228"/>
        <v>1.1675</v>
      </c>
      <c r="N1351">
        <v>2.5880000000000001</v>
      </c>
      <c r="O1351">
        <v>0.95917399999999997</v>
      </c>
      <c r="P1351">
        <v>2E-3</v>
      </c>
      <c r="Q1351">
        <v>0</v>
      </c>
      <c r="R1351">
        <v>15</v>
      </c>
      <c r="S1351">
        <v>27.639399999999998</v>
      </c>
      <c r="T1351">
        <v>85.412400000000005</v>
      </c>
    </row>
    <row r="1352" spans="1:20" x14ac:dyDescent="0.3">
      <c r="A1352">
        <v>1351</v>
      </c>
      <c r="B1352">
        <v>5</v>
      </c>
      <c r="C1352" s="1">
        <v>44951.55773148148</v>
      </c>
      <c r="D1352" t="s">
        <v>29</v>
      </c>
      <c r="E1352" s="7">
        <f t="shared" si="226"/>
        <v>2023</v>
      </c>
      <c r="F1352" s="7">
        <f t="shared" si="227"/>
        <v>1</v>
      </c>
      <c r="G1352" s="7">
        <f t="shared" si="224"/>
        <v>13</v>
      </c>
      <c r="H1352" s="7" t="str">
        <f t="shared" si="229"/>
        <v>winter</v>
      </c>
      <c r="I1352" s="7">
        <f t="shared" si="225"/>
        <v>56</v>
      </c>
      <c r="J1352" t="str">
        <f t="shared" si="230"/>
        <v>VP</v>
      </c>
      <c r="L1352">
        <v>1.1251100000000001</v>
      </c>
      <c r="M1352" t="e">
        <f t="shared" si="228"/>
        <v>#N/A</v>
      </c>
      <c r="N1352">
        <v>2.4003899999999998</v>
      </c>
      <c r="O1352">
        <v>0.93282200000000004</v>
      </c>
      <c r="P1352">
        <v>2E-3</v>
      </c>
      <c r="Q1352">
        <v>0</v>
      </c>
      <c r="R1352">
        <v>11.1</v>
      </c>
      <c r="S1352">
        <v>26.407399999999999</v>
      </c>
      <c r="T1352">
        <v>85.419799999999995</v>
      </c>
    </row>
    <row r="1353" spans="1:20" x14ac:dyDescent="0.3">
      <c r="A1353">
        <v>1352</v>
      </c>
      <c r="B1353">
        <v>6</v>
      </c>
      <c r="C1353" s="1">
        <v>44951.560254629629</v>
      </c>
      <c r="D1353" t="s">
        <v>29</v>
      </c>
      <c r="E1353" s="7">
        <f t="shared" si="226"/>
        <v>2023</v>
      </c>
      <c r="F1353" s="7">
        <f t="shared" si="227"/>
        <v>1</v>
      </c>
      <c r="G1353" s="7">
        <f t="shared" si="224"/>
        <v>13</v>
      </c>
      <c r="H1353" s="7" t="str">
        <f t="shared" si="229"/>
        <v>winter</v>
      </c>
      <c r="I1353" s="7">
        <f t="shared" si="225"/>
        <v>56</v>
      </c>
      <c r="J1353" t="str">
        <f t="shared" si="230"/>
        <v>VP</v>
      </c>
      <c r="L1353">
        <v>1.2176</v>
      </c>
      <c r="M1353">
        <f t="shared" si="228"/>
        <v>1.2176</v>
      </c>
      <c r="N1353">
        <v>2.0670000000000002</v>
      </c>
      <c r="O1353">
        <v>0.96775599999999995</v>
      </c>
      <c r="P1353">
        <v>2E-3</v>
      </c>
      <c r="Q1353">
        <v>0</v>
      </c>
      <c r="R1353">
        <v>8.3000000000000007</v>
      </c>
      <c r="S1353">
        <v>25.682600000000001</v>
      </c>
      <c r="T1353">
        <v>85.411000000000001</v>
      </c>
    </row>
    <row r="1354" spans="1:20" x14ac:dyDescent="0.3">
      <c r="A1354">
        <v>1353</v>
      </c>
      <c r="B1354">
        <v>7</v>
      </c>
      <c r="C1354" s="1">
        <v>44951.562847222223</v>
      </c>
      <c r="D1354" t="s">
        <v>29</v>
      </c>
      <c r="E1354" s="7">
        <f t="shared" si="226"/>
        <v>2023</v>
      </c>
      <c r="F1354" s="7">
        <f t="shared" si="227"/>
        <v>1</v>
      </c>
      <c r="G1354" s="7">
        <f t="shared" si="224"/>
        <v>13</v>
      </c>
      <c r="H1354" s="7" t="str">
        <f t="shared" si="229"/>
        <v>winter</v>
      </c>
      <c r="I1354" s="7">
        <f t="shared" si="225"/>
        <v>56</v>
      </c>
      <c r="J1354" t="str">
        <f t="shared" si="230"/>
        <v>BS</v>
      </c>
      <c r="L1354">
        <v>0.58218300000000001</v>
      </c>
      <c r="M1354" t="e">
        <f t="shared" si="228"/>
        <v>#N/A</v>
      </c>
      <c r="N1354">
        <v>4.8777499999999998</v>
      </c>
      <c r="O1354">
        <v>0.82635999999999998</v>
      </c>
      <c r="P1354">
        <v>5.0000000000000001E-3</v>
      </c>
      <c r="Q1354">
        <v>3.7999999999999999E-2</v>
      </c>
      <c r="R1354">
        <v>5.5</v>
      </c>
      <c r="S1354">
        <v>25.161799999999999</v>
      </c>
      <c r="T1354">
        <v>85.369100000000003</v>
      </c>
    </row>
    <row r="1355" spans="1:20" x14ac:dyDescent="0.3">
      <c r="A1355">
        <v>1354</v>
      </c>
      <c r="B1355">
        <v>8</v>
      </c>
      <c r="C1355" s="1">
        <v>44951.564953703702</v>
      </c>
      <c r="D1355" t="s">
        <v>29</v>
      </c>
      <c r="E1355" s="7">
        <f t="shared" si="226"/>
        <v>2023</v>
      </c>
      <c r="F1355" s="7">
        <f t="shared" si="227"/>
        <v>1</v>
      </c>
      <c r="G1355" s="7">
        <f t="shared" si="224"/>
        <v>13</v>
      </c>
      <c r="H1355" s="7" t="str">
        <f t="shared" si="229"/>
        <v>winter</v>
      </c>
      <c r="I1355" s="7">
        <f t="shared" si="225"/>
        <v>56</v>
      </c>
      <c r="J1355" t="str">
        <f t="shared" si="230"/>
        <v>BS</v>
      </c>
      <c r="L1355">
        <v>0.24057999999999999</v>
      </c>
      <c r="M1355" t="e">
        <f t="shared" si="228"/>
        <v>#N/A</v>
      </c>
      <c r="N1355">
        <v>13.137700000000001</v>
      </c>
      <c r="O1355">
        <v>0.38370599999999999</v>
      </c>
      <c r="P1355">
        <v>5.0000000000000001E-3</v>
      </c>
      <c r="Q1355">
        <v>5.8000000000000003E-2</v>
      </c>
      <c r="R1355">
        <v>6.1</v>
      </c>
      <c r="S1355">
        <v>25.4726</v>
      </c>
      <c r="T1355">
        <v>85.354299999999995</v>
      </c>
    </row>
    <row r="1356" spans="1:20" x14ac:dyDescent="0.3">
      <c r="A1356">
        <v>1355</v>
      </c>
      <c r="B1356">
        <v>9</v>
      </c>
      <c r="C1356" s="1">
        <v>44951.567106481481</v>
      </c>
      <c r="D1356" t="s">
        <v>29</v>
      </c>
      <c r="E1356" s="7">
        <f t="shared" si="226"/>
        <v>2023</v>
      </c>
      <c r="F1356" s="7">
        <f t="shared" si="227"/>
        <v>1</v>
      </c>
      <c r="G1356" s="7">
        <f t="shared" si="224"/>
        <v>13</v>
      </c>
      <c r="H1356" s="7" t="str">
        <f t="shared" si="229"/>
        <v>winter</v>
      </c>
      <c r="I1356" s="7">
        <f t="shared" si="225"/>
        <v>56</v>
      </c>
      <c r="J1356" t="str">
        <f t="shared" si="230"/>
        <v>BS</v>
      </c>
      <c r="L1356">
        <v>0.62017999999999995</v>
      </c>
      <c r="M1356" t="e">
        <f t="shared" si="228"/>
        <v>#N/A</v>
      </c>
      <c r="N1356">
        <v>5.1348000000000003</v>
      </c>
      <c r="O1356">
        <v>0.81442700000000001</v>
      </c>
      <c r="P1356">
        <v>1.0999999999999999E-2</v>
      </c>
      <c r="Q1356">
        <v>0.129</v>
      </c>
      <c r="R1356">
        <v>7.2</v>
      </c>
      <c r="S1356">
        <v>25.476099999999999</v>
      </c>
      <c r="T1356">
        <v>85.343400000000003</v>
      </c>
    </row>
    <row r="1357" spans="1:20" x14ac:dyDescent="0.3">
      <c r="A1357">
        <v>1356</v>
      </c>
      <c r="B1357">
        <v>10</v>
      </c>
      <c r="C1357" s="1">
        <v>44951.569189814814</v>
      </c>
      <c r="D1357" t="s">
        <v>29</v>
      </c>
      <c r="E1357" s="7">
        <f t="shared" si="226"/>
        <v>2023</v>
      </c>
      <c r="F1357" s="7">
        <f t="shared" si="227"/>
        <v>1</v>
      </c>
      <c r="G1357" s="7">
        <f t="shared" si="224"/>
        <v>13</v>
      </c>
      <c r="H1357" s="7" t="str">
        <f t="shared" si="229"/>
        <v>winter</v>
      </c>
      <c r="I1357" s="7">
        <f t="shared" si="225"/>
        <v>56</v>
      </c>
      <c r="J1357" t="str">
        <f t="shared" si="230"/>
        <v>VP</v>
      </c>
      <c r="L1357">
        <v>0.92365799999999998</v>
      </c>
      <c r="M1357">
        <f t="shared" si="228"/>
        <v>0.92365799999999998</v>
      </c>
      <c r="N1357">
        <v>2.6868400000000001</v>
      </c>
      <c r="O1357">
        <v>0.95466899999999999</v>
      </c>
      <c r="P1357">
        <v>3.0000000000000001E-3</v>
      </c>
      <c r="Q1357">
        <v>0</v>
      </c>
      <c r="R1357">
        <v>7.6</v>
      </c>
      <c r="S1357">
        <v>25.4313</v>
      </c>
      <c r="T1357">
        <v>85.37</v>
      </c>
    </row>
    <row r="1358" spans="1:20" x14ac:dyDescent="0.3">
      <c r="A1358">
        <v>1357</v>
      </c>
      <c r="B1358">
        <v>11</v>
      </c>
      <c r="C1358" s="1">
        <v>44951.571412037039</v>
      </c>
      <c r="D1358" t="s">
        <v>29</v>
      </c>
      <c r="E1358" s="7">
        <f t="shared" si="226"/>
        <v>2023</v>
      </c>
      <c r="F1358" s="7">
        <f t="shared" si="227"/>
        <v>1</v>
      </c>
      <c r="G1358" s="7">
        <f t="shared" si="224"/>
        <v>13</v>
      </c>
      <c r="H1358" s="7" t="str">
        <f t="shared" si="229"/>
        <v>winter</v>
      </c>
      <c r="I1358" s="7">
        <f t="shared" si="225"/>
        <v>56</v>
      </c>
      <c r="J1358" t="str">
        <f t="shared" si="230"/>
        <v>VP</v>
      </c>
      <c r="L1358">
        <v>1.8667199999999999</v>
      </c>
      <c r="M1358">
        <f t="shared" si="228"/>
        <v>1.8667199999999999</v>
      </c>
      <c r="N1358">
        <v>2.5240800000000001</v>
      </c>
      <c r="O1358">
        <v>0.95210799999999995</v>
      </c>
      <c r="P1358">
        <v>2E-3</v>
      </c>
      <c r="Q1358">
        <v>0</v>
      </c>
      <c r="R1358">
        <v>7.6</v>
      </c>
      <c r="S1358">
        <v>24.851900000000001</v>
      </c>
      <c r="T1358">
        <v>85.362099999999998</v>
      </c>
    </row>
    <row r="1359" spans="1:20" x14ac:dyDescent="0.3">
      <c r="A1359">
        <v>1358</v>
      </c>
      <c r="B1359">
        <v>12</v>
      </c>
      <c r="C1359" s="1">
        <v>44951.574293981481</v>
      </c>
      <c r="D1359" t="s">
        <v>29</v>
      </c>
      <c r="E1359" s="7">
        <f t="shared" si="226"/>
        <v>2023</v>
      </c>
      <c r="F1359" s="7">
        <f t="shared" si="227"/>
        <v>1</v>
      </c>
      <c r="G1359" s="7">
        <f t="shared" si="224"/>
        <v>13</v>
      </c>
      <c r="H1359" s="7" t="str">
        <f t="shared" si="229"/>
        <v>winter</v>
      </c>
      <c r="I1359" s="7">
        <f t="shared" si="225"/>
        <v>56</v>
      </c>
      <c r="J1359" t="str">
        <f t="shared" si="230"/>
        <v>VP</v>
      </c>
      <c r="L1359">
        <v>1.8724099999999999</v>
      </c>
      <c r="M1359">
        <f t="shared" si="228"/>
        <v>1.8724099999999999</v>
      </c>
      <c r="N1359">
        <v>1.55748</v>
      </c>
      <c r="O1359">
        <v>0.99198699999999995</v>
      </c>
      <c r="P1359">
        <v>3.0000000000000001E-3</v>
      </c>
      <c r="Q1359">
        <v>0</v>
      </c>
      <c r="R1359">
        <v>9.1999999999999993</v>
      </c>
      <c r="S1359">
        <v>24.323499999999999</v>
      </c>
      <c r="T1359">
        <v>85.360299999999995</v>
      </c>
    </row>
    <row r="1360" spans="1:20" x14ac:dyDescent="0.3">
      <c r="A1360">
        <v>1359</v>
      </c>
      <c r="B1360">
        <v>13</v>
      </c>
      <c r="C1360" s="1">
        <v>44951.577280092592</v>
      </c>
      <c r="D1360" t="s">
        <v>29</v>
      </c>
      <c r="E1360" s="7">
        <f t="shared" si="226"/>
        <v>2023</v>
      </c>
      <c r="F1360" s="7">
        <f t="shared" si="227"/>
        <v>1</v>
      </c>
      <c r="G1360" s="7">
        <f t="shared" si="224"/>
        <v>13</v>
      </c>
      <c r="H1360" s="7" t="str">
        <f t="shared" si="229"/>
        <v>winter</v>
      </c>
      <c r="I1360" s="7">
        <f t="shared" si="225"/>
        <v>56</v>
      </c>
      <c r="J1360" t="str">
        <f t="shared" si="230"/>
        <v>BS</v>
      </c>
      <c r="L1360">
        <v>0.38226700000000002</v>
      </c>
      <c r="M1360" t="e">
        <f t="shared" si="228"/>
        <v>#N/A</v>
      </c>
      <c r="N1360">
        <v>6.9041899999999998</v>
      </c>
      <c r="O1360">
        <v>0.643401</v>
      </c>
      <c r="P1360">
        <v>5.0000000000000001E-3</v>
      </c>
      <c r="Q1360">
        <v>3.9E-2</v>
      </c>
      <c r="R1360">
        <v>8.0818200000000004</v>
      </c>
      <c r="S1360">
        <v>23.436299999999999</v>
      </c>
      <c r="T1360">
        <v>85.279200000000003</v>
      </c>
    </row>
    <row r="1361" spans="1:20" x14ac:dyDescent="0.3">
      <c r="A1361">
        <v>1360</v>
      </c>
      <c r="B1361">
        <v>14</v>
      </c>
      <c r="C1361" s="1">
        <v>44951.579375000001</v>
      </c>
      <c r="D1361" t="s">
        <v>29</v>
      </c>
      <c r="E1361" s="7">
        <f t="shared" si="226"/>
        <v>2023</v>
      </c>
      <c r="F1361" s="7">
        <f t="shared" si="227"/>
        <v>1</v>
      </c>
      <c r="G1361" s="7">
        <f t="shared" si="224"/>
        <v>13</v>
      </c>
      <c r="H1361" s="7" t="str">
        <f t="shared" si="229"/>
        <v>winter</v>
      </c>
      <c r="I1361" s="7">
        <f t="shared" si="225"/>
        <v>56</v>
      </c>
      <c r="J1361" t="str">
        <f t="shared" si="230"/>
        <v>BS</v>
      </c>
      <c r="L1361">
        <v>0.201653</v>
      </c>
      <c r="M1361" t="e">
        <f t="shared" si="228"/>
        <v>#N/A</v>
      </c>
      <c r="N1361">
        <v>13.1059</v>
      </c>
      <c r="O1361">
        <v>0.34377799999999997</v>
      </c>
      <c r="P1361">
        <v>5.0000000000000001E-3</v>
      </c>
      <c r="Q1361">
        <v>3.4000000000000002E-2</v>
      </c>
      <c r="R1361">
        <v>6.9</v>
      </c>
      <c r="S1361">
        <v>24.009699999999999</v>
      </c>
      <c r="T1361">
        <v>85.287300000000002</v>
      </c>
    </row>
    <row r="1362" spans="1:20" x14ac:dyDescent="0.3">
      <c r="A1362">
        <v>1361</v>
      </c>
      <c r="B1362">
        <v>15</v>
      </c>
      <c r="C1362" s="1">
        <v>44951.581747685188</v>
      </c>
      <c r="D1362" t="s">
        <v>29</v>
      </c>
      <c r="E1362" s="7">
        <f t="shared" si="226"/>
        <v>2023</v>
      </c>
      <c r="F1362" s="7">
        <f t="shared" si="227"/>
        <v>1</v>
      </c>
      <c r="G1362" s="7">
        <f t="shared" si="224"/>
        <v>13</v>
      </c>
      <c r="H1362" s="7" t="str">
        <f t="shared" si="229"/>
        <v>winter</v>
      </c>
      <c r="I1362" s="7">
        <f t="shared" si="225"/>
        <v>56</v>
      </c>
      <c r="J1362" t="str">
        <f t="shared" si="230"/>
        <v>BS</v>
      </c>
      <c r="L1362">
        <v>0.45765600000000001</v>
      </c>
      <c r="M1362" t="e">
        <f t="shared" si="228"/>
        <v>#N/A</v>
      </c>
      <c r="N1362">
        <v>4.8348699999999996</v>
      </c>
      <c r="O1362">
        <v>0.83111199999999996</v>
      </c>
      <c r="P1362">
        <v>4.0000000000000001E-3</v>
      </c>
      <c r="Q1362">
        <v>2.8000000000000001E-2</v>
      </c>
      <c r="R1362">
        <v>6.9</v>
      </c>
      <c r="S1362">
        <v>24.3535</v>
      </c>
      <c r="T1362">
        <v>85.293899999999994</v>
      </c>
    </row>
    <row r="1363" spans="1:20" x14ac:dyDescent="0.3">
      <c r="A1363">
        <v>1362</v>
      </c>
      <c r="B1363">
        <v>16</v>
      </c>
      <c r="C1363" s="1">
        <v>44951.58384259259</v>
      </c>
      <c r="D1363" t="s">
        <v>29</v>
      </c>
      <c r="E1363" s="7">
        <f t="shared" si="226"/>
        <v>2023</v>
      </c>
      <c r="F1363" s="7">
        <f t="shared" si="227"/>
        <v>1</v>
      </c>
      <c r="G1363" s="7">
        <f t="shared" si="224"/>
        <v>13</v>
      </c>
      <c r="H1363" s="7" t="str">
        <f t="shared" si="229"/>
        <v>winter</v>
      </c>
      <c r="I1363" s="7">
        <f t="shared" si="225"/>
        <v>56</v>
      </c>
      <c r="J1363" t="str">
        <f t="shared" si="230"/>
        <v>VP</v>
      </c>
      <c r="L1363">
        <v>0.57125099999999995</v>
      </c>
      <c r="M1363" t="e">
        <f t="shared" si="228"/>
        <v>#N/A</v>
      </c>
      <c r="N1363">
        <v>5.2939600000000002</v>
      </c>
      <c r="O1363">
        <v>0.78891599999999995</v>
      </c>
      <c r="P1363">
        <v>4.0000000000000001E-3</v>
      </c>
      <c r="Q1363">
        <v>3.2000000000000001E-2</v>
      </c>
      <c r="R1363">
        <v>6.6</v>
      </c>
      <c r="S1363">
        <v>24.340299999999999</v>
      </c>
      <c r="T1363">
        <v>85.310699999999997</v>
      </c>
    </row>
    <row r="1364" spans="1:20" x14ac:dyDescent="0.3">
      <c r="A1364">
        <v>1363</v>
      </c>
      <c r="B1364">
        <v>17</v>
      </c>
      <c r="C1364" s="1">
        <v>44951.585925925923</v>
      </c>
      <c r="D1364" t="s">
        <v>29</v>
      </c>
      <c r="E1364" s="7">
        <f t="shared" si="226"/>
        <v>2023</v>
      </c>
      <c r="F1364" s="7">
        <f t="shared" si="227"/>
        <v>1</v>
      </c>
      <c r="G1364" s="7">
        <f t="shared" si="224"/>
        <v>13</v>
      </c>
      <c r="H1364" s="7" t="str">
        <f t="shared" si="229"/>
        <v>winter</v>
      </c>
      <c r="I1364" s="7">
        <f t="shared" si="225"/>
        <v>56</v>
      </c>
      <c r="J1364" t="str">
        <f t="shared" si="230"/>
        <v>VP</v>
      </c>
      <c r="L1364">
        <v>0.33021400000000001</v>
      </c>
      <c r="M1364" t="e">
        <f t="shared" si="228"/>
        <v>#N/A</v>
      </c>
      <c r="N1364">
        <v>7.4897499999999999</v>
      </c>
      <c r="O1364">
        <v>0.62234900000000004</v>
      </c>
      <c r="P1364">
        <v>5.0000000000000001E-3</v>
      </c>
      <c r="Q1364">
        <v>3.7999999999999999E-2</v>
      </c>
      <c r="R1364">
        <v>4.9000000000000004</v>
      </c>
      <c r="S1364">
        <v>23.644300000000001</v>
      </c>
      <c r="T1364">
        <v>85.290999999999997</v>
      </c>
    </row>
    <row r="1365" spans="1:20" x14ac:dyDescent="0.3">
      <c r="A1365">
        <v>1364</v>
      </c>
      <c r="B1365">
        <v>18</v>
      </c>
      <c r="C1365" s="1">
        <v>44951.588090277779</v>
      </c>
      <c r="D1365" t="s">
        <v>29</v>
      </c>
      <c r="E1365" s="7">
        <f t="shared" si="226"/>
        <v>2023</v>
      </c>
      <c r="F1365" s="7">
        <f t="shared" si="227"/>
        <v>1</v>
      </c>
      <c r="G1365" s="7">
        <f t="shared" si="224"/>
        <v>13</v>
      </c>
      <c r="H1365" s="7" t="str">
        <f t="shared" si="229"/>
        <v>winter</v>
      </c>
      <c r="I1365" s="7">
        <f t="shared" si="225"/>
        <v>56</v>
      </c>
      <c r="J1365" t="str">
        <f t="shared" si="230"/>
        <v>VP</v>
      </c>
      <c r="L1365">
        <v>1.7391099999999999</v>
      </c>
      <c r="M1365">
        <f t="shared" si="228"/>
        <v>1.7391099999999999</v>
      </c>
      <c r="N1365">
        <v>2.3695599999999999</v>
      </c>
      <c r="O1365">
        <v>0.95907799999999999</v>
      </c>
      <c r="P1365">
        <v>4.0000000000000001E-3</v>
      </c>
      <c r="Q1365">
        <v>6.0000000000000001E-3</v>
      </c>
      <c r="R1365">
        <v>2.9</v>
      </c>
      <c r="S1365">
        <v>23.0229</v>
      </c>
      <c r="T1365">
        <v>85.282700000000006</v>
      </c>
    </row>
    <row r="1366" spans="1:20" x14ac:dyDescent="0.3">
      <c r="A1366">
        <v>1365</v>
      </c>
      <c r="B1366">
        <v>1</v>
      </c>
      <c r="C1366" s="1">
        <v>44960.41474537037</v>
      </c>
      <c r="D1366" t="s">
        <v>13</v>
      </c>
      <c r="E1366" s="7">
        <f t="shared" si="226"/>
        <v>2023</v>
      </c>
      <c r="F1366" s="7">
        <f t="shared" si="227"/>
        <v>2</v>
      </c>
      <c r="G1366" s="7">
        <f t="shared" si="224"/>
        <v>14</v>
      </c>
      <c r="H1366" s="7" t="str">
        <f t="shared" si="229"/>
        <v>winter</v>
      </c>
      <c r="I1366" s="7">
        <f t="shared" si="225"/>
        <v>57</v>
      </c>
      <c r="J1366" t="str">
        <f t="shared" ref="J1366:J1389" si="231">IF(OR(B1366=1,B1366=2,B1366=3,B1366=4,B1366=9,B1366=10,B1366=11,B1366=12,B1366=17,B1366=18,B1366=19,B1366=20),"VP","BS")</f>
        <v>VP</v>
      </c>
      <c r="K1366" t="str">
        <f t="shared" ref="K1366:K1389" si="232">IF(OR(B1366=4,B1366=7,B1366=10,B1366=14,B1366=18,B1366=21),"tree","soil")</f>
        <v>soil</v>
      </c>
      <c r="L1366">
        <v>1.33771</v>
      </c>
      <c r="M1366">
        <f t="shared" si="228"/>
        <v>1.33771</v>
      </c>
      <c r="N1366">
        <v>2.0629200000000001</v>
      </c>
      <c r="O1366">
        <v>0.97815799999999997</v>
      </c>
      <c r="P1366">
        <v>3.0000000000000001E-3</v>
      </c>
      <c r="Q1366">
        <v>1.0999999999999999E-2</v>
      </c>
      <c r="R1366">
        <v>16.8</v>
      </c>
      <c r="S1366">
        <v>23.775600000000001</v>
      </c>
      <c r="T1366">
        <v>84.631200000000007</v>
      </c>
    </row>
    <row r="1367" spans="1:20" x14ac:dyDescent="0.3">
      <c r="A1367">
        <v>1366</v>
      </c>
      <c r="B1367">
        <v>2</v>
      </c>
      <c r="C1367" s="1">
        <v>44960.416828703703</v>
      </c>
      <c r="D1367" t="s">
        <v>13</v>
      </c>
      <c r="E1367" s="7">
        <f t="shared" si="226"/>
        <v>2023</v>
      </c>
      <c r="F1367" s="7">
        <f t="shared" si="227"/>
        <v>2</v>
      </c>
      <c r="G1367" s="7">
        <f t="shared" si="224"/>
        <v>14</v>
      </c>
      <c r="H1367" s="7" t="str">
        <f t="shared" si="229"/>
        <v>winter</v>
      </c>
      <c r="I1367" s="7">
        <f t="shared" si="225"/>
        <v>57</v>
      </c>
      <c r="J1367" t="str">
        <f t="shared" si="231"/>
        <v>VP</v>
      </c>
      <c r="K1367" t="str">
        <f t="shared" si="232"/>
        <v>soil</v>
      </c>
      <c r="L1367">
        <v>1.5909599999999999</v>
      </c>
      <c r="M1367">
        <f t="shared" si="228"/>
        <v>1.5909599999999999</v>
      </c>
      <c r="N1367">
        <v>1.85226</v>
      </c>
      <c r="O1367">
        <v>0.98129599999999995</v>
      </c>
      <c r="P1367">
        <v>2E-3</v>
      </c>
      <c r="Q1367">
        <v>0</v>
      </c>
      <c r="R1367">
        <v>15.5</v>
      </c>
      <c r="S1367">
        <v>24.735700000000001</v>
      </c>
      <c r="T1367">
        <v>84.6477</v>
      </c>
    </row>
    <row r="1368" spans="1:20" x14ac:dyDescent="0.3">
      <c r="A1368">
        <v>1367</v>
      </c>
      <c r="B1368">
        <v>3</v>
      </c>
      <c r="C1368" s="1">
        <v>44960.418912037036</v>
      </c>
      <c r="D1368" t="s">
        <v>13</v>
      </c>
      <c r="E1368" s="7">
        <f t="shared" si="226"/>
        <v>2023</v>
      </c>
      <c r="F1368" s="7">
        <f t="shared" si="227"/>
        <v>2</v>
      </c>
      <c r="G1368" s="7">
        <f t="shared" si="224"/>
        <v>14</v>
      </c>
      <c r="H1368" s="7" t="str">
        <f t="shared" si="229"/>
        <v>winter</v>
      </c>
      <c r="I1368" s="7">
        <f t="shared" si="225"/>
        <v>57</v>
      </c>
      <c r="J1368" t="str">
        <f t="shared" si="231"/>
        <v>VP</v>
      </c>
      <c r="K1368" t="str">
        <f t="shared" si="232"/>
        <v>soil</v>
      </c>
      <c r="L1368">
        <v>1.5935299999999999</v>
      </c>
      <c r="M1368">
        <f t="shared" si="228"/>
        <v>1.5935299999999999</v>
      </c>
      <c r="N1368">
        <v>1.9489399999999999</v>
      </c>
      <c r="O1368">
        <v>0.98154399999999997</v>
      </c>
      <c r="P1368">
        <v>4.0000000000000001E-3</v>
      </c>
      <c r="Q1368">
        <v>4.5999999999999999E-2</v>
      </c>
      <c r="R1368">
        <v>14.7</v>
      </c>
      <c r="S1368">
        <v>25.073599999999999</v>
      </c>
      <c r="T1368">
        <v>84.625500000000002</v>
      </c>
    </row>
    <row r="1369" spans="1:20" x14ac:dyDescent="0.3">
      <c r="A1369">
        <v>1368</v>
      </c>
      <c r="B1369">
        <v>4</v>
      </c>
      <c r="C1369" s="1">
        <v>44960.421006944445</v>
      </c>
      <c r="D1369" t="s">
        <v>13</v>
      </c>
      <c r="E1369" s="7">
        <f t="shared" si="226"/>
        <v>2023</v>
      </c>
      <c r="F1369" s="7">
        <f t="shared" si="227"/>
        <v>2</v>
      </c>
      <c r="G1369" s="7">
        <f t="shared" si="224"/>
        <v>14</v>
      </c>
      <c r="H1369" s="7" t="str">
        <f t="shared" si="229"/>
        <v>winter</v>
      </c>
      <c r="I1369" s="7">
        <f t="shared" si="225"/>
        <v>57</v>
      </c>
      <c r="J1369" t="str">
        <f t="shared" si="231"/>
        <v>VP</v>
      </c>
      <c r="K1369" t="str">
        <f t="shared" si="232"/>
        <v>tree</v>
      </c>
      <c r="L1369">
        <v>3.1471900000000002</v>
      </c>
      <c r="M1369">
        <f t="shared" si="228"/>
        <v>3.1471900000000002</v>
      </c>
      <c r="N1369">
        <v>1.5068699999999999</v>
      </c>
      <c r="O1369">
        <v>0.99215600000000004</v>
      </c>
      <c r="P1369">
        <v>3.0000000000000001E-3</v>
      </c>
      <c r="Q1369">
        <v>4.4999999999999998E-2</v>
      </c>
      <c r="R1369">
        <v>13.1</v>
      </c>
      <c r="S1369">
        <v>24.973800000000001</v>
      </c>
      <c r="T1369">
        <v>84.619799999999998</v>
      </c>
    </row>
    <row r="1370" spans="1:20" x14ac:dyDescent="0.3">
      <c r="A1370">
        <v>1369</v>
      </c>
      <c r="B1370">
        <v>5</v>
      </c>
      <c r="C1370" s="1">
        <v>44960.423090277778</v>
      </c>
      <c r="D1370" t="s">
        <v>13</v>
      </c>
      <c r="E1370" s="7">
        <f t="shared" si="226"/>
        <v>2023</v>
      </c>
      <c r="F1370" s="7">
        <f t="shared" si="227"/>
        <v>2</v>
      </c>
      <c r="G1370" s="7">
        <f t="shared" si="224"/>
        <v>14</v>
      </c>
      <c r="H1370" s="7" t="str">
        <f t="shared" si="229"/>
        <v>winter</v>
      </c>
      <c r="I1370" s="7">
        <f t="shared" si="225"/>
        <v>57</v>
      </c>
      <c r="J1370" t="str">
        <f t="shared" si="231"/>
        <v>BS</v>
      </c>
      <c r="K1370" t="str">
        <f t="shared" si="232"/>
        <v>soil</v>
      </c>
      <c r="L1370">
        <v>2.7088100000000002</v>
      </c>
      <c r="M1370">
        <f t="shared" si="228"/>
        <v>2.7088100000000002</v>
      </c>
      <c r="N1370">
        <v>1.5193700000000001</v>
      </c>
      <c r="O1370">
        <v>0.99277700000000002</v>
      </c>
      <c r="P1370">
        <v>3.0000000000000001E-3</v>
      </c>
      <c r="Q1370">
        <v>2.9000000000000001E-2</v>
      </c>
      <c r="R1370">
        <v>11.7</v>
      </c>
      <c r="S1370">
        <v>24.7958</v>
      </c>
      <c r="T1370">
        <v>84.626300000000001</v>
      </c>
    </row>
    <row r="1371" spans="1:20" x14ac:dyDescent="0.3">
      <c r="A1371">
        <v>1370</v>
      </c>
      <c r="B1371">
        <v>6</v>
      </c>
      <c r="C1371" s="1">
        <v>44960.42528935185</v>
      </c>
      <c r="D1371" t="s">
        <v>13</v>
      </c>
      <c r="E1371" s="7">
        <f t="shared" si="226"/>
        <v>2023</v>
      </c>
      <c r="F1371" s="7">
        <f t="shared" si="227"/>
        <v>2</v>
      </c>
      <c r="G1371" s="7">
        <f t="shared" si="224"/>
        <v>14</v>
      </c>
      <c r="H1371" s="7" t="str">
        <f t="shared" si="229"/>
        <v>winter</v>
      </c>
      <c r="I1371" s="7">
        <f t="shared" si="225"/>
        <v>57</v>
      </c>
      <c r="J1371" t="str">
        <f t="shared" si="231"/>
        <v>BS</v>
      </c>
      <c r="K1371" t="str">
        <f t="shared" si="232"/>
        <v>soil</v>
      </c>
      <c r="L1371">
        <v>1.55016</v>
      </c>
      <c r="M1371">
        <f t="shared" si="228"/>
        <v>1.55016</v>
      </c>
      <c r="N1371">
        <v>2.0595699999999999</v>
      </c>
      <c r="O1371">
        <v>0.97802599999999995</v>
      </c>
      <c r="P1371">
        <v>3.0000000000000001E-3</v>
      </c>
      <c r="Q1371">
        <v>2.1000000000000001E-2</v>
      </c>
      <c r="R1371">
        <v>10.6</v>
      </c>
      <c r="S1371">
        <v>24.5243</v>
      </c>
      <c r="T1371">
        <v>84.621799999999993</v>
      </c>
    </row>
    <row r="1372" spans="1:20" x14ac:dyDescent="0.3">
      <c r="A1372">
        <v>1371</v>
      </c>
      <c r="B1372">
        <v>7</v>
      </c>
      <c r="C1372" s="1">
        <v>44960.427384259259</v>
      </c>
      <c r="D1372" t="s">
        <v>13</v>
      </c>
      <c r="E1372" s="7">
        <f t="shared" si="226"/>
        <v>2023</v>
      </c>
      <c r="F1372" s="7">
        <f t="shared" si="227"/>
        <v>2</v>
      </c>
      <c r="G1372" s="7">
        <f t="shared" si="224"/>
        <v>14</v>
      </c>
      <c r="H1372" s="7" t="str">
        <f t="shared" si="229"/>
        <v>winter</v>
      </c>
      <c r="I1372" s="7">
        <f t="shared" si="225"/>
        <v>57</v>
      </c>
      <c r="J1372" t="str">
        <f t="shared" si="231"/>
        <v>BS</v>
      </c>
      <c r="K1372" t="str">
        <f t="shared" si="232"/>
        <v>tree</v>
      </c>
      <c r="L1372">
        <v>2.1303000000000001</v>
      </c>
      <c r="M1372">
        <f t="shared" si="228"/>
        <v>2.1303000000000001</v>
      </c>
      <c r="N1372">
        <v>1.7684899999999999</v>
      </c>
      <c r="O1372">
        <v>0.98513700000000004</v>
      </c>
      <c r="P1372">
        <v>3.0000000000000001E-3</v>
      </c>
      <c r="Q1372">
        <v>1.4999999999999999E-2</v>
      </c>
      <c r="R1372">
        <v>9.3000000000000007</v>
      </c>
      <c r="S1372">
        <v>23.967700000000001</v>
      </c>
      <c r="T1372">
        <v>84.619699999999995</v>
      </c>
    </row>
    <row r="1373" spans="1:20" x14ac:dyDescent="0.3">
      <c r="A1373">
        <v>1372</v>
      </c>
      <c r="B1373">
        <v>8</v>
      </c>
      <c r="C1373" s="1">
        <v>44960.429502314815</v>
      </c>
      <c r="D1373" t="s">
        <v>13</v>
      </c>
      <c r="E1373" s="7">
        <f t="shared" si="226"/>
        <v>2023</v>
      </c>
      <c r="F1373" s="7">
        <f t="shared" si="227"/>
        <v>2</v>
      </c>
      <c r="G1373" s="7">
        <f t="shared" si="224"/>
        <v>14</v>
      </c>
      <c r="H1373" s="7" t="str">
        <f t="shared" si="229"/>
        <v>winter</v>
      </c>
      <c r="I1373" s="7">
        <f t="shared" si="225"/>
        <v>57</v>
      </c>
      <c r="J1373" t="str">
        <f t="shared" si="231"/>
        <v>BS</v>
      </c>
      <c r="K1373" t="str">
        <f t="shared" si="232"/>
        <v>soil</v>
      </c>
      <c r="L1373">
        <v>1.58606</v>
      </c>
      <c r="M1373">
        <f t="shared" si="228"/>
        <v>1.58606</v>
      </c>
      <c r="N1373">
        <v>2.0621299999999998</v>
      </c>
      <c r="O1373">
        <v>0.97243400000000002</v>
      </c>
      <c r="P1373">
        <v>2E-3</v>
      </c>
      <c r="Q1373">
        <v>0</v>
      </c>
      <c r="R1373">
        <v>8.1</v>
      </c>
      <c r="S1373">
        <v>23.749700000000001</v>
      </c>
      <c r="T1373">
        <v>84.6</v>
      </c>
    </row>
    <row r="1374" spans="1:20" x14ac:dyDescent="0.3">
      <c r="A1374">
        <v>1373</v>
      </c>
      <c r="B1374">
        <v>9</v>
      </c>
      <c r="C1374" s="1">
        <v>44960.431597222225</v>
      </c>
      <c r="D1374" t="s">
        <v>13</v>
      </c>
      <c r="E1374" s="7">
        <f t="shared" si="226"/>
        <v>2023</v>
      </c>
      <c r="F1374" s="7">
        <f t="shared" si="227"/>
        <v>2</v>
      </c>
      <c r="G1374" s="7">
        <f t="shared" si="224"/>
        <v>14</v>
      </c>
      <c r="H1374" s="7" t="str">
        <f t="shared" si="229"/>
        <v>winter</v>
      </c>
      <c r="I1374" s="7">
        <f t="shared" si="225"/>
        <v>57</v>
      </c>
      <c r="J1374" t="str">
        <f t="shared" si="231"/>
        <v>VP</v>
      </c>
      <c r="K1374" t="str">
        <f t="shared" si="232"/>
        <v>soil</v>
      </c>
      <c r="L1374">
        <v>1.5859099999999999</v>
      </c>
      <c r="M1374">
        <f t="shared" si="228"/>
        <v>1.5859099999999999</v>
      </c>
      <c r="N1374">
        <v>1.92699</v>
      </c>
      <c r="O1374">
        <v>0.98151200000000005</v>
      </c>
      <c r="P1374">
        <v>3.0000000000000001E-3</v>
      </c>
      <c r="Q1374">
        <v>5.0000000000000001E-3</v>
      </c>
      <c r="R1374">
        <v>8.1</v>
      </c>
      <c r="S1374">
        <v>23.6968</v>
      </c>
      <c r="T1374">
        <v>84.665599999999998</v>
      </c>
    </row>
    <row r="1375" spans="1:20" x14ac:dyDescent="0.3">
      <c r="A1375">
        <v>1374</v>
      </c>
      <c r="B1375">
        <v>10</v>
      </c>
      <c r="C1375" s="1">
        <v>44960.433657407404</v>
      </c>
      <c r="D1375" t="s">
        <v>13</v>
      </c>
      <c r="E1375" s="7">
        <f t="shared" si="226"/>
        <v>2023</v>
      </c>
      <c r="F1375" s="7">
        <f t="shared" si="227"/>
        <v>2</v>
      </c>
      <c r="G1375" s="7">
        <f t="shared" si="224"/>
        <v>14</v>
      </c>
      <c r="H1375" s="7" t="str">
        <f t="shared" si="229"/>
        <v>winter</v>
      </c>
      <c r="I1375" s="7">
        <f t="shared" si="225"/>
        <v>57</v>
      </c>
      <c r="J1375" t="str">
        <f t="shared" si="231"/>
        <v>VP</v>
      </c>
      <c r="K1375" t="str">
        <f t="shared" si="232"/>
        <v>tree</v>
      </c>
      <c r="L1375">
        <v>7.1106199999999999</v>
      </c>
      <c r="M1375">
        <f t="shared" si="228"/>
        <v>7.1106199999999999</v>
      </c>
      <c r="N1375">
        <v>1.3826700000000001</v>
      </c>
      <c r="O1375">
        <v>0.98974700000000004</v>
      </c>
      <c r="P1375">
        <v>5.0000000000000001E-3</v>
      </c>
      <c r="Q1375">
        <v>0.121</v>
      </c>
      <c r="R1375">
        <v>7.6</v>
      </c>
      <c r="S1375">
        <v>23.360099999999999</v>
      </c>
      <c r="T1375">
        <v>84.661000000000001</v>
      </c>
    </row>
    <row r="1376" spans="1:20" x14ac:dyDescent="0.3">
      <c r="A1376">
        <v>1375</v>
      </c>
      <c r="B1376">
        <v>11</v>
      </c>
      <c r="C1376" s="1">
        <v>44960.435729166667</v>
      </c>
      <c r="D1376" t="s">
        <v>13</v>
      </c>
      <c r="E1376" s="7">
        <f t="shared" si="226"/>
        <v>2023</v>
      </c>
      <c r="F1376" s="7">
        <f t="shared" si="227"/>
        <v>2</v>
      </c>
      <c r="G1376" s="7">
        <f t="shared" si="224"/>
        <v>14</v>
      </c>
      <c r="H1376" s="7" t="str">
        <f t="shared" si="229"/>
        <v>winter</v>
      </c>
      <c r="I1376" s="7">
        <f t="shared" si="225"/>
        <v>57</v>
      </c>
      <c r="J1376" t="str">
        <f t="shared" si="231"/>
        <v>VP</v>
      </c>
      <c r="K1376" t="str">
        <f t="shared" si="232"/>
        <v>soil</v>
      </c>
      <c r="L1376">
        <v>2.1877900000000001</v>
      </c>
      <c r="M1376">
        <f t="shared" si="228"/>
        <v>2.1877900000000001</v>
      </c>
      <c r="N1376">
        <v>1.91805</v>
      </c>
      <c r="O1376">
        <v>0.97861100000000001</v>
      </c>
      <c r="P1376">
        <v>1E-3</v>
      </c>
      <c r="Q1376">
        <v>0</v>
      </c>
      <c r="R1376">
        <v>6.4</v>
      </c>
      <c r="S1376">
        <v>22.892600000000002</v>
      </c>
      <c r="T1376">
        <v>84.666700000000006</v>
      </c>
    </row>
    <row r="1377" spans="1:20" x14ac:dyDescent="0.3">
      <c r="A1377">
        <v>1376</v>
      </c>
      <c r="B1377">
        <v>12</v>
      </c>
      <c r="C1377" s="1">
        <v>44960.4378125</v>
      </c>
      <c r="D1377" t="s">
        <v>13</v>
      </c>
      <c r="E1377" s="7">
        <f t="shared" si="226"/>
        <v>2023</v>
      </c>
      <c r="F1377" s="7">
        <f t="shared" si="227"/>
        <v>2</v>
      </c>
      <c r="G1377" s="7">
        <f t="shared" si="224"/>
        <v>14</v>
      </c>
      <c r="H1377" s="7" t="str">
        <f t="shared" si="229"/>
        <v>winter</v>
      </c>
      <c r="I1377" s="7">
        <f t="shared" si="225"/>
        <v>57</v>
      </c>
      <c r="J1377" t="str">
        <f t="shared" si="231"/>
        <v>VP</v>
      </c>
      <c r="K1377" t="str">
        <f t="shared" si="232"/>
        <v>soil</v>
      </c>
      <c r="L1377">
        <v>2.2095699999999998</v>
      </c>
      <c r="M1377">
        <f t="shared" si="228"/>
        <v>2.2095699999999998</v>
      </c>
      <c r="N1377">
        <v>1.6907099999999999</v>
      </c>
      <c r="O1377">
        <v>0.98912299999999997</v>
      </c>
      <c r="P1377">
        <v>3.0000000000000001E-3</v>
      </c>
      <c r="Q1377">
        <v>7.0000000000000001E-3</v>
      </c>
      <c r="R1377">
        <v>5.9</v>
      </c>
      <c r="S1377">
        <v>22.750699999999998</v>
      </c>
      <c r="T1377">
        <v>84.671400000000006</v>
      </c>
    </row>
    <row r="1378" spans="1:20" x14ac:dyDescent="0.3">
      <c r="A1378">
        <v>1377</v>
      </c>
      <c r="B1378">
        <v>13</v>
      </c>
      <c r="C1378" s="1">
        <v>44960.43990740741</v>
      </c>
      <c r="D1378" t="s">
        <v>13</v>
      </c>
      <c r="E1378" s="7">
        <f t="shared" si="226"/>
        <v>2023</v>
      </c>
      <c r="F1378" s="7">
        <f t="shared" si="227"/>
        <v>2</v>
      </c>
      <c r="G1378" s="7">
        <f t="shared" si="224"/>
        <v>14</v>
      </c>
      <c r="H1378" s="7" t="str">
        <f t="shared" si="229"/>
        <v>winter</v>
      </c>
      <c r="I1378" s="7">
        <f t="shared" si="225"/>
        <v>57</v>
      </c>
      <c r="J1378" t="str">
        <f t="shared" si="231"/>
        <v>BS</v>
      </c>
      <c r="K1378" t="str">
        <f t="shared" si="232"/>
        <v>soil</v>
      </c>
      <c r="L1378">
        <v>1.36877</v>
      </c>
      <c r="M1378">
        <f t="shared" si="228"/>
        <v>1.36877</v>
      </c>
      <c r="N1378">
        <v>1.9915700000000001</v>
      </c>
      <c r="O1378">
        <v>0.97716400000000003</v>
      </c>
      <c r="P1378">
        <v>3.0000000000000001E-3</v>
      </c>
      <c r="Q1378">
        <v>0</v>
      </c>
      <c r="R1378">
        <v>5.7</v>
      </c>
      <c r="S1378">
        <v>22.462199999999999</v>
      </c>
      <c r="T1378">
        <v>84.685500000000005</v>
      </c>
    </row>
    <row r="1379" spans="1:20" x14ac:dyDescent="0.3">
      <c r="A1379">
        <v>1378</v>
      </c>
      <c r="B1379">
        <v>14</v>
      </c>
      <c r="C1379" s="1">
        <v>44960.441990740743</v>
      </c>
      <c r="D1379" t="s">
        <v>13</v>
      </c>
      <c r="E1379" s="7">
        <f t="shared" si="226"/>
        <v>2023</v>
      </c>
      <c r="F1379" s="7">
        <f t="shared" si="227"/>
        <v>2</v>
      </c>
      <c r="G1379" s="7">
        <f t="shared" si="224"/>
        <v>14</v>
      </c>
      <c r="H1379" s="7" t="str">
        <f t="shared" si="229"/>
        <v>winter</v>
      </c>
      <c r="I1379" s="7">
        <f t="shared" si="225"/>
        <v>57</v>
      </c>
      <c r="J1379" t="str">
        <f t="shared" si="231"/>
        <v>BS</v>
      </c>
      <c r="K1379" t="str">
        <f t="shared" si="232"/>
        <v>tree</v>
      </c>
      <c r="L1379">
        <v>2.3586900000000002</v>
      </c>
      <c r="M1379">
        <f t="shared" si="228"/>
        <v>2.3586900000000002</v>
      </c>
      <c r="N1379">
        <v>1.66791</v>
      </c>
      <c r="O1379">
        <v>0.98752600000000001</v>
      </c>
      <c r="P1379">
        <v>3.0000000000000001E-3</v>
      </c>
      <c r="Q1379">
        <v>1.7999999999999999E-2</v>
      </c>
      <c r="R1379">
        <v>5.5</v>
      </c>
      <c r="S1379">
        <v>22.2514</v>
      </c>
      <c r="T1379">
        <v>84.687899999999999</v>
      </c>
    </row>
    <row r="1380" spans="1:20" x14ac:dyDescent="0.3">
      <c r="A1380">
        <v>1379</v>
      </c>
      <c r="B1380">
        <v>15</v>
      </c>
      <c r="C1380" s="1">
        <v>44960.444097222222</v>
      </c>
      <c r="D1380" t="s">
        <v>13</v>
      </c>
      <c r="E1380" s="7">
        <f t="shared" si="226"/>
        <v>2023</v>
      </c>
      <c r="F1380" s="7">
        <f t="shared" si="227"/>
        <v>2</v>
      </c>
      <c r="G1380" s="7">
        <f t="shared" si="224"/>
        <v>14</v>
      </c>
      <c r="H1380" s="7" t="str">
        <f t="shared" si="229"/>
        <v>winter</v>
      </c>
      <c r="I1380" s="7">
        <f t="shared" si="225"/>
        <v>57</v>
      </c>
      <c r="J1380" t="str">
        <f t="shared" si="231"/>
        <v>BS</v>
      </c>
      <c r="K1380" t="str">
        <f t="shared" si="232"/>
        <v>soil</v>
      </c>
      <c r="L1380">
        <v>2.1467299999999998</v>
      </c>
      <c r="M1380">
        <f t="shared" si="228"/>
        <v>2.1467299999999998</v>
      </c>
      <c r="N1380">
        <v>1.78409</v>
      </c>
      <c r="O1380">
        <v>0.98436699999999999</v>
      </c>
      <c r="P1380">
        <v>3.0000000000000001E-3</v>
      </c>
      <c r="Q1380">
        <v>2.9000000000000001E-2</v>
      </c>
      <c r="R1380">
        <v>6</v>
      </c>
      <c r="S1380">
        <v>22.116499999999998</v>
      </c>
      <c r="T1380">
        <v>84.691000000000003</v>
      </c>
    </row>
    <row r="1381" spans="1:20" x14ac:dyDescent="0.3">
      <c r="A1381">
        <v>1380</v>
      </c>
      <c r="B1381">
        <v>16</v>
      </c>
      <c r="C1381" s="1">
        <v>44960.446203703701</v>
      </c>
      <c r="D1381" t="s">
        <v>13</v>
      </c>
      <c r="E1381" s="7">
        <f t="shared" si="226"/>
        <v>2023</v>
      </c>
      <c r="F1381" s="7">
        <f t="shared" si="227"/>
        <v>2</v>
      </c>
      <c r="G1381" s="7">
        <f t="shared" si="224"/>
        <v>14</v>
      </c>
      <c r="H1381" s="7" t="str">
        <f t="shared" si="229"/>
        <v>winter</v>
      </c>
      <c r="I1381" s="7">
        <f t="shared" si="225"/>
        <v>57</v>
      </c>
      <c r="J1381" t="str">
        <f t="shared" si="231"/>
        <v>BS</v>
      </c>
      <c r="K1381" t="str">
        <f t="shared" si="232"/>
        <v>soil</v>
      </c>
      <c r="L1381">
        <v>1.52986</v>
      </c>
      <c r="M1381">
        <f t="shared" si="228"/>
        <v>1.52986</v>
      </c>
      <c r="N1381">
        <v>1.9003399999999999</v>
      </c>
      <c r="O1381">
        <v>0.98304000000000002</v>
      </c>
      <c r="P1381">
        <v>3.0000000000000001E-3</v>
      </c>
      <c r="Q1381">
        <v>3.4000000000000002E-2</v>
      </c>
      <c r="R1381">
        <v>5.8</v>
      </c>
      <c r="S1381">
        <v>21.938800000000001</v>
      </c>
      <c r="T1381">
        <v>84.668099999999995</v>
      </c>
    </row>
    <row r="1382" spans="1:20" x14ac:dyDescent="0.3">
      <c r="A1382">
        <v>1381</v>
      </c>
      <c r="B1382">
        <v>17</v>
      </c>
      <c r="C1382" s="1">
        <v>44960.448368055557</v>
      </c>
      <c r="D1382" t="s">
        <v>13</v>
      </c>
      <c r="E1382" s="7">
        <f t="shared" si="226"/>
        <v>2023</v>
      </c>
      <c r="F1382" s="7">
        <f t="shared" si="227"/>
        <v>2</v>
      </c>
      <c r="G1382" s="7">
        <f t="shared" si="224"/>
        <v>14</v>
      </c>
      <c r="H1382" s="7" t="str">
        <f t="shared" si="229"/>
        <v>winter</v>
      </c>
      <c r="I1382" s="7">
        <f t="shared" si="225"/>
        <v>57</v>
      </c>
      <c r="J1382" t="str">
        <f t="shared" si="231"/>
        <v>VP</v>
      </c>
      <c r="K1382" t="str">
        <f t="shared" si="232"/>
        <v>soil</v>
      </c>
      <c r="L1382">
        <v>1.5608599999999999</v>
      </c>
      <c r="M1382">
        <f t="shared" si="228"/>
        <v>1.5608599999999999</v>
      </c>
      <c r="N1382">
        <v>1.92828</v>
      </c>
      <c r="O1382">
        <v>0.98010399999999998</v>
      </c>
      <c r="P1382">
        <v>3.0000000000000001E-3</v>
      </c>
      <c r="Q1382">
        <v>3.5999999999999997E-2</v>
      </c>
      <c r="R1382">
        <v>6</v>
      </c>
      <c r="S1382">
        <v>22.019100000000002</v>
      </c>
      <c r="T1382">
        <v>84.696799999999996</v>
      </c>
    </row>
    <row r="1383" spans="1:20" x14ac:dyDescent="0.3">
      <c r="A1383">
        <v>1382</v>
      </c>
      <c r="B1383">
        <v>18</v>
      </c>
      <c r="C1383" s="1">
        <v>44960.450567129628</v>
      </c>
      <c r="D1383" t="s">
        <v>13</v>
      </c>
      <c r="E1383" s="7">
        <f t="shared" si="226"/>
        <v>2023</v>
      </c>
      <c r="F1383" s="7">
        <f t="shared" si="227"/>
        <v>2</v>
      </c>
      <c r="G1383" s="7">
        <f t="shared" si="224"/>
        <v>14</v>
      </c>
      <c r="H1383" s="7" t="str">
        <f t="shared" si="229"/>
        <v>winter</v>
      </c>
      <c r="I1383" s="7">
        <f t="shared" si="225"/>
        <v>57</v>
      </c>
      <c r="J1383" t="str">
        <f t="shared" si="231"/>
        <v>VP</v>
      </c>
      <c r="K1383" t="str">
        <f t="shared" si="232"/>
        <v>tree</v>
      </c>
      <c r="L1383">
        <v>2.2460499999999999</v>
      </c>
      <c r="M1383">
        <f t="shared" si="228"/>
        <v>2.2460499999999999</v>
      </c>
      <c r="N1383">
        <v>1.58893</v>
      </c>
      <c r="O1383">
        <v>0.990977</v>
      </c>
      <c r="P1383">
        <v>3.0000000000000001E-3</v>
      </c>
      <c r="Q1383">
        <v>0</v>
      </c>
      <c r="R1383">
        <v>5.8</v>
      </c>
      <c r="S1383">
        <v>21.9819</v>
      </c>
      <c r="T1383">
        <v>84.6982</v>
      </c>
    </row>
    <row r="1384" spans="1:20" x14ac:dyDescent="0.3">
      <c r="A1384">
        <v>1383</v>
      </c>
      <c r="B1384">
        <v>19</v>
      </c>
      <c r="C1384" s="1">
        <v>44960.452673611115</v>
      </c>
      <c r="D1384" t="s">
        <v>13</v>
      </c>
      <c r="E1384" s="7">
        <f t="shared" si="226"/>
        <v>2023</v>
      </c>
      <c r="F1384" s="7">
        <f t="shared" si="227"/>
        <v>2</v>
      </c>
      <c r="G1384" s="7">
        <f t="shared" si="224"/>
        <v>14</v>
      </c>
      <c r="H1384" s="7" t="str">
        <f t="shared" si="229"/>
        <v>winter</v>
      </c>
      <c r="I1384" s="7">
        <f t="shared" si="225"/>
        <v>57</v>
      </c>
      <c r="J1384" t="str">
        <f t="shared" si="231"/>
        <v>VP</v>
      </c>
      <c r="K1384" t="str">
        <f t="shared" si="232"/>
        <v>soil</v>
      </c>
      <c r="L1384">
        <v>1.4918</v>
      </c>
      <c r="M1384">
        <f t="shared" si="228"/>
        <v>1.4918</v>
      </c>
      <c r="N1384">
        <v>1.85385</v>
      </c>
      <c r="O1384">
        <v>0.98409100000000005</v>
      </c>
      <c r="P1384">
        <v>4.0000000000000001E-3</v>
      </c>
      <c r="Q1384">
        <v>0.13500000000000001</v>
      </c>
      <c r="R1384">
        <v>5.6</v>
      </c>
      <c r="S1384">
        <v>21.720700000000001</v>
      </c>
      <c r="T1384">
        <v>84.695999999999998</v>
      </c>
    </row>
    <row r="1385" spans="1:20" x14ac:dyDescent="0.3">
      <c r="A1385">
        <v>1384</v>
      </c>
      <c r="B1385">
        <v>20</v>
      </c>
      <c r="C1385" s="1">
        <v>44960.454756944448</v>
      </c>
      <c r="D1385" t="s">
        <v>13</v>
      </c>
      <c r="E1385" s="7">
        <f t="shared" si="226"/>
        <v>2023</v>
      </c>
      <c r="F1385" s="7">
        <f t="shared" si="227"/>
        <v>2</v>
      </c>
      <c r="G1385" s="7">
        <f t="shared" si="224"/>
        <v>14</v>
      </c>
      <c r="H1385" s="7" t="str">
        <f t="shared" si="229"/>
        <v>winter</v>
      </c>
      <c r="I1385" s="7">
        <f t="shared" si="225"/>
        <v>57</v>
      </c>
      <c r="J1385" t="str">
        <f t="shared" si="231"/>
        <v>VP</v>
      </c>
      <c r="K1385" t="str">
        <f t="shared" si="232"/>
        <v>soil</v>
      </c>
      <c r="L1385">
        <v>3.4558599999999999</v>
      </c>
      <c r="M1385">
        <f t="shared" si="228"/>
        <v>3.4558599999999999</v>
      </c>
      <c r="N1385">
        <v>1.33023</v>
      </c>
      <c r="O1385">
        <v>0.99729500000000004</v>
      </c>
      <c r="P1385">
        <v>3.0000000000000001E-3</v>
      </c>
      <c r="Q1385">
        <v>3.1E-2</v>
      </c>
      <c r="R1385">
        <v>5.3</v>
      </c>
      <c r="S1385">
        <v>21.387499999999999</v>
      </c>
      <c r="T1385">
        <v>84.692400000000006</v>
      </c>
    </row>
    <row r="1386" spans="1:20" x14ac:dyDescent="0.3">
      <c r="A1386">
        <v>1385</v>
      </c>
      <c r="B1386">
        <v>21</v>
      </c>
      <c r="C1386" s="1">
        <v>44960.456932870373</v>
      </c>
      <c r="D1386" t="s">
        <v>13</v>
      </c>
      <c r="E1386" s="7">
        <f t="shared" si="226"/>
        <v>2023</v>
      </c>
      <c r="F1386" s="7">
        <f t="shared" si="227"/>
        <v>2</v>
      </c>
      <c r="G1386" s="7">
        <f t="shared" si="224"/>
        <v>14</v>
      </c>
      <c r="H1386" s="7" t="str">
        <f t="shared" si="229"/>
        <v>winter</v>
      </c>
      <c r="I1386" s="7">
        <f t="shared" si="225"/>
        <v>57</v>
      </c>
      <c r="J1386" t="str">
        <f t="shared" si="231"/>
        <v>BS</v>
      </c>
      <c r="K1386" t="str">
        <f t="shared" si="232"/>
        <v>tree</v>
      </c>
      <c r="L1386">
        <v>1.97611</v>
      </c>
      <c r="M1386">
        <f t="shared" si="228"/>
        <v>1.97611</v>
      </c>
      <c r="N1386">
        <v>1.8171600000000001</v>
      </c>
      <c r="O1386">
        <v>0.98559399999999997</v>
      </c>
      <c r="P1386">
        <v>3.0000000000000001E-3</v>
      </c>
      <c r="Q1386">
        <v>3.2000000000000001E-2</v>
      </c>
      <c r="R1386">
        <v>5</v>
      </c>
      <c r="S1386">
        <v>21.185500000000001</v>
      </c>
      <c r="T1386">
        <v>84.6965</v>
      </c>
    </row>
    <row r="1387" spans="1:20" x14ac:dyDescent="0.3">
      <c r="A1387">
        <v>1386</v>
      </c>
      <c r="B1387">
        <v>22</v>
      </c>
      <c r="C1387" s="1">
        <v>44960.459039351852</v>
      </c>
      <c r="D1387" t="s">
        <v>13</v>
      </c>
      <c r="E1387" s="7">
        <f t="shared" si="226"/>
        <v>2023</v>
      </c>
      <c r="F1387" s="7">
        <f t="shared" si="227"/>
        <v>2</v>
      </c>
      <c r="G1387" s="7">
        <f t="shared" si="224"/>
        <v>14</v>
      </c>
      <c r="H1387" s="7" t="str">
        <f t="shared" si="229"/>
        <v>winter</v>
      </c>
      <c r="I1387" s="7">
        <f t="shared" si="225"/>
        <v>57</v>
      </c>
      <c r="J1387" t="str">
        <f t="shared" si="231"/>
        <v>BS</v>
      </c>
      <c r="K1387" t="str">
        <f t="shared" si="232"/>
        <v>soil</v>
      </c>
      <c r="L1387">
        <v>1.8339300000000001</v>
      </c>
      <c r="M1387">
        <f t="shared" si="228"/>
        <v>1.8339300000000001</v>
      </c>
      <c r="N1387">
        <v>1.7144999999999999</v>
      </c>
      <c r="O1387">
        <v>0.98503099999999999</v>
      </c>
      <c r="P1387">
        <v>4.0000000000000001E-3</v>
      </c>
      <c r="Q1387">
        <v>4.3999999999999997E-2</v>
      </c>
      <c r="R1387">
        <v>4.8</v>
      </c>
      <c r="S1387">
        <v>21.0883</v>
      </c>
      <c r="T1387">
        <v>84.704599999999999</v>
      </c>
    </row>
    <row r="1388" spans="1:20" x14ac:dyDescent="0.3">
      <c r="A1388">
        <v>1387</v>
      </c>
      <c r="B1388">
        <v>23</v>
      </c>
      <c r="C1388" s="1">
        <v>44960.461134259262</v>
      </c>
      <c r="D1388" t="s">
        <v>13</v>
      </c>
      <c r="E1388" s="7">
        <f t="shared" si="226"/>
        <v>2023</v>
      </c>
      <c r="F1388" s="7">
        <f t="shared" si="227"/>
        <v>2</v>
      </c>
      <c r="G1388" s="7">
        <f t="shared" si="224"/>
        <v>14</v>
      </c>
      <c r="H1388" s="7" t="str">
        <f t="shared" si="229"/>
        <v>winter</v>
      </c>
      <c r="I1388" s="7">
        <f t="shared" si="225"/>
        <v>57</v>
      </c>
      <c r="J1388" t="str">
        <f t="shared" si="231"/>
        <v>BS</v>
      </c>
      <c r="K1388" t="str">
        <f t="shared" si="232"/>
        <v>soil</v>
      </c>
      <c r="L1388">
        <v>2.2633200000000002</v>
      </c>
      <c r="M1388">
        <f t="shared" si="228"/>
        <v>2.2633200000000002</v>
      </c>
      <c r="N1388">
        <v>1.7066300000000001</v>
      </c>
      <c r="O1388">
        <v>0.98545300000000002</v>
      </c>
      <c r="P1388">
        <v>3.0000000000000001E-3</v>
      </c>
      <c r="Q1388">
        <v>3.3000000000000002E-2</v>
      </c>
      <c r="R1388">
        <v>5</v>
      </c>
      <c r="S1388">
        <v>21.097200000000001</v>
      </c>
      <c r="T1388">
        <v>84.701700000000002</v>
      </c>
    </row>
    <row r="1389" spans="1:20" x14ac:dyDescent="0.3">
      <c r="A1389">
        <v>1388</v>
      </c>
      <c r="B1389">
        <v>24</v>
      </c>
      <c r="C1389" s="1">
        <v>44960.463333333333</v>
      </c>
      <c r="D1389" t="s">
        <v>13</v>
      </c>
      <c r="E1389" s="7">
        <f t="shared" si="226"/>
        <v>2023</v>
      </c>
      <c r="F1389" s="7">
        <f t="shared" si="227"/>
        <v>2</v>
      </c>
      <c r="G1389" s="7">
        <f t="shared" si="224"/>
        <v>14</v>
      </c>
      <c r="H1389" s="7" t="str">
        <f t="shared" si="229"/>
        <v>winter</v>
      </c>
      <c r="I1389" s="7">
        <f t="shared" si="225"/>
        <v>57</v>
      </c>
      <c r="J1389" t="str">
        <f t="shared" si="231"/>
        <v>BS</v>
      </c>
      <c r="K1389" t="str">
        <f t="shared" si="232"/>
        <v>soil</v>
      </c>
      <c r="L1389">
        <v>1.98966</v>
      </c>
      <c r="M1389">
        <f t="shared" si="228"/>
        <v>1.98966</v>
      </c>
      <c r="N1389">
        <v>1.66442</v>
      </c>
      <c r="O1389">
        <v>0.98829500000000003</v>
      </c>
      <c r="P1389">
        <v>8.0000000000000002E-3</v>
      </c>
      <c r="Q1389">
        <v>0.19500000000000001</v>
      </c>
      <c r="R1389">
        <v>5.2</v>
      </c>
      <c r="S1389">
        <v>21.061299999999999</v>
      </c>
      <c r="T1389">
        <v>84.704999999999998</v>
      </c>
    </row>
    <row r="1390" spans="1:20" x14ac:dyDescent="0.3">
      <c r="A1390">
        <v>1389</v>
      </c>
      <c r="B1390">
        <v>1</v>
      </c>
      <c r="C1390" s="1">
        <v>44960.510127314818</v>
      </c>
      <c r="D1390" t="s">
        <v>15</v>
      </c>
      <c r="E1390" s="7">
        <f t="shared" si="226"/>
        <v>2023</v>
      </c>
      <c r="F1390" s="7">
        <f t="shared" si="227"/>
        <v>2</v>
      </c>
      <c r="G1390" s="7">
        <f t="shared" si="224"/>
        <v>14</v>
      </c>
      <c r="H1390" s="7" t="str">
        <f t="shared" si="229"/>
        <v>winter</v>
      </c>
      <c r="I1390" s="7">
        <f t="shared" si="225"/>
        <v>57</v>
      </c>
      <c r="J1390" t="str">
        <f t="shared" ref="J1390:J1407" si="233">IF(OR(B1390=1,B1390=2,B1390=3,B1390=7,B1390=8,B1390=9,B1390=13,B1390=14,B1390=15),"VP","BS")</f>
        <v>VP</v>
      </c>
      <c r="L1390">
        <v>3.13686</v>
      </c>
      <c r="M1390">
        <f t="shared" si="228"/>
        <v>3.13686</v>
      </c>
      <c r="N1390">
        <v>1.5547800000000001</v>
      </c>
      <c r="O1390">
        <v>0.99129599999999995</v>
      </c>
      <c r="P1390">
        <v>6.0000000000000001E-3</v>
      </c>
      <c r="Q1390">
        <v>0.125</v>
      </c>
      <c r="R1390">
        <v>15.5</v>
      </c>
      <c r="S1390">
        <v>22.7301</v>
      </c>
      <c r="T1390">
        <v>83.667500000000004</v>
      </c>
    </row>
    <row r="1391" spans="1:20" x14ac:dyDescent="0.3">
      <c r="A1391">
        <v>1390</v>
      </c>
      <c r="B1391">
        <v>2</v>
      </c>
      <c r="C1391" s="1">
        <v>44960.512777777774</v>
      </c>
      <c r="D1391" t="s">
        <v>15</v>
      </c>
      <c r="E1391" s="7">
        <f t="shared" si="226"/>
        <v>2023</v>
      </c>
      <c r="F1391" s="7">
        <f t="shared" si="227"/>
        <v>2</v>
      </c>
      <c r="G1391" s="7">
        <f t="shared" ref="G1391:G1454" si="234">F1391+12</f>
        <v>14</v>
      </c>
      <c r="H1391" s="7" t="str">
        <f t="shared" si="229"/>
        <v>winter</v>
      </c>
      <c r="I1391" s="7">
        <f t="shared" si="225"/>
        <v>57</v>
      </c>
      <c r="J1391" t="str">
        <f t="shared" si="233"/>
        <v>VP</v>
      </c>
      <c r="L1391">
        <v>2.42624</v>
      </c>
      <c r="M1391">
        <f t="shared" si="228"/>
        <v>2.42624</v>
      </c>
      <c r="N1391">
        <v>1.8354200000000001</v>
      </c>
      <c r="O1391">
        <v>0.98518799999999995</v>
      </c>
      <c r="P1391">
        <v>8.0000000000000002E-3</v>
      </c>
      <c r="Q1391">
        <v>0.20499999999999999</v>
      </c>
      <c r="R1391">
        <v>14.4</v>
      </c>
      <c r="S1391">
        <v>25.184000000000001</v>
      </c>
      <c r="T1391">
        <v>83.672799999999995</v>
      </c>
    </row>
    <row r="1392" spans="1:20" x14ac:dyDescent="0.3">
      <c r="A1392">
        <v>1391</v>
      </c>
      <c r="B1392">
        <v>3</v>
      </c>
      <c r="C1392" s="1">
        <v>44960.514861111114</v>
      </c>
      <c r="D1392" t="s">
        <v>15</v>
      </c>
      <c r="E1392" s="7">
        <f t="shared" si="226"/>
        <v>2023</v>
      </c>
      <c r="F1392" s="7">
        <f t="shared" si="227"/>
        <v>2</v>
      </c>
      <c r="G1392" s="7">
        <f t="shared" si="234"/>
        <v>14</v>
      </c>
      <c r="H1392" s="7" t="str">
        <f t="shared" si="229"/>
        <v>winter</v>
      </c>
      <c r="I1392" s="7">
        <f t="shared" ref="I1392:I1455" si="235">WEEKNUM(C1392)+52</f>
        <v>57</v>
      </c>
      <c r="J1392" t="str">
        <f t="shared" si="233"/>
        <v>VP</v>
      </c>
      <c r="L1392">
        <v>1.4479200000000001</v>
      </c>
      <c r="M1392">
        <f t="shared" si="228"/>
        <v>1.4479200000000001</v>
      </c>
      <c r="N1392">
        <v>2.0658400000000001</v>
      </c>
      <c r="O1392">
        <v>0.97259200000000001</v>
      </c>
      <c r="P1392">
        <v>4.0000000000000001E-3</v>
      </c>
      <c r="Q1392">
        <v>2.7E-2</v>
      </c>
      <c r="R1392">
        <v>14.6</v>
      </c>
      <c r="S1392">
        <v>26.726199999999999</v>
      </c>
      <c r="T1392">
        <v>83.687200000000004</v>
      </c>
    </row>
    <row r="1393" spans="1:20" x14ac:dyDescent="0.3">
      <c r="A1393">
        <v>1392</v>
      </c>
      <c r="B1393">
        <v>4</v>
      </c>
      <c r="C1393" s="1">
        <v>44960.516932870371</v>
      </c>
      <c r="D1393" t="s">
        <v>15</v>
      </c>
      <c r="E1393" s="7">
        <f t="shared" si="226"/>
        <v>2023</v>
      </c>
      <c r="F1393" s="7">
        <f t="shared" si="227"/>
        <v>2</v>
      </c>
      <c r="G1393" s="7">
        <f t="shared" si="234"/>
        <v>14</v>
      </c>
      <c r="H1393" s="7" t="str">
        <f t="shared" si="229"/>
        <v>winter</v>
      </c>
      <c r="I1393" s="7">
        <f t="shared" si="235"/>
        <v>57</v>
      </c>
      <c r="J1393" t="str">
        <f t="shared" si="233"/>
        <v>BS</v>
      </c>
      <c r="L1393">
        <v>0.480354</v>
      </c>
      <c r="M1393" t="e">
        <f t="shared" si="228"/>
        <v>#N/A</v>
      </c>
      <c r="N1393">
        <v>6.4911099999999999</v>
      </c>
      <c r="O1393">
        <v>0.72448500000000005</v>
      </c>
      <c r="P1393">
        <v>2E-3</v>
      </c>
      <c r="Q1393">
        <v>0</v>
      </c>
      <c r="R1393">
        <v>14.4</v>
      </c>
      <c r="S1393">
        <v>27.709199999999999</v>
      </c>
      <c r="T1393">
        <v>83.692499999999995</v>
      </c>
    </row>
    <row r="1394" spans="1:20" x14ac:dyDescent="0.3">
      <c r="A1394">
        <v>1393</v>
      </c>
      <c r="B1394">
        <v>5</v>
      </c>
      <c r="C1394" s="1">
        <v>44960.519016203703</v>
      </c>
      <c r="D1394" t="s">
        <v>15</v>
      </c>
      <c r="E1394" s="7">
        <f t="shared" si="226"/>
        <v>2023</v>
      </c>
      <c r="F1394" s="7">
        <f t="shared" si="227"/>
        <v>2</v>
      </c>
      <c r="G1394" s="7">
        <f t="shared" si="234"/>
        <v>14</v>
      </c>
      <c r="H1394" s="7" t="str">
        <f t="shared" si="229"/>
        <v>winter</v>
      </c>
      <c r="I1394" s="7">
        <f t="shared" si="235"/>
        <v>57</v>
      </c>
      <c r="J1394" t="str">
        <f t="shared" si="233"/>
        <v>BS</v>
      </c>
      <c r="L1394">
        <v>0.76198600000000005</v>
      </c>
      <c r="M1394" t="e">
        <f t="shared" si="228"/>
        <v>#N/A</v>
      </c>
      <c r="N1394">
        <v>3.6690499999999999</v>
      </c>
      <c r="O1394">
        <v>0.89673000000000003</v>
      </c>
      <c r="P1394">
        <v>5.0000000000000001E-3</v>
      </c>
      <c r="Q1394">
        <v>0.17599999999999999</v>
      </c>
      <c r="R1394">
        <v>14</v>
      </c>
      <c r="S1394">
        <v>28.354500000000002</v>
      </c>
      <c r="T1394">
        <v>83.6982</v>
      </c>
    </row>
    <row r="1395" spans="1:20" x14ac:dyDescent="0.3">
      <c r="A1395">
        <v>1394</v>
      </c>
      <c r="B1395">
        <v>6</v>
      </c>
      <c r="C1395" s="1">
        <v>44960.521087962959</v>
      </c>
      <c r="D1395" t="s">
        <v>15</v>
      </c>
      <c r="E1395" s="7">
        <f t="shared" si="226"/>
        <v>2023</v>
      </c>
      <c r="F1395" s="7">
        <f t="shared" si="227"/>
        <v>2</v>
      </c>
      <c r="G1395" s="7">
        <f t="shared" si="234"/>
        <v>14</v>
      </c>
      <c r="H1395" s="7" t="str">
        <f t="shared" si="229"/>
        <v>winter</v>
      </c>
      <c r="I1395" s="7">
        <f t="shared" si="235"/>
        <v>57</v>
      </c>
      <c r="J1395" t="str">
        <f t="shared" si="233"/>
        <v>BS</v>
      </c>
      <c r="L1395">
        <v>1.04999</v>
      </c>
      <c r="M1395" t="e">
        <f t="shared" si="228"/>
        <v>#N/A</v>
      </c>
      <c r="N1395">
        <v>2.8367300000000002</v>
      </c>
      <c r="O1395">
        <v>0.75646899999999995</v>
      </c>
      <c r="P1395">
        <v>5.0000000000000001E-3</v>
      </c>
      <c r="Q1395">
        <v>0.19400000000000001</v>
      </c>
      <c r="R1395">
        <v>13.1</v>
      </c>
      <c r="S1395">
        <v>28.582000000000001</v>
      </c>
      <c r="T1395">
        <v>83.687100000000001</v>
      </c>
    </row>
    <row r="1396" spans="1:20" x14ac:dyDescent="0.3">
      <c r="A1396">
        <v>1395</v>
      </c>
      <c r="B1396">
        <v>10</v>
      </c>
      <c r="C1396" s="1">
        <v>44960.523981481485</v>
      </c>
      <c r="D1396" t="s">
        <v>15</v>
      </c>
      <c r="E1396" s="7">
        <f t="shared" si="226"/>
        <v>2023</v>
      </c>
      <c r="F1396" s="7">
        <f t="shared" si="227"/>
        <v>2</v>
      </c>
      <c r="G1396" s="7">
        <f t="shared" si="234"/>
        <v>14</v>
      </c>
      <c r="H1396" s="7" t="str">
        <f t="shared" si="229"/>
        <v>winter</v>
      </c>
      <c r="I1396" s="7">
        <f t="shared" si="235"/>
        <v>57</v>
      </c>
      <c r="J1396" t="str">
        <f t="shared" si="233"/>
        <v>BS</v>
      </c>
      <c r="L1396">
        <v>0.66068400000000005</v>
      </c>
      <c r="M1396" t="e">
        <f t="shared" si="228"/>
        <v>#N/A</v>
      </c>
      <c r="N1396">
        <v>2.94842</v>
      </c>
      <c r="O1396">
        <v>0.93817499999999998</v>
      </c>
      <c r="P1396">
        <v>4.0000000000000001E-3</v>
      </c>
      <c r="Q1396">
        <v>5.8000000000000003E-2</v>
      </c>
      <c r="R1396">
        <v>12.4</v>
      </c>
      <c r="S1396">
        <v>28.221399999999999</v>
      </c>
      <c r="T1396">
        <v>83.720399999999998</v>
      </c>
    </row>
    <row r="1397" spans="1:20" x14ac:dyDescent="0.3">
      <c r="A1397">
        <v>1396</v>
      </c>
      <c r="B1397">
        <v>11</v>
      </c>
      <c r="C1397" s="1">
        <v>44960.52616898148</v>
      </c>
      <c r="D1397" t="s">
        <v>15</v>
      </c>
      <c r="E1397" s="7">
        <f t="shared" si="226"/>
        <v>2023</v>
      </c>
      <c r="F1397" s="7">
        <f t="shared" si="227"/>
        <v>2</v>
      </c>
      <c r="G1397" s="7">
        <f t="shared" si="234"/>
        <v>14</v>
      </c>
      <c r="H1397" s="7" t="str">
        <f t="shared" si="229"/>
        <v>winter</v>
      </c>
      <c r="I1397" s="7">
        <f t="shared" si="235"/>
        <v>57</v>
      </c>
      <c r="J1397" t="str">
        <f t="shared" si="233"/>
        <v>BS</v>
      </c>
      <c r="L1397">
        <v>0.579816</v>
      </c>
      <c r="M1397" t="e">
        <f t="shared" si="228"/>
        <v>#N/A</v>
      </c>
      <c r="N1397">
        <v>6.0340600000000002</v>
      </c>
      <c r="O1397">
        <v>0.67007899999999998</v>
      </c>
      <c r="P1397">
        <v>8.0000000000000002E-3</v>
      </c>
      <c r="Q1397">
        <v>0.21299999999999999</v>
      </c>
      <c r="R1397">
        <v>12.28</v>
      </c>
      <c r="S1397">
        <v>28.143999999999998</v>
      </c>
      <c r="T1397">
        <v>83.709800000000001</v>
      </c>
    </row>
    <row r="1398" spans="1:20" x14ac:dyDescent="0.3">
      <c r="A1398">
        <v>1397</v>
      </c>
      <c r="B1398">
        <v>12</v>
      </c>
      <c r="C1398" s="1">
        <v>44960.528287037036</v>
      </c>
      <c r="D1398" t="s">
        <v>15</v>
      </c>
      <c r="E1398" s="7">
        <f t="shared" si="226"/>
        <v>2023</v>
      </c>
      <c r="F1398" s="7">
        <f t="shared" si="227"/>
        <v>2</v>
      </c>
      <c r="G1398" s="7">
        <f t="shared" si="234"/>
        <v>14</v>
      </c>
      <c r="H1398" s="7" t="str">
        <f t="shared" si="229"/>
        <v>winter</v>
      </c>
      <c r="I1398" s="7">
        <f t="shared" si="235"/>
        <v>57</v>
      </c>
      <c r="J1398" t="str">
        <f t="shared" si="233"/>
        <v>BS</v>
      </c>
      <c r="L1398">
        <v>0.60267999999999999</v>
      </c>
      <c r="M1398" t="e">
        <f t="shared" si="228"/>
        <v>#N/A</v>
      </c>
      <c r="N1398">
        <v>4.9305599999999998</v>
      </c>
      <c r="O1398">
        <v>0.81059899999999996</v>
      </c>
      <c r="P1398">
        <v>8.0000000000000002E-3</v>
      </c>
      <c r="Q1398">
        <v>0.20780000000000001</v>
      </c>
      <c r="R1398">
        <v>12.98</v>
      </c>
      <c r="S1398">
        <v>28.422499999999999</v>
      </c>
      <c r="T1398">
        <v>83.697400000000002</v>
      </c>
    </row>
    <row r="1399" spans="1:20" x14ac:dyDescent="0.3">
      <c r="A1399">
        <v>1398</v>
      </c>
      <c r="B1399">
        <v>7</v>
      </c>
      <c r="C1399" s="1">
        <v>44960.530717592592</v>
      </c>
      <c r="D1399" t="s">
        <v>15</v>
      </c>
      <c r="E1399" s="7">
        <f t="shared" si="226"/>
        <v>2023</v>
      </c>
      <c r="F1399" s="7">
        <f t="shared" si="227"/>
        <v>2</v>
      </c>
      <c r="G1399" s="7">
        <f t="shared" si="234"/>
        <v>14</v>
      </c>
      <c r="H1399" s="7" t="str">
        <f t="shared" si="229"/>
        <v>winter</v>
      </c>
      <c r="I1399" s="7">
        <f t="shared" si="235"/>
        <v>57</v>
      </c>
      <c r="J1399" t="str">
        <f t="shared" si="233"/>
        <v>VP</v>
      </c>
      <c r="L1399">
        <v>2.16588</v>
      </c>
      <c r="M1399">
        <f t="shared" si="228"/>
        <v>2.16588</v>
      </c>
      <c r="N1399">
        <v>1.8124499999999999</v>
      </c>
      <c r="O1399">
        <v>0.98604999999999998</v>
      </c>
      <c r="P1399">
        <v>0.01</v>
      </c>
      <c r="Q1399">
        <v>0.24199999999999999</v>
      </c>
      <c r="R1399">
        <v>13.1</v>
      </c>
      <c r="S1399">
        <v>28.42</v>
      </c>
      <c r="T1399">
        <v>83.697500000000005</v>
      </c>
    </row>
    <row r="1400" spans="1:20" x14ac:dyDescent="0.3">
      <c r="A1400">
        <v>1399</v>
      </c>
      <c r="B1400">
        <v>8</v>
      </c>
      <c r="C1400" s="1">
        <v>44960.533460648148</v>
      </c>
      <c r="D1400" t="s">
        <v>15</v>
      </c>
      <c r="E1400" s="7">
        <f t="shared" si="226"/>
        <v>2023</v>
      </c>
      <c r="F1400" s="7">
        <f t="shared" si="227"/>
        <v>2</v>
      </c>
      <c r="G1400" s="7">
        <f t="shared" si="234"/>
        <v>14</v>
      </c>
      <c r="H1400" s="7" t="str">
        <f t="shared" si="229"/>
        <v>winter</v>
      </c>
      <c r="I1400" s="7">
        <f t="shared" si="235"/>
        <v>57</v>
      </c>
      <c r="J1400" t="str">
        <f t="shared" si="233"/>
        <v>VP</v>
      </c>
      <c r="L1400">
        <v>2.2682199999999999</v>
      </c>
      <c r="M1400">
        <f t="shared" si="228"/>
        <v>2.2682199999999999</v>
      </c>
      <c r="N1400">
        <v>1.7774099999999999</v>
      </c>
      <c r="O1400">
        <v>0.98396499999999998</v>
      </c>
      <c r="P1400">
        <v>6.0000000000000001E-3</v>
      </c>
      <c r="Q1400">
        <v>0.112</v>
      </c>
      <c r="R1400">
        <v>12.7</v>
      </c>
      <c r="S1400">
        <v>27.993400000000001</v>
      </c>
      <c r="T1400">
        <v>83.692999999999998</v>
      </c>
    </row>
    <row r="1401" spans="1:20" x14ac:dyDescent="0.3">
      <c r="A1401">
        <v>1400</v>
      </c>
      <c r="B1401">
        <v>9</v>
      </c>
      <c r="C1401" s="1">
        <v>44960.535624999997</v>
      </c>
      <c r="D1401" t="s">
        <v>15</v>
      </c>
      <c r="E1401" s="7">
        <f t="shared" si="226"/>
        <v>2023</v>
      </c>
      <c r="F1401" s="7">
        <f t="shared" si="227"/>
        <v>2</v>
      </c>
      <c r="G1401" s="7">
        <f t="shared" si="234"/>
        <v>14</v>
      </c>
      <c r="H1401" s="7" t="str">
        <f t="shared" si="229"/>
        <v>winter</v>
      </c>
      <c r="I1401" s="7">
        <f t="shared" si="235"/>
        <v>57</v>
      </c>
      <c r="J1401" t="str">
        <f t="shared" si="233"/>
        <v>VP</v>
      </c>
      <c r="L1401">
        <v>1.3690100000000001</v>
      </c>
      <c r="M1401" t="e">
        <f t="shared" si="228"/>
        <v>#N/A</v>
      </c>
      <c r="N1401">
        <v>2.7437100000000001</v>
      </c>
      <c r="O1401">
        <v>0.94519399999999998</v>
      </c>
      <c r="P1401">
        <v>5.0000000000000001E-3</v>
      </c>
      <c r="Q1401">
        <v>0.1</v>
      </c>
      <c r="R1401">
        <v>13.3</v>
      </c>
      <c r="S1401">
        <v>27.9711</v>
      </c>
      <c r="T1401">
        <v>83.707499999999996</v>
      </c>
    </row>
    <row r="1402" spans="1:20" x14ac:dyDescent="0.3">
      <c r="A1402">
        <v>1401</v>
      </c>
      <c r="B1402">
        <v>13</v>
      </c>
      <c r="C1402" s="1">
        <v>44960.537847222222</v>
      </c>
      <c r="D1402" t="s">
        <v>15</v>
      </c>
      <c r="E1402" s="7">
        <f t="shared" si="226"/>
        <v>2023</v>
      </c>
      <c r="F1402" s="7">
        <f t="shared" si="227"/>
        <v>2</v>
      </c>
      <c r="G1402" s="7">
        <f t="shared" si="234"/>
        <v>14</v>
      </c>
      <c r="H1402" s="7" t="str">
        <f t="shared" si="229"/>
        <v>winter</v>
      </c>
      <c r="I1402" s="7">
        <f t="shared" si="235"/>
        <v>57</v>
      </c>
      <c r="J1402" t="str">
        <f t="shared" si="233"/>
        <v>VP</v>
      </c>
      <c r="L1402">
        <v>2.8559199999999998</v>
      </c>
      <c r="M1402">
        <f t="shared" si="228"/>
        <v>2.8559199999999998</v>
      </c>
      <c r="N1402">
        <v>1.65917</v>
      </c>
      <c r="O1402">
        <v>0.98681600000000003</v>
      </c>
      <c r="P1402">
        <v>7.0000000000000001E-3</v>
      </c>
      <c r="Q1402">
        <v>0.14899999999999999</v>
      </c>
      <c r="R1402">
        <v>13.5</v>
      </c>
      <c r="S1402">
        <v>27.599599999999999</v>
      </c>
      <c r="T1402">
        <v>83.657300000000006</v>
      </c>
    </row>
    <row r="1403" spans="1:20" x14ac:dyDescent="0.3">
      <c r="A1403">
        <v>1402</v>
      </c>
      <c r="B1403">
        <v>14</v>
      </c>
      <c r="C1403" s="1">
        <v>44960.540092592593</v>
      </c>
      <c r="D1403" t="s">
        <v>15</v>
      </c>
      <c r="E1403" s="7">
        <f t="shared" si="226"/>
        <v>2023</v>
      </c>
      <c r="F1403" s="7">
        <f t="shared" si="227"/>
        <v>2</v>
      </c>
      <c r="G1403" s="7">
        <f t="shared" si="234"/>
        <v>14</v>
      </c>
      <c r="H1403" s="7" t="str">
        <f t="shared" si="229"/>
        <v>winter</v>
      </c>
      <c r="I1403" s="7">
        <f t="shared" si="235"/>
        <v>57</v>
      </c>
      <c r="J1403" t="str">
        <f t="shared" si="233"/>
        <v>VP</v>
      </c>
      <c r="L1403">
        <v>1.6404799999999999</v>
      </c>
      <c r="M1403">
        <f t="shared" si="228"/>
        <v>1.6404799999999999</v>
      </c>
      <c r="N1403">
        <v>1.96147</v>
      </c>
      <c r="O1403">
        <v>0.97188600000000003</v>
      </c>
      <c r="P1403">
        <v>8.0000000000000002E-3</v>
      </c>
      <c r="Q1403">
        <v>0.14499999999999999</v>
      </c>
      <c r="R1403">
        <v>13.7</v>
      </c>
      <c r="S1403">
        <v>27.683</v>
      </c>
      <c r="T1403">
        <v>83.648499999999999</v>
      </c>
    </row>
    <row r="1404" spans="1:20" x14ac:dyDescent="0.3">
      <c r="A1404">
        <v>1403</v>
      </c>
      <c r="B1404">
        <v>15</v>
      </c>
      <c r="C1404" s="1">
        <v>44960.542233796295</v>
      </c>
      <c r="D1404" t="s">
        <v>15</v>
      </c>
      <c r="E1404" s="7">
        <f t="shared" si="226"/>
        <v>2023</v>
      </c>
      <c r="F1404" s="7">
        <f t="shared" si="227"/>
        <v>2</v>
      </c>
      <c r="G1404" s="7">
        <f t="shared" si="234"/>
        <v>14</v>
      </c>
      <c r="H1404" s="7" t="str">
        <f t="shared" si="229"/>
        <v>winter</v>
      </c>
      <c r="I1404" s="7">
        <f t="shared" si="235"/>
        <v>57</v>
      </c>
      <c r="J1404" t="str">
        <f t="shared" si="233"/>
        <v>VP</v>
      </c>
      <c r="L1404">
        <v>1.89253</v>
      </c>
      <c r="M1404">
        <f t="shared" si="228"/>
        <v>1.89253</v>
      </c>
      <c r="N1404">
        <v>2.10758</v>
      </c>
      <c r="O1404">
        <v>0.97082800000000002</v>
      </c>
      <c r="P1404">
        <v>4.0000000000000001E-3</v>
      </c>
      <c r="Q1404">
        <v>1.6E-2</v>
      </c>
      <c r="R1404">
        <v>14.6</v>
      </c>
      <c r="S1404">
        <v>27.956</v>
      </c>
      <c r="T1404">
        <v>83.675299999999993</v>
      </c>
    </row>
    <row r="1405" spans="1:20" x14ac:dyDescent="0.3">
      <c r="A1405">
        <v>1404</v>
      </c>
      <c r="B1405">
        <v>16</v>
      </c>
      <c r="C1405" s="1">
        <v>44960.544351851851</v>
      </c>
      <c r="D1405" t="s">
        <v>15</v>
      </c>
      <c r="E1405" s="7">
        <f t="shared" si="226"/>
        <v>2023</v>
      </c>
      <c r="F1405" s="7">
        <f t="shared" si="227"/>
        <v>2</v>
      </c>
      <c r="G1405" s="7">
        <f t="shared" si="234"/>
        <v>14</v>
      </c>
      <c r="H1405" s="7" t="str">
        <f t="shared" si="229"/>
        <v>winter</v>
      </c>
      <c r="I1405" s="7">
        <f t="shared" si="235"/>
        <v>57</v>
      </c>
      <c r="J1405" t="str">
        <f t="shared" si="233"/>
        <v>BS</v>
      </c>
      <c r="L1405">
        <v>0.61927100000000002</v>
      </c>
      <c r="M1405" t="e">
        <f t="shared" si="228"/>
        <v>#N/A</v>
      </c>
      <c r="N1405">
        <v>6.4370799999999999</v>
      </c>
      <c r="O1405">
        <v>0.744506</v>
      </c>
      <c r="P1405">
        <v>6.0000000000000001E-3</v>
      </c>
      <c r="Q1405">
        <v>0.105</v>
      </c>
      <c r="R1405">
        <v>15.2</v>
      </c>
      <c r="S1405">
        <v>27.850899999999999</v>
      </c>
      <c r="T1405">
        <v>83.627600000000001</v>
      </c>
    </row>
    <row r="1406" spans="1:20" x14ac:dyDescent="0.3">
      <c r="A1406">
        <v>1405</v>
      </c>
      <c r="B1406">
        <v>17</v>
      </c>
      <c r="C1406" s="1">
        <v>44960.546435185184</v>
      </c>
      <c r="D1406" t="s">
        <v>15</v>
      </c>
      <c r="E1406" s="7">
        <f t="shared" si="226"/>
        <v>2023</v>
      </c>
      <c r="F1406" s="7">
        <f t="shared" si="227"/>
        <v>2</v>
      </c>
      <c r="G1406" s="7">
        <f t="shared" si="234"/>
        <v>14</v>
      </c>
      <c r="H1406" s="7" t="str">
        <f t="shared" si="229"/>
        <v>winter</v>
      </c>
      <c r="I1406" s="7">
        <f t="shared" si="235"/>
        <v>57</v>
      </c>
      <c r="J1406" t="str">
        <f t="shared" si="233"/>
        <v>BS</v>
      </c>
      <c r="L1406">
        <v>1.39289</v>
      </c>
      <c r="M1406">
        <f t="shared" si="228"/>
        <v>1.39289</v>
      </c>
      <c r="N1406">
        <v>2.5758700000000001</v>
      </c>
      <c r="O1406">
        <v>0.95474400000000004</v>
      </c>
      <c r="P1406">
        <v>8.0000000000000002E-3</v>
      </c>
      <c r="Q1406">
        <v>0.223</v>
      </c>
      <c r="R1406">
        <v>15.7</v>
      </c>
      <c r="S1406">
        <v>28.440300000000001</v>
      </c>
      <c r="T1406">
        <v>83.6417</v>
      </c>
    </row>
    <row r="1407" spans="1:20" x14ac:dyDescent="0.3">
      <c r="A1407">
        <v>1406</v>
      </c>
      <c r="B1407">
        <v>18</v>
      </c>
      <c r="C1407" s="1">
        <v>44960.548530092594</v>
      </c>
      <c r="D1407" t="s">
        <v>15</v>
      </c>
      <c r="E1407" s="7">
        <f t="shared" si="226"/>
        <v>2023</v>
      </c>
      <c r="F1407" s="7">
        <f t="shared" si="227"/>
        <v>2</v>
      </c>
      <c r="G1407" s="7">
        <f t="shared" si="234"/>
        <v>14</v>
      </c>
      <c r="H1407" s="7" t="str">
        <f t="shared" si="229"/>
        <v>winter</v>
      </c>
      <c r="I1407" s="7">
        <f t="shared" si="235"/>
        <v>57</v>
      </c>
      <c r="J1407" t="str">
        <f t="shared" si="233"/>
        <v>BS</v>
      </c>
      <c r="L1407">
        <v>0.72443000000000002</v>
      </c>
      <c r="M1407" t="e">
        <f t="shared" si="228"/>
        <v>#N/A</v>
      </c>
      <c r="N1407">
        <v>4.4037899999999999</v>
      </c>
      <c r="O1407">
        <v>0.83860400000000002</v>
      </c>
      <c r="P1407">
        <v>7.0000000000000001E-3</v>
      </c>
      <c r="Q1407">
        <v>0.23</v>
      </c>
      <c r="R1407">
        <v>15.7</v>
      </c>
      <c r="S1407">
        <v>28.479199999999999</v>
      </c>
      <c r="T1407">
        <v>83.632400000000004</v>
      </c>
    </row>
    <row r="1408" spans="1:20" x14ac:dyDescent="0.3">
      <c r="A1408">
        <v>1407</v>
      </c>
      <c r="B1408">
        <v>1</v>
      </c>
      <c r="C1408" s="1">
        <v>44966.44458333333</v>
      </c>
      <c r="D1408" t="s">
        <v>30</v>
      </c>
      <c r="E1408" s="7">
        <f t="shared" si="226"/>
        <v>2023</v>
      </c>
      <c r="F1408" s="7">
        <f t="shared" si="227"/>
        <v>2</v>
      </c>
      <c r="G1408" s="7">
        <f t="shared" si="234"/>
        <v>14</v>
      </c>
      <c r="H1408" s="7" t="str">
        <f t="shared" si="229"/>
        <v>winter</v>
      </c>
      <c r="I1408" s="7">
        <f t="shared" si="235"/>
        <v>58</v>
      </c>
      <c r="J1408" t="str">
        <f t="shared" ref="J1408:J1431" si="236">IF(OR(B1408=1,B1408=2,B1408=3,B1408=4,B1408=9,B1408=10,B1408=11,B1408=12,B1408=17,B1408=18,B1408=19,B1408=20),"VP","BS")</f>
        <v>VP</v>
      </c>
      <c r="K1408" t="str">
        <f t="shared" ref="K1408:K1431" si="237">IF(OR(B1408=1,B1408=7,B1408=12,B1408=16,B1408=17,B1408=24),"tree","soil")</f>
        <v>tree</v>
      </c>
      <c r="L1408">
        <v>0.73324100000000003</v>
      </c>
      <c r="M1408" t="e">
        <f t="shared" si="228"/>
        <v>#N/A</v>
      </c>
      <c r="N1408">
        <v>2.8262999999999998</v>
      </c>
      <c r="O1408">
        <v>0.94878899999999999</v>
      </c>
      <c r="P1408">
        <v>5.0000000000000001E-3</v>
      </c>
      <c r="Q1408">
        <v>4.9000000000000002E-2</v>
      </c>
      <c r="R1408">
        <v>11.3</v>
      </c>
      <c r="S1408">
        <v>21.492899999999999</v>
      </c>
      <c r="T1408">
        <v>88.867999999999995</v>
      </c>
    </row>
    <row r="1409" spans="1:20" x14ac:dyDescent="0.3">
      <c r="A1409">
        <v>1408</v>
      </c>
      <c r="B1409">
        <v>2</v>
      </c>
      <c r="C1409" s="1">
        <v>44966.44667824074</v>
      </c>
      <c r="D1409" t="s">
        <v>30</v>
      </c>
      <c r="E1409" s="7">
        <f t="shared" si="226"/>
        <v>2023</v>
      </c>
      <c r="F1409" s="7">
        <f t="shared" si="227"/>
        <v>2</v>
      </c>
      <c r="G1409" s="7">
        <f t="shared" si="234"/>
        <v>14</v>
      </c>
      <c r="H1409" s="7" t="str">
        <f t="shared" si="229"/>
        <v>winter</v>
      </c>
      <c r="I1409" s="7">
        <f t="shared" si="235"/>
        <v>58</v>
      </c>
      <c r="J1409" t="str">
        <f t="shared" si="236"/>
        <v>VP</v>
      </c>
      <c r="K1409" t="str">
        <f t="shared" si="237"/>
        <v>soil</v>
      </c>
      <c r="L1409">
        <v>2.16452</v>
      </c>
      <c r="M1409">
        <f t="shared" si="228"/>
        <v>2.16452</v>
      </c>
      <c r="N1409">
        <v>1.5111399999999999</v>
      </c>
      <c r="O1409">
        <v>0.99070899999999995</v>
      </c>
      <c r="P1409">
        <v>4.0000000000000001E-3</v>
      </c>
      <c r="Q1409">
        <v>3.0000000000000001E-3</v>
      </c>
      <c r="R1409">
        <v>10.1</v>
      </c>
      <c r="S1409">
        <v>21.779</v>
      </c>
      <c r="T1409">
        <v>88.879599999999996</v>
      </c>
    </row>
    <row r="1410" spans="1:20" x14ac:dyDescent="0.3">
      <c r="A1410">
        <v>1409</v>
      </c>
      <c r="B1410">
        <v>3</v>
      </c>
      <c r="C1410" s="1">
        <v>44966.448773148149</v>
      </c>
      <c r="D1410" t="s">
        <v>30</v>
      </c>
      <c r="E1410" s="7">
        <f t="shared" ref="E1410:E1473" si="238">YEAR(C1410)</f>
        <v>2023</v>
      </c>
      <c r="F1410" s="7">
        <f t="shared" ref="F1410:F1473" si="239">MONTH(C1410)</f>
        <v>2</v>
      </c>
      <c r="G1410" s="7">
        <f t="shared" si="234"/>
        <v>14</v>
      </c>
      <c r="H1410" s="7" t="str">
        <f t="shared" si="229"/>
        <v>winter</v>
      </c>
      <c r="I1410" s="7">
        <f t="shared" si="235"/>
        <v>58</v>
      </c>
      <c r="J1410" t="str">
        <f t="shared" si="236"/>
        <v>VP</v>
      </c>
      <c r="K1410" t="str">
        <f t="shared" si="237"/>
        <v>soil</v>
      </c>
      <c r="L1410">
        <v>1.08656</v>
      </c>
      <c r="M1410">
        <f t="shared" ref="M1410:M1473" si="240">IF(O1410&gt;0.95,L1410,NA())</f>
        <v>1.08656</v>
      </c>
      <c r="N1410">
        <v>1.9029</v>
      </c>
      <c r="O1410">
        <v>0.97642700000000004</v>
      </c>
      <c r="P1410">
        <v>1.0999999999999999E-2</v>
      </c>
      <c r="Q1410">
        <v>0.19500000000000001</v>
      </c>
      <c r="R1410">
        <v>9</v>
      </c>
      <c r="S1410">
        <v>21.8035</v>
      </c>
      <c r="T1410">
        <v>88.882000000000005</v>
      </c>
    </row>
    <row r="1411" spans="1:20" x14ac:dyDescent="0.3">
      <c r="A1411">
        <v>1410</v>
      </c>
      <c r="B1411">
        <v>4</v>
      </c>
      <c r="C1411" s="1">
        <v>44966.450868055559</v>
      </c>
      <c r="D1411" t="s">
        <v>30</v>
      </c>
      <c r="E1411" s="7">
        <f t="shared" si="238"/>
        <v>2023</v>
      </c>
      <c r="F1411" s="7">
        <f t="shared" si="239"/>
        <v>2</v>
      </c>
      <c r="G1411" s="7">
        <f t="shared" si="234"/>
        <v>14</v>
      </c>
      <c r="H1411" s="7" t="str">
        <f t="shared" ref="H1411:H1474" si="241">IF(OR(F1411=1,F1411=2,F1411=3),"winter",IF(OR(F1411=4,F1411=5,F1411=6),"spring",IF(OR(F1411=7,F1411=8,F1411=9),"summer","autumn")))</f>
        <v>winter</v>
      </c>
      <c r="I1411" s="7">
        <f t="shared" si="235"/>
        <v>58</v>
      </c>
      <c r="J1411" t="str">
        <f t="shared" si="236"/>
        <v>VP</v>
      </c>
      <c r="K1411" t="str">
        <f t="shared" si="237"/>
        <v>soil</v>
      </c>
      <c r="L1411">
        <v>1.5000899999999999</v>
      </c>
      <c r="M1411">
        <f t="shared" si="240"/>
        <v>1.5000899999999999</v>
      </c>
      <c r="N1411">
        <v>1.8937200000000001</v>
      </c>
      <c r="O1411">
        <v>0.98243000000000003</v>
      </c>
      <c r="P1411">
        <v>4.0000000000000001E-3</v>
      </c>
      <c r="Q1411">
        <v>2E-3</v>
      </c>
      <c r="R1411">
        <v>8.1</v>
      </c>
      <c r="S1411">
        <v>21.8582</v>
      </c>
      <c r="T1411">
        <v>88.884500000000003</v>
      </c>
    </row>
    <row r="1412" spans="1:20" x14ac:dyDescent="0.3">
      <c r="A1412">
        <v>1411</v>
      </c>
      <c r="B1412">
        <v>5</v>
      </c>
      <c r="C1412" s="1">
        <v>44966.453067129631</v>
      </c>
      <c r="D1412" t="s">
        <v>30</v>
      </c>
      <c r="E1412" s="7">
        <f t="shared" si="238"/>
        <v>2023</v>
      </c>
      <c r="F1412" s="7">
        <f t="shared" si="239"/>
        <v>2</v>
      </c>
      <c r="G1412" s="7">
        <f t="shared" si="234"/>
        <v>14</v>
      </c>
      <c r="H1412" s="7" t="str">
        <f t="shared" si="241"/>
        <v>winter</v>
      </c>
      <c r="I1412" s="7">
        <f t="shared" si="235"/>
        <v>58</v>
      </c>
      <c r="J1412" t="str">
        <f t="shared" si="236"/>
        <v>BS</v>
      </c>
      <c r="K1412" t="str">
        <f t="shared" si="237"/>
        <v>soil</v>
      </c>
      <c r="L1412">
        <v>1.5116000000000001</v>
      </c>
      <c r="M1412">
        <f t="shared" si="240"/>
        <v>1.5116000000000001</v>
      </c>
      <c r="N1412">
        <v>1.7821899999999999</v>
      </c>
      <c r="O1412">
        <v>0.98487800000000003</v>
      </c>
      <c r="P1412">
        <v>7.0000000000000001E-3</v>
      </c>
      <c r="Q1412">
        <v>7.6999999999999999E-2</v>
      </c>
      <c r="R1412">
        <v>7.5</v>
      </c>
      <c r="S1412">
        <v>21.674700000000001</v>
      </c>
      <c r="T1412">
        <v>88.883399999999995</v>
      </c>
    </row>
    <row r="1413" spans="1:20" x14ac:dyDescent="0.3">
      <c r="A1413">
        <v>1412</v>
      </c>
      <c r="B1413">
        <v>6</v>
      </c>
      <c r="C1413" s="1">
        <v>44966.45517361111</v>
      </c>
      <c r="D1413" t="s">
        <v>30</v>
      </c>
      <c r="E1413" s="7">
        <f t="shared" si="238"/>
        <v>2023</v>
      </c>
      <c r="F1413" s="7">
        <f t="shared" si="239"/>
        <v>2</v>
      </c>
      <c r="G1413" s="7">
        <f t="shared" si="234"/>
        <v>14</v>
      </c>
      <c r="H1413" s="7" t="str">
        <f t="shared" si="241"/>
        <v>winter</v>
      </c>
      <c r="I1413" s="7">
        <f t="shared" si="235"/>
        <v>58</v>
      </c>
      <c r="J1413" t="str">
        <f t="shared" si="236"/>
        <v>BS</v>
      </c>
      <c r="K1413" t="str">
        <f t="shared" si="237"/>
        <v>soil</v>
      </c>
      <c r="L1413">
        <v>1.29287</v>
      </c>
      <c r="M1413">
        <f t="shared" si="240"/>
        <v>1.29287</v>
      </c>
      <c r="N1413">
        <v>1.9280999999999999</v>
      </c>
      <c r="O1413">
        <v>0.98000399999999999</v>
      </c>
      <c r="P1413">
        <v>8.9999999999999993E-3</v>
      </c>
      <c r="Q1413">
        <v>0.13200000000000001</v>
      </c>
      <c r="R1413">
        <v>7.1</v>
      </c>
      <c r="S1413">
        <v>21.197600000000001</v>
      </c>
      <c r="T1413">
        <v>88.874300000000005</v>
      </c>
    </row>
    <row r="1414" spans="1:20" x14ac:dyDescent="0.3">
      <c r="A1414">
        <v>1413</v>
      </c>
      <c r="B1414">
        <v>7</v>
      </c>
      <c r="C1414" s="1">
        <v>44966.457256944443</v>
      </c>
      <c r="D1414" t="s">
        <v>30</v>
      </c>
      <c r="E1414" s="7">
        <f t="shared" si="238"/>
        <v>2023</v>
      </c>
      <c r="F1414" s="7">
        <f t="shared" si="239"/>
        <v>2</v>
      </c>
      <c r="G1414" s="7">
        <f t="shared" si="234"/>
        <v>14</v>
      </c>
      <c r="H1414" s="7" t="str">
        <f t="shared" si="241"/>
        <v>winter</v>
      </c>
      <c r="I1414" s="7">
        <f t="shared" si="235"/>
        <v>58</v>
      </c>
      <c r="J1414" t="str">
        <f t="shared" si="236"/>
        <v>BS</v>
      </c>
      <c r="K1414" t="str">
        <f t="shared" si="237"/>
        <v>tree</v>
      </c>
      <c r="L1414">
        <v>1.4972399999999999</v>
      </c>
      <c r="M1414">
        <f t="shared" si="240"/>
        <v>1.4972399999999999</v>
      </c>
      <c r="N1414">
        <v>1.73024</v>
      </c>
      <c r="O1414">
        <v>0.987147</v>
      </c>
      <c r="P1414">
        <v>4.0000000000000001E-3</v>
      </c>
      <c r="Q1414">
        <v>1.0999999999999999E-2</v>
      </c>
      <c r="R1414">
        <v>6.4</v>
      </c>
      <c r="S1414">
        <v>20.867100000000001</v>
      </c>
      <c r="T1414">
        <v>88.883899999999997</v>
      </c>
    </row>
    <row r="1415" spans="1:20" x14ac:dyDescent="0.3">
      <c r="A1415">
        <v>1414</v>
      </c>
      <c r="B1415">
        <v>8</v>
      </c>
      <c r="C1415" s="1">
        <v>44966.459351851852</v>
      </c>
      <c r="D1415" t="s">
        <v>30</v>
      </c>
      <c r="E1415" s="7">
        <f t="shared" si="238"/>
        <v>2023</v>
      </c>
      <c r="F1415" s="7">
        <f t="shared" si="239"/>
        <v>2</v>
      </c>
      <c r="G1415" s="7">
        <f t="shared" si="234"/>
        <v>14</v>
      </c>
      <c r="H1415" s="7" t="str">
        <f t="shared" si="241"/>
        <v>winter</v>
      </c>
      <c r="I1415" s="7">
        <f t="shared" si="235"/>
        <v>58</v>
      </c>
      <c r="J1415" t="str">
        <f t="shared" si="236"/>
        <v>BS</v>
      </c>
      <c r="K1415" t="str">
        <f t="shared" si="237"/>
        <v>soil</v>
      </c>
      <c r="L1415">
        <v>2.2439200000000001</v>
      </c>
      <c r="M1415">
        <f t="shared" si="240"/>
        <v>2.2439200000000001</v>
      </c>
      <c r="N1415">
        <v>1.67174</v>
      </c>
      <c r="O1415">
        <v>0.98717100000000002</v>
      </c>
      <c r="P1415">
        <v>8.0000000000000002E-3</v>
      </c>
      <c r="Q1415">
        <v>0.13200000000000001</v>
      </c>
      <c r="R1415">
        <v>6</v>
      </c>
      <c r="S1415">
        <v>20.6111</v>
      </c>
      <c r="T1415">
        <v>88.893199999999993</v>
      </c>
    </row>
    <row r="1416" spans="1:20" x14ac:dyDescent="0.3">
      <c r="A1416">
        <v>1415</v>
      </c>
      <c r="B1416">
        <v>9</v>
      </c>
      <c r="C1416" s="1">
        <v>44966.461493055554</v>
      </c>
      <c r="D1416" t="s">
        <v>30</v>
      </c>
      <c r="E1416" s="7">
        <f t="shared" si="238"/>
        <v>2023</v>
      </c>
      <c r="F1416" s="7">
        <f t="shared" si="239"/>
        <v>2</v>
      </c>
      <c r="G1416" s="7">
        <f t="shared" si="234"/>
        <v>14</v>
      </c>
      <c r="H1416" s="7" t="str">
        <f t="shared" si="241"/>
        <v>winter</v>
      </c>
      <c r="I1416" s="7">
        <f t="shared" si="235"/>
        <v>58</v>
      </c>
      <c r="J1416" t="str">
        <f t="shared" si="236"/>
        <v>VP</v>
      </c>
      <c r="K1416" t="str">
        <f t="shared" si="237"/>
        <v>soil</v>
      </c>
      <c r="L1416">
        <v>1.6039399999999999</v>
      </c>
      <c r="M1416">
        <f t="shared" si="240"/>
        <v>1.6039399999999999</v>
      </c>
      <c r="N1416">
        <v>1.8716200000000001</v>
      </c>
      <c r="O1416">
        <v>0.98309199999999997</v>
      </c>
      <c r="P1416">
        <v>2E-3</v>
      </c>
      <c r="Q1416">
        <v>0</v>
      </c>
      <c r="R1416">
        <v>5.6</v>
      </c>
      <c r="S1416">
        <v>20.3902</v>
      </c>
      <c r="T1416">
        <v>88.895099999999999</v>
      </c>
    </row>
    <row r="1417" spans="1:20" x14ac:dyDescent="0.3">
      <c r="A1417">
        <v>1416</v>
      </c>
      <c r="B1417">
        <v>10</v>
      </c>
      <c r="C1417" s="1">
        <v>44966.46361111111</v>
      </c>
      <c r="D1417" t="s">
        <v>30</v>
      </c>
      <c r="E1417" s="7">
        <f t="shared" si="238"/>
        <v>2023</v>
      </c>
      <c r="F1417" s="7">
        <f t="shared" si="239"/>
        <v>2</v>
      </c>
      <c r="G1417" s="7">
        <f t="shared" si="234"/>
        <v>14</v>
      </c>
      <c r="H1417" s="7" t="str">
        <f t="shared" si="241"/>
        <v>winter</v>
      </c>
      <c r="I1417" s="7">
        <f t="shared" si="235"/>
        <v>58</v>
      </c>
      <c r="J1417" t="str">
        <f t="shared" si="236"/>
        <v>VP</v>
      </c>
      <c r="K1417" t="str">
        <f t="shared" si="237"/>
        <v>soil</v>
      </c>
      <c r="L1417">
        <v>1.5798399999999999</v>
      </c>
      <c r="M1417">
        <f t="shared" si="240"/>
        <v>1.5798399999999999</v>
      </c>
      <c r="N1417">
        <v>1.6718999999999999</v>
      </c>
      <c r="O1417">
        <v>0.98743599999999998</v>
      </c>
      <c r="P1417">
        <v>4.0000000000000001E-3</v>
      </c>
      <c r="Q1417">
        <v>0</v>
      </c>
      <c r="R1417">
        <v>5.5</v>
      </c>
      <c r="S1417">
        <v>20.3201</v>
      </c>
      <c r="T1417">
        <v>88.894599999999997</v>
      </c>
    </row>
    <row r="1418" spans="1:20" x14ac:dyDescent="0.3">
      <c r="A1418">
        <v>1417</v>
      </c>
      <c r="B1418">
        <v>11</v>
      </c>
      <c r="C1418" s="1">
        <v>44966.465717592589</v>
      </c>
      <c r="D1418" t="s">
        <v>30</v>
      </c>
      <c r="E1418" s="7">
        <f t="shared" si="238"/>
        <v>2023</v>
      </c>
      <c r="F1418" s="7">
        <f t="shared" si="239"/>
        <v>2</v>
      </c>
      <c r="G1418" s="7">
        <f t="shared" si="234"/>
        <v>14</v>
      </c>
      <c r="H1418" s="7" t="str">
        <f t="shared" si="241"/>
        <v>winter</v>
      </c>
      <c r="I1418" s="7">
        <f t="shared" si="235"/>
        <v>58</v>
      </c>
      <c r="J1418" t="str">
        <f t="shared" si="236"/>
        <v>VP</v>
      </c>
      <c r="K1418" t="str">
        <f t="shared" si="237"/>
        <v>soil</v>
      </c>
      <c r="L1418">
        <v>2.1870799999999999</v>
      </c>
      <c r="M1418">
        <f t="shared" si="240"/>
        <v>2.1870799999999999</v>
      </c>
      <c r="N1418">
        <v>1.5621700000000001</v>
      </c>
      <c r="O1418">
        <v>0.99010399999999998</v>
      </c>
      <c r="P1418">
        <v>4.0000000000000001E-3</v>
      </c>
      <c r="Q1418">
        <v>1.2E-2</v>
      </c>
      <c r="R1418">
        <v>5.62</v>
      </c>
      <c r="S1418">
        <v>20.091000000000001</v>
      </c>
      <c r="T1418">
        <v>88.904899999999998</v>
      </c>
    </row>
    <row r="1419" spans="1:20" x14ac:dyDescent="0.3">
      <c r="A1419">
        <v>1418</v>
      </c>
      <c r="B1419">
        <v>12</v>
      </c>
      <c r="C1419" s="1">
        <v>44966.467905092592</v>
      </c>
      <c r="D1419" t="s">
        <v>30</v>
      </c>
      <c r="E1419" s="7">
        <f t="shared" si="238"/>
        <v>2023</v>
      </c>
      <c r="F1419" s="7">
        <f t="shared" si="239"/>
        <v>2</v>
      </c>
      <c r="G1419" s="7">
        <f t="shared" si="234"/>
        <v>14</v>
      </c>
      <c r="H1419" s="7" t="str">
        <f t="shared" si="241"/>
        <v>winter</v>
      </c>
      <c r="I1419" s="7">
        <f t="shared" si="235"/>
        <v>58</v>
      </c>
      <c r="J1419" t="str">
        <f t="shared" si="236"/>
        <v>VP</v>
      </c>
      <c r="K1419" t="str">
        <f t="shared" si="237"/>
        <v>tree</v>
      </c>
      <c r="L1419">
        <v>1.7749299999999999</v>
      </c>
      <c r="M1419">
        <f t="shared" si="240"/>
        <v>1.7749299999999999</v>
      </c>
      <c r="N1419">
        <v>1.6057600000000001</v>
      </c>
      <c r="O1419">
        <v>0.99029</v>
      </c>
      <c r="P1419">
        <v>4.0000000000000001E-3</v>
      </c>
      <c r="Q1419">
        <v>4.0000000000000001E-3</v>
      </c>
      <c r="R1419">
        <v>5.4</v>
      </c>
      <c r="S1419">
        <v>19.974</v>
      </c>
      <c r="T1419">
        <v>88.909899999999993</v>
      </c>
    </row>
    <row r="1420" spans="1:20" x14ac:dyDescent="0.3">
      <c r="A1420">
        <v>1419</v>
      </c>
      <c r="B1420">
        <v>13</v>
      </c>
      <c r="C1420" s="1">
        <v>44966.470011574071</v>
      </c>
      <c r="D1420" t="s">
        <v>30</v>
      </c>
      <c r="E1420" s="7">
        <f t="shared" si="238"/>
        <v>2023</v>
      </c>
      <c r="F1420" s="7">
        <f t="shared" si="239"/>
        <v>2</v>
      </c>
      <c r="G1420" s="7">
        <f t="shared" si="234"/>
        <v>14</v>
      </c>
      <c r="H1420" s="7" t="str">
        <f t="shared" si="241"/>
        <v>winter</v>
      </c>
      <c r="I1420" s="7">
        <f t="shared" si="235"/>
        <v>58</v>
      </c>
      <c r="J1420" t="str">
        <f t="shared" si="236"/>
        <v>BS</v>
      </c>
      <c r="K1420" t="str">
        <f t="shared" si="237"/>
        <v>soil</v>
      </c>
      <c r="L1420">
        <v>0.94400099999999998</v>
      </c>
      <c r="M1420">
        <f t="shared" si="240"/>
        <v>0.94400099999999998</v>
      </c>
      <c r="N1420">
        <v>2.3740100000000002</v>
      </c>
      <c r="O1420">
        <v>0.96647499999999997</v>
      </c>
      <c r="P1420">
        <v>5.0000000000000001E-3</v>
      </c>
      <c r="Q1420">
        <v>4.8000000000000001E-2</v>
      </c>
      <c r="R1420">
        <v>5.2</v>
      </c>
      <c r="S1420">
        <v>19.652699999999999</v>
      </c>
      <c r="T1420">
        <v>88.906899999999993</v>
      </c>
    </row>
    <row r="1421" spans="1:20" x14ac:dyDescent="0.3">
      <c r="A1421">
        <v>1420</v>
      </c>
      <c r="B1421">
        <v>14</v>
      </c>
      <c r="C1421" s="1">
        <v>44966.472094907411</v>
      </c>
      <c r="D1421" t="s">
        <v>30</v>
      </c>
      <c r="E1421" s="7">
        <f t="shared" si="238"/>
        <v>2023</v>
      </c>
      <c r="F1421" s="7">
        <f t="shared" si="239"/>
        <v>2</v>
      </c>
      <c r="G1421" s="7">
        <f t="shared" si="234"/>
        <v>14</v>
      </c>
      <c r="H1421" s="7" t="str">
        <f t="shared" si="241"/>
        <v>winter</v>
      </c>
      <c r="I1421" s="7">
        <f t="shared" si="235"/>
        <v>58</v>
      </c>
      <c r="J1421" t="str">
        <f t="shared" si="236"/>
        <v>BS</v>
      </c>
      <c r="K1421" t="str">
        <f t="shared" si="237"/>
        <v>soil</v>
      </c>
      <c r="L1421">
        <v>1.35768</v>
      </c>
      <c r="M1421">
        <f t="shared" si="240"/>
        <v>1.35768</v>
      </c>
      <c r="N1421">
        <v>1.8551200000000001</v>
      </c>
      <c r="O1421">
        <v>0.98357799999999995</v>
      </c>
      <c r="P1421">
        <v>4.0000000000000001E-3</v>
      </c>
      <c r="Q1421">
        <v>1.7999999999999999E-2</v>
      </c>
      <c r="R1421">
        <v>5.0999999999999996</v>
      </c>
      <c r="S1421">
        <v>19.638000000000002</v>
      </c>
      <c r="T1421">
        <v>88.913899999999998</v>
      </c>
    </row>
    <row r="1422" spans="1:20" x14ac:dyDescent="0.3">
      <c r="A1422">
        <v>1421</v>
      </c>
      <c r="B1422">
        <v>15</v>
      </c>
      <c r="C1422" s="1">
        <v>44966.474305555559</v>
      </c>
      <c r="D1422" t="s">
        <v>30</v>
      </c>
      <c r="E1422" s="7">
        <f t="shared" si="238"/>
        <v>2023</v>
      </c>
      <c r="F1422" s="7">
        <f t="shared" si="239"/>
        <v>2</v>
      </c>
      <c r="G1422" s="7">
        <f t="shared" si="234"/>
        <v>14</v>
      </c>
      <c r="H1422" s="7" t="str">
        <f t="shared" si="241"/>
        <v>winter</v>
      </c>
      <c r="I1422" s="7">
        <f t="shared" si="235"/>
        <v>58</v>
      </c>
      <c r="J1422" t="str">
        <f t="shared" si="236"/>
        <v>BS</v>
      </c>
      <c r="K1422" t="str">
        <f t="shared" si="237"/>
        <v>soil</v>
      </c>
      <c r="L1422">
        <v>1.3389899999999999</v>
      </c>
      <c r="M1422">
        <f t="shared" si="240"/>
        <v>1.3389899999999999</v>
      </c>
      <c r="N1422">
        <v>2.0260799999999999</v>
      </c>
      <c r="O1422">
        <v>0.97808399999999995</v>
      </c>
      <c r="P1422">
        <v>7.0000000000000001E-3</v>
      </c>
      <c r="Q1422">
        <v>9.5000000000000001E-2</v>
      </c>
      <c r="R1422">
        <v>4.9000000000000004</v>
      </c>
      <c r="S1422">
        <v>19.199000000000002</v>
      </c>
      <c r="T1422">
        <v>88.9251</v>
      </c>
    </row>
    <row r="1423" spans="1:20" x14ac:dyDescent="0.3">
      <c r="A1423">
        <v>1422</v>
      </c>
      <c r="B1423">
        <v>16</v>
      </c>
      <c r="C1423" s="1">
        <v>44966.476458333331</v>
      </c>
      <c r="D1423" t="s">
        <v>30</v>
      </c>
      <c r="E1423" s="7">
        <f t="shared" si="238"/>
        <v>2023</v>
      </c>
      <c r="F1423" s="7">
        <f t="shared" si="239"/>
        <v>2</v>
      </c>
      <c r="G1423" s="7">
        <f t="shared" si="234"/>
        <v>14</v>
      </c>
      <c r="H1423" s="7" t="str">
        <f t="shared" si="241"/>
        <v>winter</v>
      </c>
      <c r="I1423" s="7">
        <f t="shared" si="235"/>
        <v>58</v>
      </c>
      <c r="J1423" t="str">
        <f t="shared" si="236"/>
        <v>BS</v>
      </c>
      <c r="K1423" t="str">
        <f t="shared" si="237"/>
        <v>tree</v>
      </c>
      <c r="L1423">
        <v>1.9916100000000001</v>
      </c>
      <c r="M1423">
        <f t="shared" si="240"/>
        <v>1.9916100000000001</v>
      </c>
      <c r="N1423">
        <v>1.42848</v>
      </c>
      <c r="O1423">
        <v>0.99439900000000003</v>
      </c>
      <c r="P1423">
        <v>4.0000000000000001E-3</v>
      </c>
      <c r="Q1423">
        <v>3.2000000000000001E-2</v>
      </c>
      <c r="R1423">
        <v>4.9000000000000004</v>
      </c>
      <c r="S1423">
        <v>19.1313</v>
      </c>
      <c r="T1423">
        <v>88.920500000000004</v>
      </c>
    </row>
    <row r="1424" spans="1:20" x14ac:dyDescent="0.3">
      <c r="A1424">
        <v>1423</v>
      </c>
      <c r="B1424">
        <v>17</v>
      </c>
      <c r="C1424" s="1">
        <v>44966.478645833333</v>
      </c>
      <c r="D1424" t="s">
        <v>30</v>
      </c>
      <c r="E1424" s="7">
        <f t="shared" si="238"/>
        <v>2023</v>
      </c>
      <c r="F1424" s="7">
        <f t="shared" si="239"/>
        <v>2</v>
      </c>
      <c r="G1424" s="7">
        <f t="shared" si="234"/>
        <v>14</v>
      </c>
      <c r="H1424" s="7" t="str">
        <f t="shared" si="241"/>
        <v>winter</v>
      </c>
      <c r="I1424" s="7">
        <f t="shared" si="235"/>
        <v>58</v>
      </c>
      <c r="J1424" t="str">
        <f t="shared" si="236"/>
        <v>VP</v>
      </c>
      <c r="K1424" t="str">
        <f t="shared" si="237"/>
        <v>tree</v>
      </c>
      <c r="L1424">
        <v>2.1661899999999998</v>
      </c>
      <c r="M1424">
        <f t="shared" si="240"/>
        <v>2.1661899999999998</v>
      </c>
      <c r="N1424">
        <v>1.4200999999999999</v>
      </c>
      <c r="O1424">
        <v>0.994197</v>
      </c>
      <c r="P1424">
        <v>8.0000000000000002E-3</v>
      </c>
      <c r="Q1424">
        <v>0.14099999999999999</v>
      </c>
      <c r="R1424">
        <v>4.8</v>
      </c>
      <c r="S1424">
        <v>19.0518</v>
      </c>
      <c r="T1424">
        <v>88.909800000000004</v>
      </c>
    </row>
    <row r="1425" spans="1:20" x14ac:dyDescent="0.3">
      <c r="A1425">
        <v>1424</v>
      </c>
      <c r="B1425">
        <v>18</v>
      </c>
      <c r="C1425" s="1">
        <v>44966.480844907404</v>
      </c>
      <c r="D1425" t="s">
        <v>30</v>
      </c>
      <c r="E1425" s="7">
        <f t="shared" si="238"/>
        <v>2023</v>
      </c>
      <c r="F1425" s="7">
        <f t="shared" si="239"/>
        <v>2</v>
      </c>
      <c r="G1425" s="7">
        <f t="shared" si="234"/>
        <v>14</v>
      </c>
      <c r="H1425" s="7" t="str">
        <f t="shared" si="241"/>
        <v>winter</v>
      </c>
      <c r="I1425" s="7">
        <f t="shared" si="235"/>
        <v>58</v>
      </c>
      <c r="J1425" t="str">
        <f t="shared" si="236"/>
        <v>VP</v>
      </c>
      <c r="K1425" t="str">
        <f t="shared" si="237"/>
        <v>soil</v>
      </c>
      <c r="L1425">
        <v>1.6468100000000001</v>
      </c>
      <c r="M1425">
        <f t="shared" si="240"/>
        <v>1.6468100000000001</v>
      </c>
      <c r="N1425">
        <v>1.83203</v>
      </c>
      <c r="O1425">
        <v>0.98406499999999997</v>
      </c>
      <c r="P1425">
        <v>4.0000000000000001E-3</v>
      </c>
      <c r="Q1425">
        <v>0</v>
      </c>
      <c r="R1425">
        <v>4.8</v>
      </c>
      <c r="S1425">
        <v>18.894400000000001</v>
      </c>
      <c r="T1425">
        <v>88.910399999999996</v>
      </c>
    </row>
    <row r="1426" spans="1:20" x14ac:dyDescent="0.3">
      <c r="A1426">
        <v>1425</v>
      </c>
      <c r="B1426">
        <v>19</v>
      </c>
      <c r="C1426" s="1">
        <v>44966.48296296296</v>
      </c>
      <c r="D1426" t="s">
        <v>30</v>
      </c>
      <c r="E1426" s="7">
        <f t="shared" si="238"/>
        <v>2023</v>
      </c>
      <c r="F1426" s="7">
        <f t="shared" si="239"/>
        <v>2</v>
      </c>
      <c r="G1426" s="7">
        <f t="shared" si="234"/>
        <v>14</v>
      </c>
      <c r="H1426" s="7" t="str">
        <f t="shared" si="241"/>
        <v>winter</v>
      </c>
      <c r="I1426" s="7">
        <f t="shared" si="235"/>
        <v>58</v>
      </c>
      <c r="J1426" t="str">
        <f t="shared" si="236"/>
        <v>VP</v>
      </c>
      <c r="K1426" t="str">
        <f t="shared" si="237"/>
        <v>soil</v>
      </c>
      <c r="L1426">
        <v>1.5544</v>
      </c>
      <c r="M1426">
        <f t="shared" si="240"/>
        <v>1.5544</v>
      </c>
      <c r="N1426">
        <v>1.6301099999999999</v>
      </c>
      <c r="O1426">
        <v>0.98735499999999998</v>
      </c>
      <c r="P1426">
        <v>3.0000000000000001E-3</v>
      </c>
      <c r="Q1426">
        <v>0</v>
      </c>
      <c r="R1426">
        <v>4.8</v>
      </c>
      <c r="S1426">
        <v>18.8492</v>
      </c>
      <c r="T1426">
        <v>88.908500000000004</v>
      </c>
    </row>
    <row r="1427" spans="1:20" x14ac:dyDescent="0.3">
      <c r="A1427">
        <v>1426</v>
      </c>
      <c r="B1427">
        <v>20</v>
      </c>
      <c r="C1427" s="1">
        <v>44966.48505787037</v>
      </c>
      <c r="D1427" t="s">
        <v>30</v>
      </c>
      <c r="E1427" s="7">
        <f t="shared" si="238"/>
        <v>2023</v>
      </c>
      <c r="F1427" s="7">
        <f t="shared" si="239"/>
        <v>2</v>
      </c>
      <c r="G1427" s="7">
        <f t="shared" si="234"/>
        <v>14</v>
      </c>
      <c r="H1427" s="7" t="str">
        <f t="shared" si="241"/>
        <v>winter</v>
      </c>
      <c r="I1427" s="7">
        <f t="shared" si="235"/>
        <v>58</v>
      </c>
      <c r="J1427" t="str">
        <f t="shared" si="236"/>
        <v>VP</v>
      </c>
      <c r="K1427" t="str">
        <f t="shared" si="237"/>
        <v>soil</v>
      </c>
      <c r="L1427">
        <v>1.76492</v>
      </c>
      <c r="M1427">
        <f t="shared" si="240"/>
        <v>1.76492</v>
      </c>
      <c r="N1427">
        <v>1.5935600000000001</v>
      </c>
      <c r="O1427">
        <v>0.98947099999999999</v>
      </c>
      <c r="P1427">
        <v>4.0000000000000001E-3</v>
      </c>
      <c r="Q1427">
        <v>0</v>
      </c>
      <c r="R1427">
        <v>4.9000000000000004</v>
      </c>
      <c r="S1427">
        <v>18.799800000000001</v>
      </c>
      <c r="T1427">
        <v>88.914400000000001</v>
      </c>
    </row>
    <row r="1428" spans="1:20" x14ac:dyDescent="0.3">
      <c r="A1428">
        <v>1427</v>
      </c>
      <c r="B1428">
        <v>21</v>
      </c>
      <c r="C1428" s="1">
        <v>44966.48715277778</v>
      </c>
      <c r="D1428" t="s">
        <v>30</v>
      </c>
      <c r="E1428" s="7">
        <f t="shared" si="238"/>
        <v>2023</v>
      </c>
      <c r="F1428" s="7">
        <f t="shared" si="239"/>
        <v>2</v>
      </c>
      <c r="G1428" s="7">
        <f t="shared" si="234"/>
        <v>14</v>
      </c>
      <c r="H1428" s="7" t="str">
        <f t="shared" si="241"/>
        <v>winter</v>
      </c>
      <c r="I1428" s="7">
        <f t="shared" si="235"/>
        <v>58</v>
      </c>
      <c r="J1428" t="str">
        <f t="shared" si="236"/>
        <v>BS</v>
      </c>
      <c r="K1428" t="str">
        <f t="shared" si="237"/>
        <v>soil</v>
      </c>
      <c r="L1428">
        <v>0.91071000000000002</v>
      </c>
      <c r="M1428">
        <f t="shared" si="240"/>
        <v>0.91071000000000002</v>
      </c>
      <c r="N1428">
        <v>2.5532900000000001</v>
      </c>
      <c r="O1428">
        <v>0.95974999999999999</v>
      </c>
      <c r="P1428">
        <v>5.0000000000000001E-3</v>
      </c>
      <c r="Q1428">
        <v>3.3000000000000002E-2</v>
      </c>
      <c r="R1428">
        <v>4.9000000000000004</v>
      </c>
      <c r="S1428">
        <v>18.902000000000001</v>
      </c>
      <c r="T1428">
        <v>88.922399999999996</v>
      </c>
    </row>
    <row r="1429" spans="1:20" x14ac:dyDescent="0.3">
      <c r="A1429">
        <v>1428</v>
      </c>
      <c r="B1429">
        <v>22</v>
      </c>
      <c r="C1429" s="1">
        <v>44966.489351851851</v>
      </c>
      <c r="D1429" t="s">
        <v>30</v>
      </c>
      <c r="E1429" s="7">
        <f t="shared" si="238"/>
        <v>2023</v>
      </c>
      <c r="F1429" s="7">
        <f t="shared" si="239"/>
        <v>2</v>
      </c>
      <c r="G1429" s="7">
        <f t="shared" si="234"/>
        <v>14</v>
      </c>
      <c r="H1429" s="7" t="str">
        <f t="shared" si="241"/>
        <v>winter</v>
      </c>
      <c r="I1429" s="7">
        <f t="shared" si="235"/>
        <v>58</v>
      </c>
      <c r="J1429" t="str">
        <f t="shared" si="236"/>
        <v>BS</v>
      </c>
      <c r="K1429" t="str">
        <f t="shared" si="237"/>
        <v>soil</v>
      </c>
      <c r="L1429">
        <v>1.02824</v>
      </c>
      <c r="M1429">
        <f t="shared" si="240"/>
        <v>1.02824</v>
      </c>
      <c r="N1429">
        <v>2.2963499999999999</v>
      </c>
      <c r="O1429">
        <v>0.96925799999999995</v>
      </c>
      <c r="P1429">
        <v>4.7272700000000004E-3</v>
      </c>
      <c r="Q1429">
        <v>8.1363599999999994E-2</v>
      </c>
      <c r="R1429">
        <v>4.92727</v>
      </c>
      <c r="S1429">
        <v>18.5715</v>
      </c>
      <c r="T1429">
        <v>88.911299999999997</v>
      </c>
    </row>
    <row r="1430" spans="1:20" x14ac:dyDescent="0.3">
      <c r="A1430">
        <v>1429</v>
      </c>
      <c r="B1430">
        <v>23</v>
      </c>
      <c r="C1430" s="1">
        <v>44966.491574074076</v>
      </c>
      <c r="D1430" t="s">
        <v>30</v>
      </c>
      <c r="E1430" s="7">
        <f t="shared" si="238"/>
        <v>2023</v>
      </c>
      <c r="F1430" s="7">
        <f t="shared" si="239"/>
        <v>2</v>
      </c>
      <c r="G1430" s="7">
        <f t="shared" si="234"/>
        <v>14</v>
      </c>
      <c r="H1430" s="7" t="str">
        <f t="shared" si="241"/>
        <v>winter</v>
      </c>
      <c r="I1430" s="7">
        <f t="shared" si="235"/>
        <v>58</v>
      </c>
      <c r="J1430" t="str">
        <f t="shared" si="236"/>
        <v>BS</v>
      </c>
      <c r="K1430" t="str">
        <f t="shared" si="237"/>
        <v>soil</v>
      </c>
      <c r="L1430">
        <v>0.89256899999999995</v>
      </c>
      <c r="M1430">
        <f t="shared" si="240"/>
        <v>0.89256899999999995</v>
      </c>
      <c r="N1430">
        <v>2.0432999999999999</v>
      </c>
      <c r="O1430">
        <v>0.97752799999999995</v>
      </c>
      <c r="P1430">
        <v>4.0000000000000001E-3</v>
      </c>
      <c r="Q1430">
        <v>0</v>
      </c>
      <c r="R1430">
        <v>4.8</v>
      </c>
      <c r="S1430">
        <v>18.602799999999998</v>
      </c>
      <c r="T1430">
        <v>88.912000000000006</v>
      </c>
    </row>
    <row r="1431" spans="1:20" x14ac:dyDescent="0.3">
      <c r="A1431">
        <v>1430</v>
      </c>
      <c r="B1431">
        <v>24</v>
      </c>
      <c r="C1431" s="1">
        <v>44966.493668981479</v>
      </c>
      <c r="D1431" t="s">
        <v>30</v>
      </c>
      <c r="E1431" s="7">
        <f t="shared" si="238"/>
        <v>2023</v>
      </c>
      <c r="F1431" s="7">
        <f t="shared" si="239"/>
        <v>2</v>
      </c>
      <c r="G1431" s="7">
        <f t="shared" si="234"/>
        <v>14</v>
      </c>
      <c r="H1431" s="7" t="str">
        <f t="shared" si="241"/>
        <v>winter</v>
      </c>
      <c r="I1431" s="7">
        <f t="shared" si="235"/>
        <v>58</v>
      </c>
      <c r="J1431" t="str">
        <f t="shared" si="236"/>
        <v>BS</v>
      </c>
      <c r="K1431" t="str">
        <f t="shared" si="237"/>
        <v>tree</v>
      </c>
      <c r="L1431">
        <v>1.2601899999999999</v>
      </c>
      <c r="M1431">
        <f t="shared" si="240"/>
        <v>1.2601899999999999</v>
      </c>
      <c r="N1431">
        <v>1.7832699999999999</v>
      </c>
      <c r="O1431">
        <v>0.98521599999999998</v>
      </c>
      <c r="P1431">
        <v>0.01</v>
      </c>
      <c r="Q1431">
        <v>0.13500000000000001</v>
      </c>
      <c r="R1431">
        <v>4.8</v>
      </c>
      <c r="S1431">
        <v>18.750599999999999</v>
      </c>
      <c r="T1431">
        <v>88.911100000000005</v>
      </c>
    </row>
    <row r="1432" spans="1:20" x14ac:dyDescent="0.3">
      <c r="A1432">
        <v>1431</v>
      </c>
      <c r="B1432">
        <v>1</v>
      </c>
      <c r="C1432" s="1">
        <v>44966.536030092589</v>
      </c>
      <c r="D1432" t="s">
        <v>29</v>
      </c>
      <c r="E1432" s="7">
        <f t="shared" si="238"/>
        <v>2023</v>
      </c>
      <c r="F1432" s="7">
        <f t="shared" si="239"/>
        <v>2</v>
      </c>
      <c r="G1432" s="7">
        <f t="shared" si="234"/>
        <v>14</v>
      </c>
      <c r="H1432" s="7" t="str">
        <f t="shared" si="241"/>
        <v>winter</v>
      </c>
      <c r="I1432" s="7">
        <f t="shared" si="235"/>
        <v>58</v>
      </c>
      <c r="J1432" t="str">
        <f t="shared" ref="J1432:J1449" si="242">IF(OR(B1432=1,B1432=2,B1432=3,B1432=7,B1432=8,B1432=9,B1432=13,B1432=14,B1432=15),"BS","VP")</f>
        <v>BS</v>
      </c>
      <c r="L1432">
        <v>1.1502399999999999</v>
      </c>
      <c r="M1432" t="e">
        <f t="shared" si="240"/>
        <v>#N/A</v>
      </c>
      <c r="N1432">
        <v>3.5185200000000001</v>
      </c>
      <c r="O1432">
        <v>0.86791799999999997</v>
      </c>
      <c r="P1432">
        <v>5.0000000000000001E-3</v>
      </c>
      <c r="Q1432">
        <v>7.0999999999999994E-2</v>
      </c>
      <c r="R1432">
        <v>14.6</v>
      </c>
      <c r="S1432">
        <v>20.946899999999999</v>
      </c>
      <c r="T1432">
        <v>85.964200000000005</v>
      </c>
    </row>
    <row r="1433" spans="1:20" x14ac:dyDescent="0.3">
      <c r="A1433">
        <v>1432</v>
      </c>
      <c r="B1433">
        <v>2</v>
      </c>
      <c r="C1433" s="1">
        <v>44966.538194444445</v>
      </c>
      <c r="D1433" t="s">
        <v>29</v>
      </c>
      <c r="E1433" s="7">
        <f t="shared" si="238"/>
        <v>2023</v>
      </c>
      <c r="F1433" s="7">
        <f t="shared" si="239"/>
        <v>2</v>
      </c>
      <c r="G1433" s="7">
        <f t="shared" si="234"/>
        <v>14</v>
      </c>
      <c r="H1433" s="7" t="str">
        <f t="shared" si="241"/>
        <v>winter</v>
      </c>
      <c r="I1433" s="7">
        <f t="shared" si="235"/>
        <v>58</v>
      </c>
      <c r="J1433" t="str">
        <f t="shared" si="242"/>
        <v>BS</v>
      </c>
      <c r="L1433">
        <v>0.86006199999999999</v>
      </c>
      <c r="M1433" t="e">
        <f t="shared" si="240"/>
        <v>#N/A</v>
      </c>
      <c r="N1433">
        <v>3.9942199999999999</v>
      </c>
      <c r="O1433">
        <v>0.86171500000000001</v>
      </c>
      <c r="P1433">
        <v>4.0000000000000001E-3</v>
      </c>
      <c r="Q1433">
        <v>0</v>
      </c>
      <c r="R1433">
        <v>12.6</v>
      </c>
      <c r="S1433">
        <v>21.311800000000002</v>
      </c>
      <c r="T1433">
        <v>85.957300000000004</v>
      </c>
    </row>
    <row r="1434" spans="1:20" x14ac:dyDescent="0.3">
      <c r="A1434">
        <v>1433</v>
      </c>
      <c r="B1434">
        <v>3</v>
      </c>
      <c r="C1434" s="1">
        <v>44966.540277777778</v>
      </c>
      <c r="D1434" t="s">
        <v>29</v>
      </c>
      <c r="E1434" s="7">
        <f t="shared" si="238"/>
        <v>2023</v>
      </c>
      <c r="F1434" s="7">
        <f t="shared" si="239"/>
        <v>2</v>
      </c>
      <c r="G1434" s="7">
        <f t="shared" si="234"/>
        <v>14</v>
      </c>
      <c r="H1434" s="7" t="str">
        <f t="shared" si="241"/>
        <v>winter</v>
      </c>
      <c r="I1434" s="7">
        <f t="shared" si="235"/>
        <v>58</v>
      </c>
      <c r="J1434" t="str">
        <f t="shared" si="242"/>
        <v>BS</v>
      </c>
      <c r="L1434">
        <v>1.05013</v>
      </c>
      <c r="M1434" t="e">
        <f t="shared" si="240"/>
        <v>#N/A</v>
      </c>
      <c r="N1434">
        <v>2.9273099999999999</v>
      </c>
      <c r="O1434">
        <v>0.93215999999999999</v>
      </c>
      <c r="P1434">
        <v>5.0000000000000001E-3</v>
      </c>
      <c r="Q1434">
        <v>5.3999999999999999E-2</v>
      </c>
      <c r="R1434">
        <v>10.6</v>
      </c>
      <c r="S1434">
        <v>20.982600000000001</v>
      </c>
      <c r="T1434">
        <v>85.959500000000006</v>
      </c>
    </row>
    <row r="1435" spans="1:20" x14ac:dyDescent="0.3">
      <c r="A1435">
        <v>1434</v>
      </c>
      <c r="B1435">
        <v>4</v>
      </c>
      <c r="C1435" s="1">
        <v>44966.542361111111</v>
      </c>
      <c r="D1435" t="s">
        <v>29</v>
      </c>
      <c r="E1435" s="7">
        <f t="shared" si="238"/>
        <v>2023</v>
      </c>
      <c r="F1435" s="7">
        <f t="shared" si="239"/>
        <v>2</v>
      </c>
      <c r="G1435" s="7">
        <f t="shared" si="234"/>
        <v>14</v>
      </c>
      <c r="H1435" s="7" t="str">
        <f t="shared" si="241"/>
        <v>winter</v>
      </c>
      <c r="I1435" s="7">
        <f t="shared" si="235"/>
        <v>58</v>
      </c>
      <c r="J1435" t="str">
        <f t="shared" si="242"/>
        <v>VP</v>
      </c>
      <c r="L1435">
        <v>0.922176</v>
      </c>
      <c r="M1435" t="e">
        <f t="shared" si="240"/>
        <v>#N/A</v>
      </c>
      <c r="N1435">
        <v>3.1935199999999999</v>
      </c>
      <c r="O1435">
        <v>0.89317999999999997</v>
      </c>
      <c r="P1435">
        <v>2E-3</v>
      </c>
      <c r="Q1435">
        <v>0</v>
      </c>
      <c r="R1435">
        <v>9.3000000000000007</v>
      </c>
      <c r="S1435">
        <v>21.042200000000001</v>
      </c>
      <c r="T1435">
        <v>85.960300000000004</v>
      </c>
    </row>
    <row r="1436" spans="1:20" x14ac:dyDescent="0.3">
      <c r="A1436">
        <v>1435</v>
      </c>
      <c r="B1436">
        <v>5</v>
      </c>
      <c r="C1436" s="1">
        <v>44966.544652777775</v>
      </c>
      <c r="D1436" t="s">
        <v>29</v>
      </c>
      <c r="E1436" s="7">
        <f t="shared" si="238"/>
        <v>2023</v>
      </c>
      <c r="F1436" s="7">
        <f t="shared" si="239"/>
        <v>2</v>
      </c>
      <c r="G1436" s="7">
        <f t="shared" si="234"/>
        <v>14</v>
      </c>
      <c r="H1436" s="7" t="str">
        <f t="shared" si="241"/>
        <v>winter</v>
      </c>
      <c r="I1436" s="7">
        <f t="shared" si="235"/>
        <v>58</v>
      </c>
      <c r="J1436" t="str">
        <f t="shared" si="242"/>
        <v>VP</v>
      </c>
      <c r="L1436">
        <v>0.81330899999999995</v>
      </c>
      <c r="M1436" t="e">
        <f t="shared" si="240"/>
        <v>#N/A</v>
      </c>
      <c r="N1436">
        <v>3.0270100000000002</v>
      </c>
      <c r="O1436">
        <v>0.88746999999999998</v>
      </c>
      <c r="P1436">
        <v>2E-3</v>
      </c>
      <c r="Q1436">
        <v>2.1999999999999999E-2</v>
      </c>
      <c r="R1436">
        <v>8</v>
      </c>
      <c r="S1436">
        <v>20.657499999999999</v>
      </c>
      <c r="T1436">
        <v>85.978899999999996</v>
      </c>
    </row>
    <row r="1437" spans="1:20" x14ac:dyDescent="0.3">
      <c r="A1437">
        <v>1436</v>
      </c>
      <c r="B1437">
        <v>6</v>
      </c>
      <c r="C1437" s="1">
        <v>44966.546875</v>
      </c>
      <c r="D1437" t="s">
        <v>29</v>
      </c>
      <c r="E1437" s="7">
        <f t="shared" si="238"/>
        <v>2023</v>
      </c>
      <c r="F1437" s="7">
        <f t="shared" si="239"/>
        <v>2</v>
      </c>
      <c r="G1437" s="7">
        <f t="shared" si="234"/>
        <v>14</v>
      </c>
      <c r="H1437" s="7" t="str">
        <f t="shared" si="241"/>
        <v>winter</v>
      </c>
      <c r="I1437" s="7">
        <f t="shared" si="235"/>
        <v>58</v>
      </c>
      <c r="J1437" t="str">
        <f t="shared" si="242"/>
        <v>VP</v>
      </c>
      <c r="L1437">
        <v>2.0724800000000001</v>
      </c>
      <c r="M1437">
        <f t="shared" si="240"/>
        <v>2.0724800000000001</v>
      </c>
      <c r="N1437">
        <v>1.67069</v>
      </c>
      <c r="O1437">
        <v>0.98897500000000005</v>
      </c>
      <c r="P1437">
        <v>3.0000000000000001E-3</v>
      </c>
      <c r="Q1437">
        <v>0</v>
      </c>
      <c r="R1437">
        <v>7.3</v>
      </c>
      <c r="S1437">
        <v>20.439800000000002</v>
      </c>
      <c r="T1437">
        <v>85.965100000000007</v>
      </c>
    </row>
    <row r="1438" spans="1:20" x14ac:dyDescent="0.3">
      <c r="A1438">
        <v>1437</v>
      </c>
      <c r="B1438">
        <v>7</v>
      </c>
      <c r="C1438" s="1">
        <v>44966.548958333333</v>
      </c>
      <c r="D1438" t="s">
        <v>29</v>
      </c>
      <c r="E1438" s="7">
        <f t="shared" si="238"/>
        <v>2023</v>
      </c>
      <c r="F1438" s="7">
        <f t="shared" si="239"/>
        <v>2</v>
      </c>
      <c r="G1438" s="7">
        <f t="shared" si="234"/>
        <v>14</v>
      </c>
      <c r="H1438" s="7" t="str">
        <f t="shared" si="241"/>
        <v>winter</v>
      </c>
      <c r="I1438" s="7">
        <f t="shared" si="235"/>
        <v>58</v>
      </c>
      <c r="J1438" t="str">
        <f t="shared" si="242"/>
        <v>BS</v>
      </c>
      <c r="L1438">
        <v>0.34650399999999998</v>
      </c>
      <c r="M1438" t="e">
        <f t="shared" si="240"/>
        <v>#N/A</v>
      </c>
      <c r="N1438">
        <v>7.3992899999999997</v>
      </c>
      <c r="O1438">
        <v>0.64443399999999995</v>
      </c>
      <c r="P1438">
        <v>1.6000000000000001E-3</v>
      </c>
      <c r="Q1438">
        <v>0</v>
      </c>
      <c r="R1438">
        <v>7.02</v>
      </c>
      <c r="S1438">
        <v>20.087499999999999</v>
      </c>
      <c r="T1438">
        <v>85.921499999999995</v>
      </c>
    </row>
    <row r="1439" spans="1:20" x14ac:dyDescent="0.3">
      <c r="A1439">
        <v>1438</v>
      </c>
      <c r="B1439">
        <v>8</v>
      </c>
      <c r="C1439" s="1">
        <v>44966.551064814812</v>
      </c>
      <c r="D1439" t="s">
        <v>29</v>
      </c>
      <c r="E1439" s="7">
        <f t="shared" si="238"/>
        <v>2023</v>
      </c>
      <c r="F1439" s="7">
        <f t="shared" si="239"/>
        <v>2</v>
      </c>
      <c r="G1439" s="7">
        <f t="shared" si="234"/>
        <v>14</v>
      </c>
      <c r="H1439" s="7" t="str">
        <f t="shared" si="241"/>
        <v>winter</v>
      </c>
      <c r="I1439" s="7">
        <f t="shared" si="235"/>
        <v>58</v>
      </c>
      <c r="J1439" t="str">
        <f t="shared" si="242"/>
        <v>BS</v>
      </c>
      <c r="L1439">
        <v>0.80551700000000004</v>
      </c>
      <c r="M1439" t="e">
        <f t="shared" si="240"/>
        <v>#N/A</v>
      </c>
      <c r="N1439">
        <v>3.2394799999999999</v>
      </c>
      <c r="O1439">
        <v>0.87724000000000002</v>
      </c>
      <c r="P1439">
        <v>4.0000000000000001E-3</v>
      </c>
      <c r="Q1439">
        <v>2.3999999999999998E-3</v>
      </c>
      <c r="R1439">
        <v>6.5</v>
      </c>
      <c r="S1439">
        <v>20.443100000000001</v>
      </c>
      <c r="T1439">
        <v>85.935100000000006</v>
      </c>
    </row>
    <row r="1440" spans="1:20" x14ac:dyDescent="0.3">
      <c r="A1440">
        <v>1439</v>
      </c>
      <c r="B1440">
        <v>9</v>
      </c>
      <c r="C1440" s="1">
        <v>44966.553171296298</v>
      </c>
      <c r="D1440" t="s">
        <v>29</v>
      </c>
      <c r="E1440" s="7">
        <f t="shared" si="238"/>
        <v>2023</v>
      </c>
      <c r="F1440" s="7">
        <f t="shared" si="239"/>
        <v>2</v>
      </c>
      <c r="G1440" s="7">
        <f t="shared" si="234"/>
        <v>14</v>
      </c>
      <c r="H1440" s="7" t="str">
        <f t="shared" si="241"/>
        <v>winter</v>
      </c>
      <c r="I1440" s="7">
        <f t="shared" si="235"/>
        <v>58</v>
      </c>
      <c r="J1440" t="str">
        <f t="shared" si="242"/>
        <v>BS</v>
      </c>
      <c r="L1440">
        <v>0.74355300000000002</v>
      </c>
      <c r="M1440" t="e">
        <f t="shared" si="240"/>
        <v>#N/A</v>
      </c>
      <c r="N1440">
        <v>4.4036099999999996</v>
      </c>
      <c r="O1440">
        <v>0.78665499999999999</v>
      </c>
      <c r="P1440">
        <v>3.0000000000000001E-3</v>
      </c>
      <c r="Q1440">
        <v>0</v>
      </c>
      <c r="R1440">
        <v>6.4</v>
      </c>
      <c r="S1440">
        <v>20.089600000000001</v>
      </c>
      <c r="T1440">
        <v>85.915199999999999</v>
      </c>
    </row>
    <row r="1441" spans="1:20" x14ac:dyDescent="0.3">
      <c r="A1441">
        <v>1440</v>
      </c>
      <c r="B1441">
        <v>10</v>
      </c>
      <c r="C1441" s="1">
        <v>44966.555243055554</v>
      </c>
      <c r="D1441" t="s">
        <v>29</v>
      </c>
      <c r="E1441" s="7">
        <f t="shared" si="238"/>
        <v>2023</v>
      </c>
      <c r="F1441" s="7">
        <f t="shared" si="239"/>
        <v>2</v>
      </c>
      <c r="G1441" s="7">
        <f t="shared" si="234"/>
        <v>14</v>
      </c>
      <c r="H1441" s="7" t="str">
        <f t="shared" si="241"/>
        <v>winter</v>
      </c>
      <c r="I1441" s="7">
        <f t="shared" si="235"/>
        <v>58</v>
      </c>
      <c r="J1441" t="str">
        <f t="shared" si="242"/>
        <v>VP</v>
      </c>
      <c r="L1441">
        <v>0.99720399999999998</v>
      </c>
      <c r="M1441" t="e">
        <f t="shared" si="240"/>
        <v>#N/A</v>
      </c>
      <c r="N1441">
        <v>3.6723400000000002</v>
      </c>
      <c r="O1441">
        <v>0.85979700000000003</v>
      </c>
      <c r="P1441">
        <v>4.0000000000000001E-3</v>
      </c>
      <c r="Q1441">
        <v>2.1000000000000001E-2</v>
      </c>
      <c r="R1441">
        <v>6.2</v>
      </c>
      <c r="S1441">
        <v>19.2818</v>
      </c>
      <c r="T1441">
        <v>85.914100000000005</v>
      </c>
    </row>
    <row r="1442" spans="1:20" x14ac:dyDescent="0.3">
      <c r="A1442">
        <v>1441</v>
      </c>
      <c r="B1442">
        <v>11</v>
      </c>
      <c r="C1442" s="1">
        <v>44966.557326388887</v>
      </c>
      <c r="D1442" t="s">
        <v>29</v>
      </c>
      <c r="E1442" s="7">
        <f t="shared" si="238"/>
        <v>2023</v>
      </c>
      <c r="F1442" s="7">
        <f t="shared" si="239"/>
        <v>2</v>
      </c>
      <c r="G1442" s="7">
        <f t="shared" si="234"/>
        <v>14</v>
      </c>
      <c r="H1442" s="7" t="str">
        <f t="shared" si="241"/>
        <v>winter</v>
      </c>
      <c r="I1442" s="7">
        <f t="shared" si="235"/>
        <v>58</v>
      </c>
      <c r="J1442" t="str">
        <f t="shared" si="242"/>
        <v>VP</v>
      </c>
      <c r="L1442">
        <v>1.1199600000000001</v>
      </c>
      <c r="M1442" t="e">
        <f t="shared" si="240"/>
        <v>#N/A</v>
      </c>
      <c r="N1442">
        <v>2.59883</v>
      </c>
      <c r="O1442">
        <v>0.94941699999999996</v>
      </c>
      <c r="P1442">
        <v>4.0000000000000001E-3</v>
      </c>
      <c r="Q1442">
        <v>2.1000000000000001E-2</v>
      </c>
      <c r="R1442">
        <v>6</v>
      </c>
      <c r="S1442">
        <v>19.1676</v>
      </c>
      <c r="T1442">
        <v>85.920100000000005</v>
      </c>
    </row>
    <row r="1443" spans="1:20" x14ac:dyDescent="0.3">
      <c r="A1443">
        <v>1442</v>
      </c>
      <c r="B1443">
        <v>12</v>
      </c>
      <c r="C1443" s="1">
        <v>44966.559398148151</v>
      </c>
      <c r="D1443" t="s">
        <v>29</v>
      </c>
      <c r="E1443" s="7">
        <f t="shared" si="238"/>
        <v>2023</v>
      </c>
      <c r="F1443" s="7">
        <f t="shared" si="239"/>
        <v>2</v>
      </c>
      <c r="G1443" s="7">
        <f t="shared" si="234"/>
        <v>14</v>
      </c>
      <c r="H1443" s="7" t="str">
        <f t="shared" si="241"/>
        <v>winter</v>
      </c>
      <c r="I1443" s="7">
        <f t="shared" si="235"/>
        <v>58</v>
      </c>
      <c r="J1443" t="str">
        <f t="shared" si="242"/>
        <v>VP</v>
      </c>
      <c r="L1443">
        <v>1.6032299999999999</v>
      </c>
      <c r="M1443">
        <f t="shared" si="240"/>
        <v>1.6032299999999999</v>
      </c>
      <c r="N1443">
        <v>1.82186</v>
      </c>
      <c r="O1443">
        <v>0.98525499999999999</v>
      </c>
      <c r="P1443">
        <v>5.0000000000000001E-3</v>
      </c>
      <c r="Q1443">
        <v>6.6000000000000003E-2</v>
      </c>
      <c r="R1443">
        <v>6</v>
      </c>
      <c r="S1443">
        <v>18.928899999999999</v>
      </c>
      <c r="T1443">
        <v>85.921199999999999</v>
      </c>
    </row>
    <row r="1444" spans="1:20" x14ac:dyDescent="0.3">
      <c r="A1444">
        <v>1443</v>
      </c>
      <c r="B1444">
        <v>13</v>
      </c>
      <c r="C1444" s="1">
        <v>44966.561481481483</v>
      </c>
      <c r="D1444" t="s">
        <v>29</v>
      </c>
      <c r="E1444" s="7">
        <f t="shared" si="238"/>
        <v>2023</v>
      </c>
      <c r="F1444" s="7">
        <f t="shared" si="239"/>
        <v>2</v>
      </c>
      <c r="G1444" s="7">
        <f t="shared" si="234"/>
        <v>14</v>
      </c>
      <c r="H1444" s="7" t="str">
        <f t="shared" si="241"/>
        <v>winter</v>
      </c>
      <c r="I1444" s="7">
        <f t="shared" si="235"/>
        <v>58</v>
      </c>
      <c r="J1444" t="str">
        <f t="shared" si="242"/>
        <v>BS</v>
      </c>
      <c r="L1444">
        <v>0.84293700000000005</v>
      </c>
      <c r="M1444" t="e">
        <f t="shared" si="240"/>
        <v>#N/A</v>
      </c>
      <c r="N1444">
        <v>3.0290400000000002</v>
      </c>
      <c r="O1444">
        <v>0.93531799999999998</v>
      </c>
      <c r="P1444">
        <v>6.0000000000000001E-3</v>
      </c>
      <c r="Q1444" s="4">
        <v>6.9000000000000006E-2</v>
      </c>
      <c r="R1444">
        <v>6.1</v>
      </c>
      <c r="S1444">
        <v>19.281300000000002</v>
      </c>
      <c r="T1444">
        <v>85.857399999999998</v>
      </c>
    </row>
    <row r="1445" spans="1:20" x14ac:dyDescent="0.3">
      <c r="A1445">
        <v>1444</v>
      </c>
      <c r="B1445">
        <v>14</v>
      </c>
      <c r="C1445" s="1">
        <v>44966.563576388886</v>
      </c>
      <c r="D1445" t="s">
        <v>29</v>
      </c>
      <c r="E1445" s="7">
        <f t="shared" si="238"/>
        <v>2023</v>
      </c>
      <c r="F1445" s="7">
        <f t="shared" si="239"/>
        <v>2</v>
      </c>
      <c r="G1445" s="7">
        <f t="shared" si="234"/>
        <v>14</v>
      </c>
      <c r="H1445" s="7" t="str">
        <f t="shared" si="241"/>
        <v>winter</v>
      </c>
      <c r="I1445" s="7">
        <f t="shared" si="235"/>
        <v>58</v>
      </c>
      <c r="J1445" t="str">
        <f t="shared" si="242"/>
        <v>BS</v>
      </c>
      <c r="L1445">
        <v>0.78353499999999998</v>
      </c>
      <c r="M1445" t="e">
        <f t="shared" si="240"/>
        <v>#N/A</v>
      </c>
      <c r="N1445">
        <v>3.2257400000000001</v>
      </c>
      <c r="O1445">
        <v>0.88421000000000005</v>
      </c>
      <c r="P1445">
        <v>4.0000000000000001E-3</v>
      </c>
      <c r="Q1445">
        <v>1.9E-2</v>
      </c>
      <c r="R1445">
        <v>6.7727300000000001</v>
      </c>
      <c r="S1445">
        <v>19.5627</v>
      </c>
      <c r="T1445">
        <v>85.865899999999996</v>
      </c>
    </row>
    <row r="1446" spans="1:20" x14ac:dyDescent="0.3">
      <c r="A1446">
        <v>1445</v>
      </c>
      <c r="B1446">
        <v>15</v>
      </c>
      <c r="C1446" s="1">
        <v>44966.565671296295</v>
      </c>
      <c r="D1446" t="s">
        <v>29</v>
      </c>
      <c r="E1446" s="7">
        <f t="shared" si="238"/>
        <v>2023</v>
      </c>
      <c r="F1446" s="7">
        <f t="shared" si="239"/>
        <v>2</v>
      </c>
      <c r="G1446" s="7">
        <f t="shared" si="234"/>
        <v>14</v>
      </c>
      <c r="H1446" s="7" t="str">
        <f t="shared" si="241"/>
        <v>winter</v>
      </c>
      <c r="I1446" s="7">
        <f t="shared" si="235"/>
        <v>58</v>
      </c>
      <c r="J1446" t="str">
        <f t="shared" si="242"/>
        <v>BS</v>
      </c>
      <c r="L1446">
        <v>0.51432</v>
      </c>
      <c r="M1446" t="e">
        <f t="shared" si="240"/>
        <v>#N/A</v>
      </c>
      <c r="N1446">
        <v>4.4427399999999997</v>
      </c>
      <c r="O1446">
        <v>0.82786700000000002</v>
      </c>
      <c r="P1446">
        <v>4.0000000000000001E-3</v>
      </c>
      <c r="Q1446">
        <v>2.9000000000000001E-2</v>
      </c>
      <c r="R1446">
        <v>7.3533299999999997</v>
      </c>
      <c r="S1446">
        <v>19.801400000000001</v>
      </c>
      <c r="T1446">
        <v>85.867699999999999</v>
      </c>
    </row>
    <row r="1447" spans="1:20" x14ac:dyDescent="0.3">
      <c r="A1447">
        <v>1446</v>
      </c>
      <c r="B1447">
        <v>16</v>
      </c>
      <c r="C1447" s="1">
        <v>44966.567754629628</v>
      </c>
      <c r="D1447" t="s">
        <v>29</v>
      </c>
      <c r="E1447" s="7">
        <f t="shared" si="238"/>
        <v>2023</v>
      </c>
      <c r="F1447" s="7">
        <f t="shared" si="239"/>
        <v>2</v>
      </c>
      <c r="G1447" s="7">
        <f t="shared" si="234"/>
        <v>14</v>
      </c>
      <c r="H1447" s="7" t="str">
        <f t="shared" si="241"/>
        <v>winter</v>
      </c>
      <c r="I1447" s="7">
        <f t="shared" si="235"/>
        <v>58</v>
      </c>
      <c r="J1447" t="str">
        <f t="shared" si="242"/>
        <v>VP</v>
      </c>
      <c r="L1447">
        <v>0.97696000000000005</v>
      </c>
      <c r="M1447" t="e">
        <f t="shared" si="240"/>
        <v>#N/A</v>
      </c>
      <c r="N1447">
        <v>2.7739400000000001</v>
      </c>
      <c r="O1447">
        <v>0.92033500000000001</v>
      </c>
      <c r="P1447">
        <v>2.40909E-3</v>
      </c>
      <c r="Q1447">
        <v>0</v>
      </c>
      <c r="R1447">
        <v>7.8</v>
      </c>
      <c r="S1447">
        <v>20.280100000000001</v>
      </c>
      <c r="T1447">
        <v>85.891000000000005</v>
      </c>
    </row>
    <row r="1448" spans="1:20" x14ac:dyDescent="0.3">
      <c r="A1448">
        <v>1447</v>
      </c>
      <c r="B1448">
        <v>17</v>
      </c>
      <c r="C1448" s="1">
        <v>44966.569930555554</v>
      </c>
      <c r="D1448" t="s">
        <v>29</v>
      </c>
      <c r="E1448" s="7">
        <f t="shared" si="238"/>
        <v>2023</v>
      </c>
      <c r="F1448" s="7">
        <f t="shared" si="239"/>
        <v>2</v>
      </c>
      <c r="G1448" s="7">
        <f t="shared" si="234"/>
        <v>14</v>
      </c>
      <c r="H1448" s="7" t="str">
        <f t="shared" si="241"/>
        <v>winter</v>
      </c>
      <c r="I1448" s="7">
        <f t="shared" si="235"/>
        <v>58</v>
      </c>
      <c r="J1448" t="str">
        <f t="shared" si="242"/>
        <v>VP</v>
      </c>
      <c r="L1448">
        <v>1.0672699999999999</v>
      </c>
      <c r="M1448" t="e">
        <f t="shared" si="240"/>
        <v>#N/A</v>
      </c>
      <c r="N1448">
        <v>2.6494300000000002</v>
      </c>
      <c r="O1448">
        <v>0.93093400000000004</v>
      </c>
      <c r="P1448">
        <v>5.0000000000000001E-3</v>
      </c>
      <c r="Q1448">
        <v>8.2000000000000003E-2</v>
      </c>
      <c r="R1448">
        <v>7.5</v>
      </c>
      <c r="S1448">
        <v>20.293600000000001</v>
      </c>
      <c r="T1448">
        <v>85.869699999999995</v>
      </c>
    </row>
    <row r="1449" spans="1:20" x14ac:dyDescent="0.3">
      <c r="A1449">
        <v>1448</v>
      </c>
      <c r="B1449">
        <v>18</v>
      </c>
      <c r="C1449" s="1">
        <v>44966.572025462963</v>
      </c>
      <c r="D1449" t="s">
        <v>29</v>
      </c>
      <c r="E1449" s="7">
        <f t="shared" si="238"/>
        <v>2023</v>
      </c>
      <c r="F1449" s="7">
        <f t="shared" si="239"/>
        <v>2</v>
      </c>
      <c r="G1449" s="7">
        <f t="shared" si="234"/>
        <v>14</v>
      </c>
      <c r="H1449" s="7" t="str">
        <f t="shared" si="241"/>
        <v>winter</v>
      </c>
      <c r="I1449" s="7">
        <f t="shared" si="235"/>
        <v>58</v>
      </c>
      <c r="J1449" t="str">
        <f t="shared" si="242"/>
        <v>VP</v>
      </c>
      <c r="L1449">
        <v>1.59138</v>
      </c>
      <c r="M1449">
        <f t="shared" si="240"/>
        <v>1.59138</v>
      </c>
      <c r="N1449">
        <v>2.04983</v>
      </c>
      <c r="O1449">
        <v>0.97867700000000002</v>
      </c>
      <c r="P1449">
        <v>4.0000000000000001E-3</v>
      </c>
      <c r="Q1449">
        <v>0.03</v>
      </c>
      <c r="R1449">
        <v>7.5</v>
      </c>
      <c r="S1449">
        <v>20.6737</v>
      </c>
      <c r="T1449">
        <v>85.853399999999993</v>
      </c>
    </row>
    <row r="1450" spans="1:20" x14ac:dyDescent="0.3">
      <c r="A1450">
        <v>1449</v>
      </c>
      <c r="B1450">
        <v>1</v>
      </c>
      <c r="C1450" s="1">
        <v>44971.439733796295</v>
      </c>
      <c r="D1450" t="s">
        <v>13</v>
      </c>
      <c r="E1450" s="7">
        <f t="shared" si="238"/>
        <v>2023</v>
      </c>
      <c r="F1450" s="7">
        <f t="shared" si="239"/>
        <v>2</v>
      </c>
      <c r="G1450" s="7">
        <f t="shared" si="234"/>
        <v>14</v>
      </c>
      <c r="H1450" s="7" t="str">
        <f t="shared" si="241"/>
        <v>winter</v>
      </c>
      <c r="I1450" s="7">
        <f t="shared" si="235"/>
        <v>59</v>
      </c>
      <c r="J1450" t="str">
        <f t="shared" ref="J1450:J1473" si="243">IF(OR(B1450=1,B1450=2,B1450=3,B1450=4,B1450=9,B1450=10,B1450=11,B1450=12,B1450=17,B1450=18,B1450=19,B1450=20),"VP","BS")</f>
        <v>VP</v>
      </c>
      <c r="K1450" t="str">
        <f t="shared" ref="K1450:K1473" si="244">IF(OR(B1450=4,B1450=7,B1450=10,B1450=14,B1450=18,B1450=21),"tree","soil")</f>
        <v>soil</v>
      </c>
      <c r="L1450">
        <v>1.1030599999999999</v>
      </c>
      <c r="M1450">
        <f t="shared" si="240"/>
        <v>1.1030599999999999</v>
      </c>
      <c r="N1450">
        <v>2.2141600000000001</v>
      </c>
      <c r="O1450">
        <v>0.97315399999999996</v>
      </c>
      <c r="P1450">
        <v>3.0000000000000001E-3</v>
      </c>
      <c r="Q1450">
        <v>3.5090900000000001E-2</v>
      </c>
      <c r="R1450">
        <v>9.92727</v>
      </c>
      <c r="S1450">
        <v>15.383900000000001</v>
      </c>
      <c r="T1450">
        <v>84.518799999999999</v>
      </c>
    </row>
    <row r="1451" spans="1:20" x14ac:dyDescent="0.3">
      <c r="A1451">
        <v>1450</v>
      </c>
      <c r="B1451">
        <v>2</v>
      </c>
      <c r="C1451" s="1">
        <v>44971.441828703704</v>
      </c>
      <c r="D1451" t="s">
        <v>13</v>
      </c>
      <c r="E1451" s="7">
        <f t="shared" si="238"/>
        <v>2023</v>
      </c>
      <c r="F1451" s="7">
        <f t="shared" si="239"/>
        <v>2</v>
      </c>
      <c r="G1451" s="7">
        <f t="shared" si="234"/>
        <v>14</v>
      </c>
      <c r="H1451" s="7" t="str">
        <f t="shared" si="241"/>
        <v>winter</v>
      </c>
      <c r="I1451" s="7">
        <f t="shared" si="235"/>
        <v>59</v>
      </c>
      <c r="J1451" t="str">
        <f t="shared" si="243"/>
        <v>VP</v>
      </c>
      <c r="K1451" t="str">
        <f t="shared" si="244"/>
        <v>soil</v>
      </c>
      <c r="L1451">
        <v>1.5469299999999999</v>
      </c>
      <c r="M1451">
        <f t="shared" si="240"/>
        <v>1.5469299999999999</v>
      </c>
      <c r="N1451">
        <v>1.6322700000000001</v>
      </c>
      <c r="O1451">
        <v>0.98865099999999995</v>
      </c>
      <c r="P1451">
        <v>2E-3</v>
      </c>
      <c r="Q1451">
        <v>0</v>
      </c>
      <c r="R1451">
        <v>9.1999999999999993</v>
      </c>
      <c r="S1451">
        <v>17.185500000000001</v>
      </c>
      <c r="T1451">
        <v>84.523099999999999</v>
      </c>
    </row>
    <row r="1452" spans="1:20" x14ac:dyDescent="0.3">
      <c r="A1452">
        <v>1451</v>
      </c>
      <c r="B1452">
        <v>3</v>
      </c>
      <c r="C1452" s="1">
        <v>44971.443969907406</v>
      </c>
      <c r="D1452" t="s">
        <v>13</v>
      </c>
      <c r="E1452" s="7">
        <f t="shared" si="238"/>
        <v>2023</v>
      </c>
      <c r="F1452" s="7">
        <f t="shared" si="239"/>
        <v>2</v>
      </c>
      <c r="G1452" s="7">
        <f t="shared" si="234"/>
        <v>14</v>
      </c>
      <c r="H1452" s="7" t="str">
        <f t="shared" si="241"/>
        <v>winter</v>
      </c>
      <c r="I1452" s="7">
        <f t="shared" si="235"/>
        <v>59</v>
      </c>
      <c r="J1452" t="str">
        <f t="shared" si="243"/>
        <v>VP</v>
      </c>
      <c r="K1452" t="str">
        <f t="shared" si="244"/>
        <v>soil</v>
      </c>
      <c r="L1452">
        <v>1.9020300000000001</v>
      </c>
      <c r="M1452">
        <f t="shared" si="240"/>
        <v>1.9020300000000001</v>
      </c>
      <c r="N1452">
        <v>1.5751299999999999</v>
      </c>
      <c r="O1452">
        <v>0.99067700000000003</v>
      </c>
      <c r="P1452">
        <v>3.0000000000000001E-3</v>
      </c>
      <c r="Q1452">
        <v>0</v>
      </c>
      <c r="R1452">
        <v>8.6</v>
      </c>
      <c r="S1452">
        <v>18.289300000000001</v>
      </c>
      <c r="T1452">
        <v>84.514399999999995</v>
      </c>
    </row>
    <row r="1453" spans="1:20" x14ac:dyDescent="0.3">
      <c r="A1453">
        <v>1452</v>
      </c>
      <c r="B1453">
        <v>4</v>
      </c>
      <c r="C1453" s="1">
        <v>44971.446064814816</v>
      </c>
      <c r="D1453" t="s">
        <v>13</v>
      </c>
      <c r="E1453" s="7">
        <f t="shared" si="238"/>
        <v>2023</v>
      </c>
      <c r="F1453" s="7">
        <f t="shared" si="239"/>
        <v>2</v>
      </c>
      <c r="G1453" s="7">
        <f t="shared" si="234"/>
        <v>14</v>
      </c>
      <c r="H1453" s="7" t="str">
        <f t="shared" si="241"/>
        <v>winter</v>
      </c>
      <c r="I1453" s="7">
        <f t="shared" si="235"/>
        <v>59</v>
      </c>
      <c r="J1453" t="str">
        <f t="shared" si="243"/>
        <v>VP</v>
      </c>
      <c r="K1453" t="str">
        <f t="shared" si="244"/>
        <v>tree</v>
      </c>
      <c r="L1453">
        <v>3.2147199999999998</v>
      </c>
      <c r="M1453">
        <f t="shared" si="240"/>
        <v>3.2147199999999998</v>
      </c>
      <c r="N1453">
        <v>1.3950400000000001</v>
      </c>
      <c r="O1453">
        <v>0.99611799999999995</v>
      </c>
      <c r="P1453">
        <v>3.0000000000000001E-3</v>
      </c>
      <c r="Q1453">
        <v>0</v>
      </c>
      <c r="R1453">
        <v>8.3000000000000007</v>
      </c>
      <c r="S1453">
        <v>18.957799999999999</v>
      </c>
      <c r="T1453">
        <v>84.525599999999997</v>
      </c>
    </row>
    <row r="1454" spans="1:20" x14ac:dyDescent="0.3">
      <c r="A1454">
        <v>1453</v>
      </c>
      <c r="B1454">
        <v>5</v>
      </c>
      <c r="C1454" s="1">
        <v>44971.448159722226</v>
      </c>
      <c r="D1454" t="s">
        <v>13</v>
      </c>
      <c r="E1454" s="7">
        <f t="shared" si="238"/>
        <v>2023</v>
      </c>
      <c r="F1454" s="7">
        <f t="shared" si="239"/>
        <v>2</v>
      </c>
      <c r="G1454" s="7">
        <f t="shared" si="234"/>
        <v>14</v>
      </c>
      <c r="H1454" s="7" t="str">
        <f t="shared" si="241"/>
        <v>winter</v>
      </c>
      <c r="I1454" s="7">
        <f t="shared" si="235"/>
        <v>59</v>
      </c>
      <c r="J1454" t="str">
        <f t="shared" si="243"/>
        <v>BS</v>
      </c>
      <c r="K1454" t="str">
        <f t="shared" si="244"/>
        <v>soil</v>
      </c>
      <c r="L1454">
        <v>2.2839900000000002</v>
      </c>
      <c r="M1454">
        <f t="shared" si="240"/>
        <v>2.2839900000000002</v>
      </c>
      <c r="N1454">
        <v>1.4958199999999999</v>
      </c>
      <c r="O1454">
        <v>0.993753</v>
      </c>
      <c r="P1454">
        <v>3.0000000000000001E-3</v>
      </c>
      <c r="Q1454">
        <v>0</v>
      </c>
      <c r="R1454">
        <v>7.8</v>
      </c>
      <c r="S1454">
        <v>19.297899999999998</v>
      </c>
      <c r="T1454">
        <v>84.483500000000006</v>
      </c>
    </row>
    <row r="1455" spans="1:20" x14ac:dyDescent="0.3">
      <c r="A1455">
        <v>1454</v>
      </c>
      <c r="B1455">
        <v>6</v>
      </c>
      <c r="C1455" s="1">
        <v>44971.450243055559</v>
      </c>
      <c r="D1455" t="s">
        <v>13</v>
      </c>
      <c r="E1455" s="7">
        <f t="shared" si="238"/>
        <v>2023</v>
      </c>
      <c r="F1455" s="7">
        <f t="shared" si="239"/>
        <v>2</v>
      </c>
      <c r="G1455" s="7">
        <f t="shared" ref="G1455:G1491" si="245">F1455+12</f>
        <v>14</v>
      </c>
      <c r="H1455" s="7" t="str">
        <f t="shared" si="241"/>
        <v>winter</v>
      </c>
      <c r="I1455" s="7">
        <f t="shared" si="235"/>
        <v>59</v>
      </c>
      <c r="J1455" t="str">
        <f t="shared" si="243"/>
        <v>BS</v>
      </c>
      <c r="K1455" t="str">
        <f t="shared" si="244"/>
        <v>soil</v>
      </c>
      <c r="L1455">
        <v>1.37975</v>
      </c>
      <c r="M1455">
        <f t="shared" si="240"/>
        <v>1.37975</v>
      </c>
      <c r="N1455">
        <v>1.92032</v>
      </c>
      <c r="O1455">
        <v>0.982483</v>
      </c>
      <c r="P1455">
        <v>3.0000000000000001E-3</v>
      </c>
      <c r="Q1455">
        <v>4.0000000000000001E-3</v>
      </c>
      <c r="R1455">
        <v>7.5</v>
      </c>
      <c r="S1455">
        <v>19.772200000000002</v>
      </c>
      <c r="T1455">
        <v>84.486400000000003</v>
      </c>
    </row>
    <row r="1456" spans="1:20" x14ac:dyDescent="0.3">
      <c r="A1456">
        <v>1455</v>
      </c>
      <c r="B1456">
        <v>7</v>
      </c>
      <c r="C1456" s="1">
        <v>44971.452766203707</v>
      </c>
      <c r="D1456" t="s">
        <v>13</v>
      </c>
      <c r="E1456" s="7">
        <f t="shared" si="238"/>
        <v>2023</v>
      </c>
      <c r="F1456" s="7">
        <f t="shared" si="239"/>
        <v>2</v>
      </c>
      <c r="G1456" s="7">
        <f t="shared" si="245"/>
        <v>14</v>
      </c>
      <c r="H1456" s="7" t="str">
        <f t="shared" si="241"/>
        <v>winter</v>
      </c>
      <c r="I1456" s="7">
        <f t="shared" ref="I1456:I1491" si="246">WEEKNUM(C1456)+52</f>
        <v>59</v>
      </c>
      <c r="J1456" t="str">
        <f t="shared" si="243"/>
        <v>BS</v>
      </c>
      <c r="K1456" t="str">
        <f t="shared" si="244"/>
        <v>tree</v>
      </c>
      <c r="L1456">
        <v>2.64323</v>
      </c>
      <c r="M1456">
        <f t="shared" si="240"/>
        <v>2.64323</v>
      </c>
      <c r="N1456">
        <v>1.4915099999999999</v>
      </c>
      <c r="O1456">
        <v>0.994417</v>
      </c>
      <c r="P1456">
        <v>2E-3</v>
      </c>
      <c r="Q1456">
        <v>0</v>
      </c>
      <c r="R1456">
        <v>7.2</v>
      </c>
      <c r="S1456">
        <v>19.796900000000001</v>
      </c>
      <c r="T1456">
        <v>84.482399999999998</v>
      </c>
    </row>
    <row r="1457" spans="1:20" x14ac:dyDescent="0.3">
      <c r="A1457">
        <v>1456</v>
      </c>
      <c r="B1457">
        <v>8</v>
      </c>
      <c r="C1457" s="1">
        <v>44971.455127314817</v>
      </c>
      <c r="D1457" t="s">
        <v>13</v>
      </c>
      <c r="E1457" s="7">
        <f t="shared" si="238"/>
        <v>2023</v>
      </c>
      <c r="F1457" s="7">
        <f t="shared" si="239"/>
        <v>2</v>
      </c>
      <c r="G1457" s="7">
        <f t="shared" si="245"/>
        <v>14</v>
      </c>
      <c r="H1457" s="7" t="str">
        <f t="shared" si="241"/>
        <v>winter</v>
      </c>
      <c r="I1457" s="7">
        <f t="shared" si="246"/>
        <v>59</v>
      </c>
      <c r="J1457" t="str">
        <f t="shared" si="243"/>
        <v>BS</v>
      </c>
      <c r="K1457" t="str">
        <f t="shared" si="244"/>
        <v>soil</v>
      </c>
      <c r="L1457">
        <v>1.35819</v>
      </c>
      <c r="M1457">
        <f t="shared" si="240"/>
        <v>1.35819</v>
      </c>
      <c r="N1457">
        <v>1.7265200000000001</v>
      </c>
      <c r="O1457">
        <v>0.98422799999999999</v>
      </c>
      <c r="P1457">
        <v>2E-3</v>
      </c>
      <c r="Q1457">
        <v>0</v>
      </c>
      <c r="R1457">
        <v>7.1</v>
      </c>
      <c r="S1457">
        <v>19.755600000000001</v>
      </c>
      <c r="T1457">
        <v>84.479200000000006</v>
      </c>
    </row>
    <row r="1458" spans="1:20" x14ac:dyDescent="0.3">
      <c r="A1458">
        <v>1457</v>
      </c>
      <c r="B1458">
        <v>9</v>
      </c>
      <c r="C1458" s="1">
        <v>44971.457233796296</v>
      </c>
      <c r="D1458" t="s">
        <v>13</v>
      </c>
      <c r="E1458" s="7">
        <f t="shared" si="238"/>
        <v>2023</v>
      </c>
      <c r="F1458" s="7">
        <f t="shared" si="239"/>
        <v>2</v>
      </c>
      <c r="G1458" s="7">
        <f t="shared" si="245"/>
        <v>14</v>
      </c>
      <c r="H1458" s="7" t="str">
        <f t="shared" si="241"/>
        <v>winter</v>
      </c>
      <c r="I1458" s="7">
        <f t="shared" si="246"/>
        <v>59</v>
      </c>
      <c r="J1458" t="str">
        <f t="shared" si="243"/>
        <v>VP</v>
      </c>
      <c r="K1458" t="str">
        <f t="shared" si="244"/>
        <v>soil</v>
      </c>
      <c r="L1458">
        <v>1.62286</v>
      </c>
      <c r="M1458">
        <f t="shared" si="240"/>
        <v>1.62286</v>
      </c>
      <c r="N1458">
        <v>1.7423299999999999</v>
      </c>
      <c r="O1458">
        <v>0.98513099999999998</v>
      </c>
      <c r="P1458">
        <v>3.0000000000000001E-3</v>
      </c>
      <c r="Q1458">
        <v>0</v>
      </c>
      <c r="R1458">
        <v>7</v>
      </c>
      <c r="S1458">
        <v>19.8523</v>
      </c>
      <c r="T1458">
        <v>84.500600000000006</v>
      </c>
    </row>
    <row r="1459" spans="1:20" x14ac:dyDescent="0.3">
      <c r="A1459">
        <v>1458</v>
      </c>
      <c r="B1459">
        <v>10</v>
      </c>
      <c r="C1459" s="1">
        <v>44971.459340277775</v>
      </c>
      <c r="D1459" t="s">
        <v>13</v>
      </c>
      <c r="E1459" s="7">
        <f t="shared" si="238"/>
        <v>2023</v>
      </c>
      <c r="F1459" s="7">
        <f t="shared" si="239"/>
        <v>2</v>
      </c>
      <c r="G1459" s="7">
        <f t="shared" si="245"/>
        <v>14</v>
      </c>
      <c r="H1459" s="7" t="str">
        <f t="shared" si="241"/>
        <v>winter</v>
      </c>
      <c r="I1459" s="7">
        <f t="shared" si="246"/>
        <v>59</v>
      </c>
      <c r="J1459" t="str">
        <f t="shared" si="243"/>
        <v>VP</v>
      </c>
      <c r="K1459" t="str">
        <f t="shared" si="244"/>
        <v>tree</v>
      </c>
      <c r="L1459">
        <v>5.2986300000000002</v>
      </c>
      <c r="M1459">
        <f t="shared" si="240"/>
        <v>5.2986300000000002</v>
      </c>
      <c r="N1459">
        <v>1.28535</v>
      </c>
      <c r="O1459">
        <v>0.99879600000000002</v>
      </c>
      <c r="P1459">
        <v>3.0000000000000001E-3</v>
      </c>
      <c r="Q1459">
        <v>0</v>
      </c>
      <c r="R1459">
        <v>6.6</v>
      </c>
      <c r="S1459">
        <v>20.023900000000001</v>
      </c>
      <c r="T1459">
        <v>84.504300000000001</v>
      </c>
    </row>
    <row r="1460" spans="1:20" x14ac:dyDescent="0.3">
      <c r="A1460">
        <v>1459</v>
      </c>
      <c r="B1460">
        <v>11</v>
      </c>
      <c r="C1460" s="1">
        <v>44971.461423611108</v>
      </c>
      <c r="D1460" t="s">
        <v>13</v>
      </c>
      <c r="E1460" s="7">
        <f t="shared" si="238"/>
        <v>2023</v>
      </c>
      <c r="F1460" s="7">
        <f t="shared" si="239"/>
        <v>2</v>
      </c>
      <c r="G1460" s="7">
        <f t="shared" si="245"/>
        <v>14</v>
      </c>
      <c r="H1460" s="7" t="str">
        <f t="shared" si="241"/>
        <v>winter</v>
      </c>
      <c r="I1460" s="7">
        <f t="shared" si="246"/>
        <v>59</v>
      </c>
      <c r="J1460" t="str">
        <f t="shared" si="243"/>
        <v>VP</v>
      </c>
      <c r="K1460" t="str">
        <f t="shared" si="244"/>
        <v>soil</v>
      </c>
      <c r="L1460">
        <v>1.8860600000000001</v>
      </c>
      <c r="M1460">
        <f t="shared" si="240"/>
        <v>1.8860600000000001</v>
      </c>
      <c r="N1460">
        <v>1.67195</v>
      </c>
      <c r="O1460">
        <v>0.98980299999999999</v>
      </c>
      <c r="P1460">
        <v>3.0000000000000001E-3</v>
      </c>
      <c r="Q1460">
        <v>3.3000000000000002E-2</v>
      </c>
      <c r="R1460">
        <v>6.7</v>
      </c>
      <c r="S1460">
        <v>20.115100000000002</v>
      </c>
      <c r="T1460">
        <v>84.498599999999996</v>
      </c>
    </row>
    <row r="1461" spans="1:20" x14ac:dyDescent="0.3">
      <c r="A1461">
        <v>1460</v>
      </c>
      <c r="B1461">
        <v>12</v>
      </c>
      <c r="C1461" s="1">
        <v>44971.463761574072</v>
      </c>
      <c r="D1461" t="s">
        <v>13</v>
      </c>
      <c r="E1461" s="7">
        <f t="shared" si="238"/>
        <v>2023</v>
      </c>
      <c r="F1461" s="7">
        <f t="shared" si="239"/>
        <v>2</v>
      </c>
      <c r="G1461" s="7">
        <f t="shared" si="245"/>
        <v>14</v>
      </c>
      <c r="H1461" s="7" t="str">
        <f t="shared" si="241"/>
        <v>winter</v>
      </c>
      <c r="I1461" s="7">
        <f t="shared" si="246"/>
        <v>59</v>
      </c>
      <c r="J1461" t="str">
        <f t="shared" si="243"/>
        <v>VP</v>
      </c>
      <c r="K1461" t="str">
        <f t="shared" si="244"/>
        <v>soil</v>
      </c>
      <c r="L1461">
        <v>2.2975500000000002</v>
      </c>
      <c r="M1461">
        <f t="shared" si="240"/>
        <v>2.2975500000000002</v>
      </c>
      <c r="N1461">
        <v>1.5056700000000001</v>
      </c>
      <c r="O1461">
        <v>0.99388600000000005</v>
      </c>
      <c r="P1461">
        <v>2E-3</v>
      </c>
      <c r="Q1461">
        <v>0</v>
      </c>
      <c r="R1461">
        <v>6.7</v>
      </c>
      <c r="S1461">
        <v>20.2666</v>
      </c>
      <c r="T1461">
        <v>84.500500000000002</v>
      </c>
    </row>
    <row r="1462" spans="1:20" x14ac:dyDescent="0.3">
      <c r="A1462">
        <v>1461</v>
      </c>
      <c r="B1462">
        <v>13</v>
      </c>
      <c r="C1462" s="1">
        <v>44971.465868055559</v>
      </c>
      <c r="D1462" t="s">
        <v>13</v>
      </c>
      <c r="E1462" s="7">
        <f t="shared" si="238"/>
        <v>2023</v>
      </c>
      <c r="F1462" s="7">
        <f t="shared" si="239"/>
        <v>2</v>
      </c>
      <c r="G1462" s="7">
        <f t="shared" si="245"/>
        <v>14</v>
      </c>
      <c r="H1462" s="7" t="str">
        <f t="shared" si="241"/>
        <v>winter</v>
      </c>
      <c r="I1462" s="7">
        <f t="shared" si="246"/>
        <v>59</v>
      </c>
      <c r="J1462" t="str">
        <f t="shared" si="243"/>
        <v>BS</v>
      </c>
      <c r="K1462" t="str">
        <f t="shared" si="244"/>
        <v>soil</v>
      </c>
      <c r="L1462">
        <v>1.2095899999999999</v>
      </c>
      <c r="M1462">
        <f t="shared" si="240"/>
        <v>1.2095899999999999</v>
      </c>
      <c r="N1462">
        <v>1.92737</v>
      </c>
      <c r="O1462">
        <v>0.97931900000000005</v>
      </c>
      <c r="P1462">
        <v>3.0000000000000001E-3</v>
      </c>
      <c r="Q1462">
        <v>3.9E-2</v>
      </c>
      <c r="R1462">
        <v>6.7</v>
      </c>
      <c r="S1462">
        <v>20.298200000000001</v>
      </c>
      <c r="T1462">
        <v>84.511600000000001</v>
      </c>
    </row>
    <row r="1463" spans="1:20" x14ac:dyDescent="0.3">
      <c r="A1463">
        <v>1462</v>
      </c>
      <c r="B1463">
        <v>14</v>
      </c>
      <c r="C1463" s="1">
        <v>44971.467951388891</v>
      </c>
      <c r="D1463" t="s">
        <v>13</v>
      </c>
      <c r="E1463" s="7">
        <f t="shared" si="238"/>
        <v>2023</v>
      </c>
      <c r="F1463" s="7">
        <f t="shared" si="239"/>
        <v>2</v>
      </c>
      <c r="G1463" s="7">
        <f t="shared" si="245"/>
        <v>14</v>
      </c>
      <c r="H1463" s="7" t="str">
        <f t="shared" si="241"/>
        <v>winter</v>
      </c>
      <c r="I1463" s="7">
        <f t="shared" si="246"/>
        <v>59</v>
      </c>
      <c r="J1463" t="str">
        <f t="shared" si="243"/>
        <v>BS</v>
      </c>
      <c r="K1463" t="str">
        <f t="shared" si="244"/>
        <v>tree</v>
      </c>
      <c r="L1463">
        <v>2.1924199999999998</v>
      </c>
      <c r="M1463">
        <f t="shared" si="240"/>
        <v>2.1924199999999998</v>
      </c>
      <c r="N1463">
        <v>1.5363100000000001</v>
      </c>
      <c r="O1463">
        <v>0.99274099999999998</v>
      </c>
      <c r="P1463">
        <v>2E-3</v>
      </c>
      <c r="Q1463">
        <v>0</v>
      </c>
      <c r="R1463">
        <v>6.6</v>
      </c>
      <c r="S1463">
        <v>20.2822</v>
      </c>
      <c r="T1463">
        <v>84.514700000000005</v>
      </c>
    </row>
    <row r="1464" spans="1:20" x14ac:dyDescent="0.3">
      <c r="A1464">
        <v>1463</v>
      </c>
      <c r="B1464">
        <v>15</v>
      </c>
      <c r="C1464" s="1">
        <v>44971.470046296294</v>
      </c>
      <c r="D1464" t="s">
        <v>13</v>
      </c>
      <c r="E1464" s="7">
        <f t="shared" si="238"/>
        <v>2023</v>
      </c>
      <c r="F1464" s="7">
        <f t="shared" si="239"/>
        <v>2</v>
      </c>
      <c r="G1464" s="7">
        <f t="shared" si="245"/>
        <v>14</v>
      </c>
      <c r="H1464" s="7" t="str">
        <f t="shared" si="241"/>
        <v>winter</v>
      </c>
      <c r="I1464" s="7">
        <f t="shared" si="246"/>
        <v>59</v>
      </c>
      <c r="J1464" t="str">
        <f t="shared" si="243"/>
        <v>BS</v>
      </c>
      <c r="K1464" t="str">
        <f t="shared" si="244"/>
        <v>soil</v>
      </c>
      <c r="L1464">
        <v>2.15923</v>
      </c>
      <c r="M1464">
        <f t="shared" si="240"/>
        <v>2.15923</v>
      </c>
      <c r="N1464">
        <v>1.6132200000000001</v>
      </c>
      <c r="O1464">
        <v>0.98959299999999994</v>
      </c>
      <c r="P1464">
        <v>4.0000000000000001E-3</v>
      </c>
      <c r="Q1464">
        <v>0</v>
      </c>
      <c r="R1464">
        <v>6.7</v>
      </c>
      <c r="S1464">
        <v>20.496400000000001</v>
      </c>
      <c r="T1464">
        <v>84.5017</v>
      </c>
    </row>
    <row r="1465" spans="1:20" x14ac:dyDescent="0.3">
      <c r="A1465">
        <v>1464</v>
      </c>
      <c r="B1465">
        <v>16</v>
      </c>
      <c r="C1465" s="1">
        <v>44971.472129629627</v>
      </c>
      <c r="D1465" t="s">
        <v>13</v>
      </c>
      <c r="E1465" s="7">
        <f t="shared" si="238"/>
        <v>2023</v>
      </c>
      <c r="F1465" s="7">
        <f t="shared" si="239"/>
        <v>2</v>
      </c>
      <c r="G1465" s="7">
        <f t="shared" si="245"/>
        <v>14</v>
      </c>
      <c r="H1465" s="7" t="str">
        <f t="shared" si="241"/>
        <v>winter</v>
      </c>
      <c r="I1465" s="7">
        <f t="shared" si="246"/>
        <v>59</v>
      </c>
      <c r="J1465" t="str">
        <f t="shared" si="243"/>
        <v>BS</v>
      </c>
      <c r="K1465" t="str">
        <f t="shared" si="244"/>
        <v>soil</v>
      </c>
      <c r="L1465">
        <v>1.63036</v>
      </c>
      <c r="M1465">
        <f t="shared" si="240"/>
        <v>1.63036</v>
      </c>
      <c r="N1465">
        <v>1.83619</v>
      </c>
      <c r="O1465">
        <v>0.98519299999999999</v>
      </c>
      <c r="P1465">
        <v>2E-3</v>
      </c>
      <c r="Q1465">
        <v>0</v>
      </c>
      <c r="R1465">
        <v>6.9</v>
      </c>
      <c r="S1465">
        <v>20.576699999999999</v>
      </c>
      <c r="T1465">
        <v>84.504199999999997</v>
      </c>
    </row>
    <row r="1466" spans="1:20" x14ac:dyDescent="0.3">
      <c r="A1466">
        <v>1465</v>
      </c>
      <c r="B1466">
        <v>17</v>
      </c>
      <c r="C1466" s="1">
        <v>44971.474212962959</v>
      </c>
      <c r="D1466" t="s">
        <v>13</v>
      </c>
      <c r="E1466" s="7">
        <f t="shared" si="238"/>
        <v>2023</v>
      </c>
      <c r="F1466" s="7">
        <f t="shared" si="239"/>
        <v>2</v>
      </c>
      <c r="G1466" s="7">
        <f t="shared" si="245"/>
        <v>14</v>
      </c>
      <c r="H1466" s="7" t="str">
        <f t="shared" si="241"/>
        <v>winter</v>
      </c>
      <c r="I1466" s="7">
        <f t="shared" si="246"/>
        <v>59</v>
      </c>
      <c r="J1466" t="str">
        <f t="shared" si="243"/>
        <v>VP</v>
      </c>
      <c r="K1466" t="str">
        <f t="shared" si="244"/>
        <v>soil</v>
      </c>
      <c r="L1466">
        <v>2.3267899999999999</v>
      </c>
      <c r="M1466">
        <f t="shared" si="240"/>
        <v>2.3267899999999999</v>
      </c>
      <c r="N1466">
        <v>1.45109</v>
      </c>
      <c r="O1466">
        <v>0.99393399999999998</v>
      </c>
      <c r="P1466">
        <v>1E-3</v>
      </c>
      <c r="Q1466">
        <v>0</v>
      </c>
      <c r="R1466">
        <v>6.9</v>
      </c>
      <c r="S1466">
        <v>20.6982</v>
      </c>
      <c r="T1466">
        <v>84.512200000000007</v>
      </c>
    </row>
    <row r="1467" spans="1:20" x14ac:dyDescent="0.3">
      <c r="A1467">
        <v>1466</v>
      </c>
      <c r="B1467">
        <v>18</v>
      </c>
      <c r="C1467" s="1">
        <v>44971.476319444446</v>
      </c>
      <c r="D1467" t="s">
        <v>13</v>
      </c>
      <c r="E1467" s="7">
        <f t="shared" si="238"/>
        <v>2023</v>
      </c>
      <c r="F1467" s="7">
        <f t="shared" si="239"/>
        <v>2</v>
      </c>
      <c r="G1467" s="7">
        <f t="shared" si="245"/>
        <v>14</v>
      </c>
      <c r="H1467" s="7" t="str">
        <f t="shared" si="241"/>
        <v>winter</v>
      </c>
      <c r="I1467" s="7">
        <f t="shared" si="246"/>
        <v>59</v>
      </c>
      <c r="J1467" t="str">
        <f t="shared" si="243"/>
        <v>VP</v>
      </c>
      <c r="K1467" t="str">
        <f t="shared" si="244"/>
        <v>tree</v>
      </c>
      <c r="L1467">
        <v>2.7686199999999999</v>
      </c>
      <c r="M1467">
        <f t="shared" si="240"/>
        <v>2.7686199999999999</v>
      </c>
      <c r="N1467">
        <v>1.38419</v>
      </c>
      <c r="O1467">
        <v>0.99638499999999997</v>
      </c>
      <c r="P1467">
        <v>2E-3</v>
      </c>
      <c r="Q1467">
        <v>0</v>
      </c>
      <c r="R1467">
        <v>6.9</v>
      </c>
      <c r="S1467">
        <v>20.7913</v>
      </c>
      <c r="T1467">
        <v>84.523700000000005</v>
      </c>
    </row>
    <row r="1468" spans="1:20" x14ac:dyDescent="0.3">
      <c r="A1468">
        <v>1467</v>
      </c>
      <c r="B1468">
        <v>19</v>
      </c>
      <c r="C1468" s="1">
        <v>44971.478472222225</v>
      </c>
      <c r="D1468" t="s">
        <v>13</v>
      </c>
      <c r="E1468" s="7">
        <f t="shared" si="238"/>
        <v>2023</v>
      </c>
      <c r="F1468" s="7">
        <f t="shared" si="239"/>
        <v>2</v>
      </c>
      <c r="G1468" s="7">
        <f t="shared" si="245"/>
        <v>14</v>
      </c>
      <c r="H1468" s="7" t="str">
        <f t="shared" si="241"/>
        <v>winter</v>
      </c>
      <c r="I1468" s="7">
        <f t="shared" si="246"/>
        <v>59</v>
      </c>
      <c r="J1468" t="str">
        <f t="shared" si="243"/>
        <v>VP</v>
      </c>
      <c r="K1468" t="str">
        <f t="shared" si="244"/>
        <v>soil</v>
      </c>
      <c r="L1468">
        <v>1.5586100000000001</v>
      </c>
      <c r="M1468">
        <f t="shared" si="240"/>
        <v>1.5586100000000001</v>
      </c>
      <c r="N1468">
        <v>1.83596</v>
      </c>
      <c r="O1468">
        <v>0.98421800000000004</v>
      </c>
      <c r="P1468">
        <v>3.0000000000000001E-3</v>
      </c>
      <c r="Q1468">
        <v>3.5000000000000003E-2</v>
      </c>
      <c r="R1468">
        <v>6.9</v>
      </c>
      <c r="S1468">
        <v>20.7988</v>
      </c>
      <c r="T1468">
        <v>84.520499999999998</v>
      </c>
    </row>
    <row r="1469" spans="1:20" x14ac:dyDescent="0.3">
      <c r="A1469">
        <v>1468</v>
      </c>
      <c r="B1469">
        <v>20</v>
      </c>
      <c r="C1469" s="1">
        <v>44971.480543981481</v>
      </c>
      <c r="D1469" t="s">
        <v>13</v>
      </c>
      <c r="E1469" s="7">
        <f t="shared" si="238"/>
        <v>2023</v>
      </c>
      <c r="F1469" s="7">
        <f t="shared" si="239"/>
        <v>2</v>
      </c>
      <c r="G1469" s="7">
        <f t="shared" si="245"/>
        <v>14</v>
      </c>
      <c r="H1469" s="7" t="str">
        <f t="shared" si="241"/>
        <v>winter</v>
      </c>
      <c r="I1469" s="7">
        <f t="shared" si="246"/>
        <v>59</v>
      </c>
      <c r="J1469" t="str">
        <f t="shared" si="243"/>
        <v>VP</v>
      </c>
      <c r="K1469" t="str">
        <f t="shared" si="244"/>
        <v>soil</v>
      </c>
      <c r="L1469">
        <v>3.2105999999999999</v>
      </c>
      <c r="M1469">
        <f t="shared" si="240"/>
        <v>3.2105999999999999</v>
      </c>
      <c r="N1469">
        <v>1.4609700000000001</v>
      </c>
      <c r="O1469">
        <v>0.99383900000000003</v>
      </c>
      <c r="P1469">
        <v>4.0000000000000001E-3</v>
      </c>
      <c r="Q1469">
        <v>1.2999999999999999E-2</v>
      </c>
      <c r="R1469">
        <v>6.9</v>
      </c>
      <c r="S1469">
        <v>20.872599999999998</v>
      </c>
      <c r="T1469">
        <v>84.535399999999996</v>
      </c>
    </row>
    <row r="1470" spans="1:20" x14ac:dyDescent="0.3">
      <c r="A1470">
        <v>1469</v>
      </c>
      <c r="B1470">
        <v>21</v>
      </c>
      <c r="C1470" s="1">
        <v>44971.482719907406</v>
      </c>
      <c r="D1470" t="s">
        <v>13</v>
      </c>
      <c r="E1470" s="7">
        <f t="shared" si="238"/>
        <v>2023</v>
      </c>
      <c r="F1470" s="7">
        <f t="shared" si="239"/>
        <v>2</v>
      </c>
      <c r="G1470" s="7">
        <f t="shared" si="245"/>
        <v>14</v>
      </c>
      <c r="H1470" s="7" t="str">
        <f t="shared" si="241"/>
        <v>winter</v>
      </c>
      <c r="I1470" s="7">
        <f t="shared" si="246"/>
        <v>59</v>
      </c>
      <c r="J1470" t="str">
        <f t="shared" si="243"/>
        <v>BS</v>
      </c>
      <c r="K1470" t="str">
        <f t="shared" si="244"/>
        <v>tree</v>
      </c>
      <c r="L1470">
        <v>2.11978</v>
      </c>
      <c r="M1470">
        <f t="shared" si="240"/>
        <v>2.11978</v>
      </c>
      <c r="N1470">
        <v>1.6364399999999999</v>
      </c>
      <c r="O1470">
        <v>0.98899599999999999</v>
      </c>
      <c r="P1470">
        <v>2E-3</v>
      </c>
      <c r="Q1470">
        <v>0</v>
      </c>
      <c r="R1470">
        <v>6.9</v>
      </c>
      <c r="S1470">
        <v>20.975899999999999</v>
      </c>
      <c r="T1470">
        <v>84.5488</v>
      </c>
    </row>
    <row r="1471" spans="1:20" x14ac:dyDescent="0.3">
      <c r="A1471">
        <v>1470</v>
      </c>
      <c r="B1471">
        <v>22</v>
      </c>
      <c r="C1471" s="1">
        <v>44971.484837962962</v>
      </c>
      <c r="D1471" t="s">
        <v>13</v>
      </c>
      <c r="E1471" s="7">
        <f t="shared" si="238"/>
        <v>2023</v>
      </c>
      <c r="F1471" s="7">
        <f t="shared" si="239"/>
        <v>2</v>
      </c>
      <c r="G1471" s="7">
        <f t="shared" si="245"/>
        <v>14</v>
      </c>
      <c r="H1471" s="7" t="str">
        <f t="shared" si="241"/>
        <v>winter</v>
      </c>
      <c r="I1471" s="7">
        <f t="shared" si="246"/>
        <v>59</v>
      </c>
      <c r="J1471" t="str">
        <f t="shared" si="243"/>
        <v>BS</v>
      </c>
      <c r="K1471" t="str">
        <f t="shared" si="244"/>
        <v>soil</v>
      </c>
      <c r="L1471">
        <v>1.59897</v>
      </c>
      <c r="M1471">
        <f t="shared" si="240"/>
        <v>1.59897</v>
      </c>
      <c r="N1471">
        <v>1.6838900000000001</v>
      </c>
      <c r="O1471">
        <v>0.98869099999999999</v>
      </c>
      <c r="P1471">
        <v>2E-3</v>
      </c>
      <c r="Q1471">
        <v>0</v>
      </c>
      <c r="R1471">
        <v>6.9</v>
      </c>
      <c r="S1471">
        <v>20.978100000000001</v>
      </c>
      <c r="T1471">
        <v>84.549599999999998</v>
      </c>
    </row>
    <row r="1472" spans="1:20" x14ac:dyDescent="0.3">
      <c r="A1472">
        <v>1471</v>
      </c>
      <c r="B1472">
        <v>23</v>
      </c>
      <c r="C1472" s="1">
        <v>44971.487071759257</v>
      </c>
      <c r="D1472" t="s">
        <v>13</v>
      </c>
      <c r="E1472" s="7">
        <f t="shared" si="238"/>
        <v>2023</v>
      </c>
      <c r="F1472" s="7">
        <f t="shared" si="239"/>
        <v>2</v>
      </c>
      <c r="G1472" s="7">
        <f t="shared" si="245"/>
        <v>14</v>
      </c>
      <c r="H1472" s="7" t="str">
        <f t="shared" si="241"/>
        <v>winter</v>
      </c>
      <c r="I1472" s="7">
        <f t="shared" si="246"/>
        <v>59</v>
      </c>
      <c r="J1472" t="str">
        <f t="shared" si="243"/>
        <v>BS</v>
      </c>
      <c r="K1472" t="str">
        <f t="shared" si="244"/>
        <v>soil</v>
      </c>
      <c r="L1472">
        <v>2.2025999999999999</v>
      </c>
      <c r="M1472">
        <f t="shared" si="240"/>
        <v>2.2025999999999999</v>
      </c>
      <c r="N1472">
        <v>1.6716299999999999</v>
      </c>
      <c r="O1472">
        <v>0.98783200000000004</v>
      </c>
      <c r="P1472">
        <v>2E-3</v>
      </c>
      <c r="Q1472">
        <v>0</v>
      </c>
      <c r="R1472">
        <v>7</v>
      </c>
      <c r="S1472">
        <v>21.041799999999999</v>
      </c>
      <c r="T1472">
        <v>84.551100000000005</v>
      </c>
    </row>
    <row r="1473" spans="1:20" x14ac:dyDescent="0.3">
      <c r="A1473">
        <v>1472</v>
      </c>
      <c r="B1473">
        <v>24</v>
      </c>
      <c r="C1473" s="1">
        <v>44971.489247685182</v>
      </c>
      <c r="D1473" t="s">
        <v>13</v>
      </c>
      <c r="E1473" s="7">
        <f t="shared" si="238"/>
        <v>2023</v>
      </c>
      <c r="F1473" s="7">
        <f t="shared" si="239"/>
        <v>2</v>
      </c>
      <c r="G1473" s="7">
        <f t="shared" si="245"/>
        <v>14</v>
      </c>
      <c r="H1473" s="7" t="str">
        <f t="shared" si="241"/>
        <v>winter</v>
      </c>
      <c r="I1473" s="7">
        <f t="shared" si="246"/>
        <v>59</v>
      </c>
      <c r="J1473" t="str">
        <f t="shared" si="243"/>
        <v>BS</v>
      </c>
      <c r="K1473" t="str">
        <f t="shared" si="244"/>
        <v>soil</v>
      </c>
      <c r="L1473">
        <v>2.0406</v>
      </c>
      <c r="M1473">
        <f t="shared" si="240"/>
        <v>2.0406</v>
      </c>
      <c r="N1473">
        <v>1.6614599999999999</v>
      </c>
      <c r="O1473">
        <v>0.98815600000000003</v>
      </c>
      <c r="P1473">
        <v>4.0000000000000001E-3</v>
      </c>
      <c r="Q1473">
        <v>0.02</v>
      </c>
      <c r="R1473">
        <v>7.1</v>
      </c>
      <c r="S1473">
        <v>21.102699999999999</v>
      </c>
      <c r="T1473">
        <v>84.555199999999999</v>
      </c>
    </row>
    <row r="1474" spans="1:20" x14ac:dyDescent="0.3">
      <c r="A1474">
        <v>1473</v>
      </c>
      <c r="B1474">
        <v>1</v>
      </c>
      <c r="C1474" s="1">
        <v>44971.539953703701</v>
      </c>
      <c r="D1474" t="s">
        <v>15</v>
      </c>
      <c r="E1474" s="7">
        <f t="shared" ref="E1474:E1491" si="247">YEAR(C1474)</f>
        <v>2023</v>
      </c>
      <c r="F1474" s="7">
        <f t="shared" ref="F1474:F1491" si="248">MONTH(C1474)</f>
        <v>2</v>
      </c>
      <c r="G1474" s="7">
        <f t="shared" si="245"/>
        <v>14</v>
      </c>
      <c r="H1474" s="7" t="str">
        <f t="shared" si="241"/>
        <v>winter</v>
      </c>
      <c r="I1474" s="7">
        <f t="shared" si="246"/>
        <v>59</v>
      </c>
      <c r="J1474" t="str">
        <f t="shared" ref="J1474:J1491" si="249">IF(OR(B1474=1,B1474=2,B1474=3,B1474=7,B1474=8,B1474=9,B1474=13,B1474=14,B1474=15),"VP","BS")</f>
        <v>VP</v>
      </c>
      <c r="L1474">
        <v>3.4467300000000001</v>
      </c>
      <c r="M1474">
        <f t="shared" ref="M1474:M1491" si="250">IF(O1474&gt;0.95,L1474,NA())</f>
        <v>3.4467300000000001</v>
      </c>
      <c r="N1474">
        <v>1.49936</v>
      </c>
      <c r="O1474">
        <v>0.99170199999999997</v>
      </c>
      <c r="P1474">
        <v>8.0000000000000002E-3</v>
      </c>
      <c r="Q1474">
        <v>0.216</v>
      </c>
      <c r="R1474">
        <v>13.1</v>
      </c>
      <c r="S1474">
        <v>18.525600000000001</v>
      </c>
      <c r="T1474">
        <v>83.461500000000001</v>
      </c>
    </row>
    <row r="1475" spans="1:20" x14ac:dyDescent="0.3">
      <c r="A1475">
        <v>1474</v>
      </c>
      <c r="B1475">
        <v>2</v>
      </c>
      <c r="C1475" s="1">
        <v>44971.542511574073</v>
      </c>
      <c r="D1475" t="s">
        <v>15</v>
      </c>
      <c r="E1475" s="7">
        <f t="shared" si="247"/>
        <v>2023</v>
      </c>
      <c r="F1475" s="7">
        <f t="shared" si="248"/>
        <v>2</v>
      </c>
      <c r="G1475" s="7">
        <f t="shared" si="245"/>
        <v>14</v>
      </c>
      <c r="H1475" s="7" t="str">
        <f t="shared" ref="H1475:H1491" si="251">IF(OR(F1475=1,F1475=2,F1475=3),"winter",IF(OR(F1475=4,F1475=5,F1475=6),"spring",IF(OR(F1475=7,F1475=8,F1475=9),"summer","autumn")))</f>
        <v>winter</v>
      </c>
      <c r="I1475" s="7">
        <f t="shared" si="246"/>
        <v>59</v>
      </c>
      <c r="J1475" t="str">
        <f t="shared" si="249"/>
        <v>VP</v>
      </c>
      <c r="L1475">
        <v>2.7824900000000001</v>
      </c>
      <c r="M1475">
        <f t="shared" si="250"/>
        <v>2.7824900000000001</v>
      </c>
      <c r="N1475">
        <v>1.5995299999999999</v>
      </c>
      <c r="O1475">
        <v>0.98909499999999995</v>
      </c>
      <c r="P1475">
        <v>8.9999999999999993E-3</v>
      </c>
      <c r="Q1475">
        <v>8.8999999999999996E-2</v>
      </c>
      <c r="R1475">
        <v>12.7</v>
      </c>
      <c r="S1475">
        <v>21.005600000000001</v>
      </c>
      <c r="T1475">
        <v>83.456800000000001</v>
      </c>
    </row>
    <row r="1476" spans="1:20" x14ac:dyDescent="0.3">
      <c r="A1476">
        <v>1475</v>
      </c>
      <c r="B1476">
        <v>3</v>
      </c>
      <c r="C1476" s="1">
        <v>44971.544675925928</v>
      </c>
      <c r="D1476" t="s">
        <v>15</v>
      </c>
      <c r="E1476" s="7">
        <f t="shared" si="247"/>
        <v>2023</v>
      </c>
      <c r="F1476" s="7">
        <f t="shared" si="248"/>
        <v>2</v>
      </c>
      <c r="G1476" s="7">
        <f t="shared" si="245"/>
        <v>14</v>
      </c>
      <c r="H1476" s="7" t="str">
        <f t="shared" si="251"/>
        <v>winter</v>
      </c>
      <c r="I1476" s="7">
        <f t="shared" si="246"/>
        <v>59</v>
      </c>
      <c r="J1476" t="str">
        <f t="shared" si="249"/>
        <v>VP</v>
      </c>
      <c r="L1476">
        <v>1.6826700000000001</v>
      </c>
      <c r="M1476">
        <f t="shared" si="250"/>
        <v>1.6826700000000001</v>
      </c>
      <c r="N1476">
        <v>2.0323799999999999</v>
      </c>
      <c r="O1476">
        <v>0.969275</v>
      </c>
      <c r="P1476">
        <v>3.0000000000000001E-3</v>
      </c>
      <c r="Q1476">
        <v>3.5999999999999997E-2</v>
      </c>
      <c r="R1476">
        <v>12.4</v>
      </c>
      <c r="S1476">
        <v>22.180199999999999</v>
      </c>
      <c r="T1476">
        <v>83.453000000000003</v>
      </c>
    </row>
    <row r="1477" spans="1:20" x14ac:dyDescent="0.3">
      <c r="A1477">
        <v>1476</v>
      </c>
      <c r="B1477">
        <v>4</v>
      </c>
      <c r="C1477" s="1">
        <v>44971.546875</v>
      </c>
      <c r="D1477" t="s">
        <v>15</v>
      </c>
      <c r="E1477" s="7">
        <f t="shared" si="247"/>
        <v>2023</v>
      </c>
      <c r="F1477" s="7">
        <f t="shared" si="248"/>
        <v>2</v>
      </c>
      <c r="G1477" s="7">
        <f t="shared" si="245"/>
        <v>14</v>
      </c>
      <c r="H1477" s="7" t="str">
        <f t="shared" si="251"/>
        <v>winter</v>
      </c>
      <c r="I1477" s="7">
        <f t="shared" si="246"/>
        <v>59</v>
      </c>
      <c r="J1477" t="str">
        <f t="shared" si="249"/>
        <v>BS</v>
      </c>
      <c r="L1477">
        <v>1.0103800000000001</v>
      </c>
      <c r="M1477" t="e">
        <f t="shared" si="250"/>
        <v>#N/A</v>
      </c>
      <c r="N1477">
        <v>3.6364999999999998</v>
      </c>
      <c r="O1477">
        <v>0.83716299999999999</v>
      </c>
      <c r="P1477">
        <v>5.0000000000000001E-3</v>
      </c>
      <c r="Q1477">
        <v>0.191</v>
      </c>
      <c r="R1477">
        <v>11.9</v>
      </c>
      <c r="S1477">
        <v>22.818899999999999</v>
      </c>
      <c r="T1477">
        <v>83.462000000000003</v>
      </c>
    </row>
    <row r="1478" spans="1:20" x14ac:dyDescent="0.3">
      <c r="A1478">
        <v>1477</v>
      </c>
      <c r="B1478">
        <v>5</v>
      </c>
      <c r="C1478" s="1">
        <v>44971.548958333333</v>
      </c>
      <c r="D1478" t="s">
        <v>15</v>
      </c>
      <c r="E1478" s="7">
        <f t="shared" si="247"/>
        <v>2023</v>
      </c>
      <c r="F1478" s="7">
        <f t="shared" si="248"/>
        <v>2</v>
      </c>
      <c r="G1478" s="7">
        <f t="shared" si="245"/>
        <v>14</v>
      </c>
      <c r="H1478" s="7" t="str">
        <f t="shared" si="251"/>
        <v>winter</v>
      </c>
      <c r="I1478" s="7">
        <f t="shared" si="246"/>
        <v>59</v>
      </c>
      <c r="J1478" t="str">
        <f t="shared" si="249"/>
        <v>BS</v>
      </c>
      <c r="L1478">
        <v>0.85610699999999995</v>
      </c>
      <c r="M1478" t="e">
        <f t="shared" si="250"/>
        <v>#N/A</v>
      </c>
      <c r="N1478">
        <v>3.2704499999999999</v>
      </c>
      <c r="O1478">
        <v>0.91960900000000001</v>
      </c>
      <c r="P1478">
        <v>3.0000000000000001E-3</v>
      </c>
      <c r="Q1478">
        <v>6.9000000000000006E-2</v>
      </c>
      <c r="R1478">
        <v>11.1</v>
      </c>
      <c r="S1478">
        <v>23.3049</v>
      </c>
      <c r="T1478">
        <v>83.474699999999999</v>
      </c>
    </row>
    <row r="1479" spans="1:20" x14ac:dyDescent="0.3">
      <c r="A1479">
        <v>1478</v>
      </c>
      <c r="B1479">
        <v>6</v>
      </c>
      <c r="C1479" s="1">
        <v>44971.551018518519</v>
      </c>
      <c r="D1479" t="s">
        <v>15</v>
      </c>
      <c r="E1479" s="7">
        <f t="shared" si="247"/>
        <v>2023</v>
      </c>
      <c r="F1479" s="7">
        <f t="shared" si="248"/>
        <v>2</v>
      </c>
      <c r="G1479" s="7">
        <f t="shared" si="245"/>
        <v>14</v>
      </c>
      <c r="H1479" s="7" t="str">
        <f t="shared" si="251"/>
        <v>winter</v>
      </c>
      <c r="I1479" s="7">
        <f t="shared" si="246"/>
        <v>59</v>
      </c>
      <c r="J1479" t="str">
        <f t="shared" si="249"/>
        <v>BS</v>
      </c>
      <c r="L1479">
        <v>0.52665099999999998</v>
      </c>
      <c r="M1479" t="e">
        <f t="shared" si="250"/>
        <v>#N/A</v>
      </c>
      <c r="N1479">
        <v>5.9324199999999996</v>
      </c>
      <c r="O1479">
        <v>0.74524400000000002</v>
      </c>
      <c r="P1479">
        <v>6.0000000000000001E-3</v>
      </c>
      <c r="Q1479">
        <v>0.183</v>
      </c>
      <c r="R1479">
        <v>10.6</v>
      </c>
      <c r="S1479">
        <v>23.631</v>
      </c>
      <c r="T1479">
        <v>83.488699999999994</v>
      </c>
    </row>
    <row r="1480" spans="1:20" x14ac:dyDescent="0.3">
      <c r="A1480">
        <v>1479</v>
      </c>
      <c r="B1480">
        <v>10</v>
      </c>
      <c r="C1480" s="1">
        <v>44971.553668981483</v>
      </c>
      <c r="D1480" t="s">
        <v>15</v>
      </c>
      <c r="E1480" s="7">
        <f t="shared" si="247"/>
        <v>2023</v>
      </c>
      <c r="F1480" s="7">
        <f t="shared" si="248"/>
        <v>2</v>
      </c>
      <c r="G1480" s="7">
        <f t="shared" si="245"/>
        <v>14</v>
      </c>
      <c r="H1480" s="7" t="str">
        <f t="shared" si="251"/>
        <v>winter</v>
      </c>
      <c r="I1480" s="7">
        <f t="shared" si="246"/>
        <v>59</v>
      </c>
      <c r="J1480" t="str">
        <f t="shared" si="249"/>
        <v>BS</v>
      </c>
      <c r="L1480">
        <v>0.65457100000000001</v>
      </c>
      <c r="M1480" t="e">
        <f t="shared" si="250"/>
        <v>#N/A</v>
      </c>
      <c r="N1480">
        <v>5.2460699999999996</v>
      </c>
      <c r="O1480">
        <v>0.78309300000000004</v>
      </c>
      <c r="P1480">
        <v>5.0000000000000001E-3</v>
      </c>
      <c r="Q1480">
        <v>0.127</v>
      </c>
      <c r="R1480">
        <v>9.8000000000000007</v>
      </c>
      <c r="S1480">
        <v>23.5442</v>
      </c>
      <c r="T1480">
        <v>83.511099999999999</v>
      </c>
    </row>
    <row r="1481" spans="1:20" x14ac:dyDescent="0.3">
      <c r="A1481">
        <v>1480</v>
      </c>
      <c r="B1481">
        <v>11</v>
      </c>
      <c r="C1481" s="1">
        <v>44971.555763888886</v>
      </c>
      <c r="D1481" t="s">
        <v>15</v>
      </c>
      <c r="E1481" s="7">
        <f t="shared" si="247"/>
        <v>2023</v>
      </c>
      <c r="F1481" s="7">
        <f t="shared" si="248"/>
        <v>2</v>
      </c>
      <c r="G1481" s="7">
        <f t="shared" si="245"/>
        <v>14</v>
      </c>
      <c r="H1481" s="7" t="str">
        <f t="shared" si="251"/>
        <v>winter</v>
      </c>
      <c r="I1481" s="7">
        <f t="shared" si="246"/>
        <v>59</v>
      </c>
      <c r="J1481" t="str">
        <f t="shared" si="249"/>
        <v>BS</v>
      </c>
      <c r="L1481">
        <v>0.84269499999999997</v>
      </c>
      <c r="M1481" t="e">
        <f t="shared" si="250"/>
        <v>#N/A</v>
      </c>
      <c r="N1481">
        <v>5.2297700000000003</v>
      </c>
      <c r="O1481">
        <v>0.77507499999999996</v>
      </c>
      <c r="P1481">
        <v>4.0000000000000001E-3</v>
      </c>
      <c r="Q1481">
        <v>0.04</v>
      </c>
      <c r="R1481">
        <v>9.5</v>
      </c>
      <c r="S1481">
        <v>23.450600000000001</v>
      </c>
      <c r="T1481">
        <v>83.499600000000001</v>
      </c>
    </row>
    <row r="1482" spans="1:20" x14ac:dyDescent="0.3">
      <c r="A1482">
        <v>1481</v>
      </c>
      <c r="B1482">
        <v>12</v>
      </c>
      <c r="C1482" s="1">
        <v>44971.557858796295</v>
      </c>
      <c r="D1482" t="s">
        <v>15</v>
      </c>
      <c r="E1482" s="7">
        <f t="shared" si="247"/>
        <v>2023</v>
      </c>
      <c r="F1482" s="7">
        <f t="shared" si="248"/>
        <v>2</v>
      </c>
      <c r="G1482" s="7">
        <f t="shared" si="245"/>
        <v>14</v>
      </c>
      <c r="H1482" s="7" t="str">
        <f t="shared" si="251"/>
        <v>winter</v>
      </c>
      <c r="I1482" s="7">
        <f t="shared" si="246"/>
        <v>59</v>
      </c>
      <c r="J1482" t="str">
        <f t="shared" si="249"/>
        <v>BS</v>
      </c>
      <c r="L1482">
        <v>0.43296899999999999</v>
      </c>
      <c r="M1482" t="e">
        <f t="shared" si="250"/>
        <v>#N/A</v>
      </c>
      <c r="N1482">
        <v>8.1749600000000004</v>
      </c>
      <c r="O1482">
        <v>0.61461100000000002</v>
      </c>
      <c r="P1482">
        <v>3.0000000000000001E-3</v>
      </c>
      <c r="Q1482">
        <v>4.8000000000000001E-2</v>
      </c>
      <c r="R1482">
        <v>9.5</v>
      </c>
      <c r="S1482">
        <v>23.443100000000001</v>
      </c>
      <c r="T1482">
        <v>83.495999999999995</v>
      </c>
    </row>
    <row r="1483" spans="1:20" x14ac:dyDescent="0.3">
      <c r="A1483">
        <v>1482</v>
      </c>
      <c r="B1483">
        <v>7</v>
      </c>
      <c r="C1483" s="1">
        <v>44971.560196759259</v>
      </c>
      <c r="D1483" t="s">
        <v>15</v>
      </c>
      <c r="E1483" s="7">
        <f t="shared" si="247"/>
        <v>2023</v>
      </c>
      <c r="F1483" s="7">
        <f t="shared" si="248"/>
        <v>2</v>
      </c>
      <c r="G1483" s="7">
        <f t="shared" si="245"/>
        <v>14</v>
      </c>
      <c r="H1483" s="7" t="str">
        <f t="shared" si="251"/>
        <v>winter</v>
      </c>
      <c r="I1483" s="7">
        <f t="shared" si="246"/>
        <v>59</v>
      </c>
      <c r="J1483" t="str">
        <f t="shared" si="249"/>
        <v>VP</v>
      </c>
      <c r="L1483">
        <v>1.7888900000000001</v>
      </c>
      <c r="M1483">
        <f t="shared" si="250"/>
        <v>1.7888900000000001</v>
      </c>
      <c r="N1483">
        <v>2.2859600000000002</v>
      </c>
      <c r="O1483">
        <v>0.96624299999999996</v>
      </c>
      <c r="P1483">
        <v>7.0000000000000001E-3</v>
      </c>
      <c r="Q1483">
        <v>0.17530000000000001</v>
      </c>
      <c r="R1483">
        <v>9.1</v>
      </c>
      <c r="S1483">
        <v>23.256</v>
      </c>
      <c r="T1483">
        <v>83.490099999999998</v>
      </c>
    </row>
    <row r="1484" spans="1:20" x14ac:dyDescent="0.3">
      <c r="A1484">
        <v>1483</v>
      </c>
      <c r="B1484">
        <v>8</v>
      </c>
      <c r="C1484" s="1">
        <v>44971.562395833331</v>
      </c>
      <c r="D1484" t="s">
        <v>15</v>
      </c>
      <c r="E1484" s="7">
        <f t="shared" si="247"/>
        <v>2023</v>
      </c>
      <c r="F1484" s="7">
        <f t="shared" si="248"/>
        <v>2</v>
      </c>
      <c r="G1484" s="7">
        <f t="shared" si="245"/>
        <v>14</v>
      </c>
      <c r="H1484" s="7" t="str">
        <f t="shared" si="251"/>
        <v>winter</v>
      </c>
      <c r="I1484" s="7">
        <f t="shared" si="246"/>
        <v>59</v>
      </c>
      <c r="J1484" t="str">
        <f t="shared" si="249"/>
        <v>VP</v>
      </c>
      <c r="L1484">
        <v>2.28586</v>
      </c>
      <c r="M1484">
        <f t="shared" si="250"/>
        <v>2.28586</v>
      </c>
      <c r="N1484">
        <v>1.8507400000000001</v>
      </c>
      <c r="O1484">
        <v>0.98208200000000001</v>
      </c>
      <c r="P1484">
        <v>5.0000000000000001E-3</v>
      </c>
      <c r="Q1484">
        <v>0.105</v>
      </c>
      <c r="R1484">
        <v>9</v>
      </c>
      <c r="S1484">
        <v>23.219899999999999</v>
      </c>
      <c r="T1484">
        <v>83.474800000000002</v>
      </c>
    </row>
    <row r="1485" spans="1:20" x14ac:dyDescent="0.3">
      <c r="A1485">
        <v>1484</v>
      </c>
      <c r="B1485">
        <v>9</v>
      </c>
      <c r="C1485" s="1">
        <v>44971.56449074074</v>
      </c>
      <c r="D1485" t="s">
        <v>15</v>
      </c>
      <c r="E1485" s="7">
        <f t="shared" si="247"/>
        <v>2023</v>
      </c>
      <c r="F1485" s="7">
        <f t="shared" si="248"/>
        <v>2</v>
      </c>
      <c r="G1485" s="7">
        <f t="shared" si="245"/>
        <v>14</v>
      </c>
      <c r="H1485" s="7" t="str">
        <f t="shared" si="251"/>
        <v>winter</v>
      </c>
      <c r="I1485" s="7">
        <f t="shared" si="246"/>
        <v>59</v>
      </c>
      <c r="J1485" t="str">
        <f t="shared" si="249"/>
        <v>VP</v>
      </c>
      <c r="L1485">
        <v>1.8126500000000001</v>
      </c>
      <c r="M1485">
        <f t="shared" si="250"/>
        <v>1.8126500000000001</v>
      </c>
      <c r="N1485">
        <v>2.2507199999999998</v>
      </c>
      <c r="O1485">
        <v>0.967615</v>
      </c>
      <c r="P1485">
        <v>5.0000000000000001E-3</v>
      </c>
      <c r="Q1485">
        <v>8.5000000000000006E-2</v>
      </c>
      <c r="R1485">
        <v>8.9</v>
      </c>
      <c r="S1485">
        <v>23.224299999999999</v>
      </c>
      <c r="T1485">
        <v>83.466999999999999</v>
      </c>
    </row>
    <row r="1486" spans="1:20" x14ac:dyDescent="0.3">
      <c r="A1486">
        <v>1485</v>
      </c>
      <c r="B1486">
        <v>13</v>
      </c>
      <c r="C1486" s="1">
        <v>44971.566828703704</v>
      </c>
      <c r="D1486" t="s">
        <v>15</v>
      </c>
      <c r="E1486" s="7">
        <f t="shared" si="247"/>
        <v>2023</v>
      </c>
      <c r="F1486" s="7">
        <f t="shared" si="248"/>
        <v>2</v>
      </c>
      <c r="G1486" s="7">
        <f t="shared" si="245"/>
        <v>14</v>
      </c>
      <c r="H1486" s="7" t="str">
        <f t="shared" si="251"/>
        <v>winter</v>
      </c>
      <c r="I1486" s="7">
        <f t="shared" si="246"/>
        <v>59</v>
      </c>
      <c r="J1486" t="str">
        <f t="shared" si="249"/>
        <v>VP</v>
      </c>
      <c r="L1486">
        <v>2.4200900000000001</v>
      </c>
      <c r="M1486">
        <f t="shared" si="250"/>
        <v>2.4200900000000001</v>
      </c>
      <c r="N1486">
        <v>1.73281</v>
      </c>
      <c r="O1486">
        <v>0.98595600000000005</v>
      </c>
      <c r="P1486">
        <v>4.0000000000000001E-3</v>
      </c>
      <c r="Q1486">
        <v>3.5999999999999997E-2</v>
      </c>
      <c r="R1486">
        <v>8.8000000000000007</v>
      </c>
      <c r="S1486">
        <v>23.1738</v>
      </c>
      <c r="T1486">
        <v>83.446899999999999</v>
      </c>
    </row>
    <row r="1487" spans="1:20" x14ac:dyDescent="0.3">
      <c r="A1487">
        <v>1486</v>
      </c>
      <c r="B1487">
        <v>14</v>
      </c>
      <c r="C1487" s="1">
        <v>44971.569062499999</v>
      </c>
      <c r="D1487" t="s">
        <v>15</v>
      </c>
      <c r="E1487" s="7">
        <f t="shared" si="247"/>
        <v>2023</v>
      </c>
      <c r="F1487" s="7">
        <f t="shared" si="248"/>
        <v>2</v>
      </c>
      <c r="G1487" s="7">
        <f t="shared" si="245"/>
        <v>14</v>
      </c>
      <c r="H1487" s="7" t="str">
        <f t="shared" si="251"/>
        <v>winter</v>
      </c>
      <c r="I1487" s="7">
        <f t="shared" si="246"/>
        <v>59</v>
      </c>
      <c r="J1487" t="str">
        <f t="shared" si="249"/>
        <v>VP</v>
      </c>
      <c r="L1487">
        <v>1.39337</v>
      </c>
      <c r="M1487">
        <f t="shared" si="250"/>
        <v>1.39337</v>
      </c>
      <c r="N1487">
        <v>2.3760699999999999</v>
      </c>
      <c r="O1487">
        <v>0.96454099999999998</v>
      </c>
      <c r="P1487">
        <v>6.0000000000000001E-3</v>
      </c>
      <c r="Q1487">
        <v>0.155</v>
      </c>
      <c r="R1487">
        <v>9.1</v>
      </c>
      <c r="S1487">
        <v>23.202500000000001</v>
      </c>
      <c r="T1487">
        <v>83.4285</v>
      </c>
    </row>
    <row r="1488" spans="1:20" x14ac:dyDescent="0.3">
      <c r="A1488">
        <v>1487</v>
      </c>
      <c r="B1488">
        <v>15</v>
      </c>
      <c r="C1488" s="1">
        <v>44971.571192129632</v>
      </c>
      <c r="D1488" t="s">
        <v>15</v>
      </c>
      <c r="E1488" s="7">
        <f t="shared" si="247"/>
        <v>2023</v>
      </c>
      <c r="F1488" s="7">
        <f t="shared" si="248"/>
        <v>2</v>
      </c>
      <c r="G1488" s="7">
        <f t="shared" si="245"/>
        <v>14</v>
      </c>
      <c r="H1488" s="7" t="str">
        <f t="shared" si="251"/>
        <v>winter</v>
      </c>
      <c r="I1488" s="7">
        <f t="shared" si="246"/>
        <v>59</v>
      </c>
      <c r="J1488" t="str">
        <f t="shared" si="249"/>
        <v>VP</v>
      </c>
      <c r="L1488">
        <v>1.4848600000000001</v>
      </c>
      <c r="M1488">
        <f t="shared" si="250"/>
        <v>1.4848600000000001</v>
      </c>
      <c r="N1488">
        <v>2.4335300000000002</v>
      </c>
      <c r="O1488">
        <v>0.95924399999999999</v>
      </c>
      <c r="P1488">
        <v>7.0000000000000001E-3</v>
      </c>
      <c r="Q1488">
        <v>0.17799999999999999</v>
      </c>
      <c r="R1488">
        <v>9.1999999999999993</v>
      </c>
      <c r="S1488">
        <v>23.175999999999998</v>
      </c>
      <c r="T1488">
        <v>83.42</v>
      </c>
    </row>
    <row r="1489" spans="1:20" x14ac:dyDescent="0.3">
      <c r="A1489">
        <v>1488</v>
      </c>
      <c r="B1489">
        <v>16</v>
      </c>
      <c r="C1489" s="1">
        <v>44971.57335648148</v>
      </c>
      <c r="D1489" t="s">
        <v>15</v>
      </c>
      <c r="E1489" s="7">
        <f t="shared" si="247"/>
        <v>2023</v>
      </c>
      <c r="F1489" s="7">
        <f t="shared" si="248"/>
        <v>2</v>
      </c>
      <c r="G1489" s="7">
        <f t="shared" si="245"/>
        <v>14</v>
      </c>
      <c r="H1489" s="7" t="str">
        <f t="shared" si="251"/>
        <v>winter</v>
      </c>
      <c r="I1489" s="7">
        <f t="shared" si="246"/>
        <v>59</v>
      </c>
      <c r="J1489" t="str">
        <f t="shared" si="249"/>
        <v>BS</v>
      </c>
      <c r="L1489">
        <v>0.64210900000000004</v>
      </c>
      <c r="M1489" t="e">
        <f t="shared" si="250"/>
        <v>#N/A</v>
      </c>
      <c r="N1489">
        <v>6.0432199999999998</v>
      </c>
      <c r="O1489">
        <v>0.72943400000000003</v>
      </c>
      <c r="P1489">
        <v>4.0000000000000001E-3</v>
      </c>
      <c r="Q1489">
        <v>0.10100000000000001</v>
      </c>
      <c r="R1489">
        <v>9.3000000000000007</v>
      </c>
      <c r="S1489">
        <v>23.349399999999999</v>
      </c>
      <c r="T1489">
        <v>83.406899999999993</v>
      </c>
    </row>
    <row r="1490" spans="1:20" x14ac:dyDescent="0.3">
      <c r="A1490">
        <v>1489</v>
      </c>
      <c r="B1490">
        <v>17</v>
      </c>
      <c r="C1490" s="1">
        <v>44971.575486111113</v>
      </c>
      <c r="D1490" t="s">
        <v>15</v>
      </c>
      <c r="E1490" s="7">
        <f t="shared" si="247"/>
        <v>2023</v>
      </c>
      <c r="F1490" s="7">
        <f t="shared" si="248"/>
        <v>2</v>
      </c>
      <c r="G1490" s="7">
        <f t="shared" si="245"/>
        <v>14</v>
      </c>
      <c r="H1490" s="7" t="str">
        <f t="shared" si="251"/>
        <v>winter</v>
      </c>
      <c r="I1490" s="7">
        <f t="shared" si="246"/>
        <v>59</v>
      </c>
      <c r="J1490" t="str">
        <f t="shared" si="249"/>
        <v>BS</v>
      </c>
      <c r="L1490">
        <v>0.84297500000000003</v>
      </c>
      <c r="M1490" t="e">
        <f t="shared" si="250"/>
        <v>#N/A</v>
      </c>
      <c r="N1490">
        <v>4.15543</v>
      </c>
      <c r="O1490">
        <v>0.85643000000000002</v>
      </c>
      <c r="P1490">
        <v>4.0000000000000001E-3</v>
      </c>
      <c r="Q1490">
        <v>8.3000000000000004E-2</v>
      </c>
      <c r="R1490">
        <v>9.8000000000000007</v>
      </c>
      <c r="S1490">
        <v>23.4801</v>
      </c>
      <c r="T1490">
        <v>83.399100000000004</v>
      </c>
    </row>
    <row r="1491" spans="1:20" x14ac:dyDescent="0.3">
      <c r="A1491">
        <v>1490</v>
      </c>
      <c r="B1491">
        <v>18</v>
      </c>
      <c r="C1491" s="1">
        <v>44971.578229166669</v>
      </c>
      <c r="D1491" t="s">
        <v>15</v>
      </c>
      <c r="E1491" s="7">
        <f t="shared" si="247"/>
        <v>2023</v>
      </c>
      <c r="F1491" s="7">
        <f t="shared" si="248"/>
        <v>2</v>
      </c>
      <c r="G1491" s="7">
        <f t="shared" si="245"/>
        <v>14</v>
      </c>
      <c r="H1491" s="7" t="str">
        <f t="shared" si="251"/>
        <v>winter</v>
      </c>
      <c r="I1491" s="7">
        <f t="shared" si="246"/>
        <v>59</v>
      </c>
      <c r="J1491" t="str">
        <f t="shared" si="249"/>
        <v>BS</v>
      </c>
      <c r="L1491">
        <v>0.65786500000000003</v>
      </c>
      <c r="M1491" t="e">
        <f t="shared" si="250"/>
        <v>#N/A</v>
      </c>
      <c r="N1491">
        <v>5.7915799999999997</v>
      </c>
      <c r="O1491">
        <v>0.71476899999999999</v>
      </c>
      <c r="P1491">
        <v>3.0000000000000001E-3</v>
      </c>
      <c r="Q1491">
        <v>6.6000000000000003E-2</v>
      </c>
      <c r="R1491">
        <v>10.199999999999999</v>
      </c>
      <c r="S1491">
        <v>23.751000000000001</v>
      </c>
      <c r="T1491">
        <v>83.39</v>
      </c>
    </row>
    <row r="1492" spans="1:20" x14ac:dyDescent="0.3">
      <c r="B1492">
        <v>1</v>
      </c>
      <c r="C1492" s="8" t="s">
        <v>41</v>
      </c>
      <c r="D1492" s="1" t="s">
        <v>30</v>
      </c>
      <c r="E1492" s="7">
        <f t="shared" ref="E1492:E1555" si="252">YEAR(C1492)</f>
        <v>2023</v>
      </c>
      <c r="F1492" s="7">
        <f t="shared" ref="F1492:F1555" si="253">MONTH(C1492)</f>
        <v>2</v>
      </c>
      <c r="G1492" s="7">
        <f t="shared" ref="G1492:G1555" si="254">F1492+12</f>
        <v>14</v>
      </c>
      <c r="H1492" s="7" t="str">
        <f t="shared" ref="H1492:H1555" si="255">IF(OR(F1492=1,F1492=2,F1492=3),"winter",IF(OR(F1492=4,F1492=5,F1492=6),"spring",IF(OR(F1492=7,F1492=8,F1492=9),"summer","autumn")))</f>
        <v>winter</v>
      </c>
      <c r="I1492" s="7">
        <f t="shared" ref="I1492:I1555" si="256">WEEKNUM(C1492)+52</f>
        <v>60</v>
      </c>
      <c r="J1492" t="str">
        <f t="shared" ref="J1492:J1515" si="257">IF(OR(B1492=1,B1492=2,B1492=3,B1492=4,B1492=9,B1492=10,B1492=11,B1492=12,B1492=17,B1492=18,B1492=19,B1492=20),"VP","BS")</f>
        <v>VP</v>
      </c>
      <c r="K1492" s="1"/>
      <c r="L1492">
        <v>0.89036300000000002</v>
      </c>
      <c r="N1492">
        <v>2.1497899999999999</v>
      </c>
      <c r="O1492">
        <v>0.96961900000000001</v>
      </c>
      <c r="P1492">
        <v>9999</v>
      </c>
      <c r="Q1492">
        <v>1999.8</v>
      </c>
      <c r="R1492">
        <v>16.3</v>
      </c>
      <c r="S1492">
        <v>11.7828</v>
      </c>
      <c r="T1492">
        <v>87.496700000000004</v>
      </c>
    </row>
    <row r="1493" spans="1:20" x14ac:dyDescent="0.3">
      <c r="B1493">
        <v>2</v>
      </c>
      <c r="C1493" s="8" t="s">
        <v>43</v>
      </c>
      <c r="D1493" s="1" t="s">
        <v>30</v>
      </c>
      <c r="E1493" s="7">
        <f t="shared" si="252"/>
        <v>2023</v>
      </c>
      <c r="F1493" s="7">
        <f t="shared" si="253"/>
        <v>2</v>
      </c>
      <c r="G1493" s="7">
        <f t="shared" si="254"/>
        <v>14</v>
      </c>
      <c r="H1493" s="7" t="str">
        <f t="shared" si="255"/>
        <v>winter</v>
      </c>
      <c r="I1493" s="7">
        <f t="shared" si="256"/>
        <v>60</v>
      </c>
      <c r="J1493" t="str">
        <f t="shared" si="257"/>
        <v>VP</v>
      </c>
      <c r="K1493" s="1"/>
      <c r="L1493">
        <v>1.6941299999999999</v>
      </c>
      <c r="N1493">
        <v>1.7460800000000001</v>
      </c>
      <c r="O1493">
        <v>0.98608600000000002</v>
      </c>
      <c r="P1493">
        <v>3.0000000000000001E-3</v>
      </c>
      <c r="Q1493">
        <v>0</v>
      </c>
      <c r="R1493">
        <v>15.713800000000001</v>
      </c>
      <c r="S1493">
        <v>12.7133</v>
      </c>
      <c r="T1493">
        <v>87.497200000000007</v>
      </c>
    </row>
    <row r="1494" spans="1:20" x14ac:dyDescent="0.3">
      <c r="B1494">
        <v>3</v>
      </c>
      <c r="C1494" s="8" t="s">
        <v>45</v>
      </c>
      <c r="D1494" s="1" t="s">
        <v>30</v>
      </c>
      <c r="E1494" s="7">
        <f t="shared" si="252"/>
        <v>2023</v>
      </c>
      <c r="F1494" s="7">
        <f t="shared" si="253"/>
        <v>2</v>
      </c>
      <c r="G1494" s="7">
        <f t="shared" si="254"/>
        <v>14</v>
      </c>
      <c r="H1494" s="7" t="str">
        <f t="shared" si="255"/>
        <v>winter</v>
      </c>
      <c r="I1494" s="7">
        <f t="shared" si="256"/>
        <v>60</v>
      </c>
      <c r="J1494" t="str">
        <f t="shared" si="257"/>
        <v>VP</v>
      </c>
      <c r="K1494" s="1"/>
      <c r="L1494">
        <v>1.1534199999999999</v>
      </c>
      <c r="N1494">
        <v>2.4688099999999999</v>
      </c>
      <c r="O1494">
        <v>0.961561</v>
      </c>
      <c r="P1494">
        <v>2.31818E-3</v>
      </c>
      <c r="Q1494">
        <v>2.2436399999999999E-2</v>
      </c>
      <c r="R1494">
        <v>14.8909</v>
      </c>
      <c r="S1494">
        <v>12.065799999999999</v>
      </c>
      <c r="T1494">
        <v>87.465500000000006</v>
      </c>
    </row>
    <row r="1495" spans="1:20" x14ac:dyDescent="0.3">
      <c r="B1495">
        <v>4</v>
      </c>
      <c r="C1495" s="8" t="s">
        <v>46</v>
      </c>
      <c r="D1495" s="1" t="s">
        <v>30</v>
      </c>
      <c r="E1495" s="7">
        <f t="shared" si="252"/>
        <v>2023</v>
      </c>
      <c r="F1495" s="7">
        <f t="shared" si="253"/>
        <v>2</v>
      </c>
      <c r="G1495" s="7">
        <f t="shared" si="254"/>
        <v>14</v>
      </c>
      <c r="H1495" s="7" t="str">
        <f t="shared" si="255"/>
        <v>winter</v>
      </c>
      <c r="I1495" s="7">
        <f t="shared" si="256"/>
        <v>60</v>
      </c>
      <c r="J1495" t="str">
        <f t="shared" si="257"/>
        <v>VP</v>
      </c>
      <c r="K1495" s="1"/>
      <c r="L1495">
        <v>1.1899</v>
      </c>
      <c r="N1495">
        <v>2.4209000000000001</v>
      </c>
      <c r="O1495">
        <v>0.96502200000000005</v>
      </c>
      <c r="P1495">
        <v>2E-3</v>
      </c>
      <c r="Q1495">
        <v>0</v>
      </c>
      <c r="R1495">
        <v>14.054500000000001</v>
      </c>
      <c r="S1495">
        <v>11.934100000000001</v>
      </c>
      <c r="T1495">
        <v>87.465999999999994</v>
      </c>
    </row>
    <row r="1496" spans="1:20" x14ac:dyDescent="0.3">
      <c r="B1496">
        <v>5</v>
      </c>
      <c r="C1496" s="8" t="s">
        <v>47</v>
      </c>
      <c r="D1496" s="1" t="s">
        <v>30</v>
      </c>
      <c r="E1496" s="7">
        <f t="shared" si="252"/>
        <v>2023</v>
      </c>
      <c r="F1496" s="7">
        <f t="shared" si="253"/>
        <v>2</v>
      </c>
      <c r="G1496" s="7">
        <f t="shared" si="254"/>
        <v>14</v>
      </c>
      <c r="H1496" s="7" t="str">
        <f t="shared" si="255"/>
        <v>winter</v>
      </c>
      <c r="I1496" s="7">
        <f t="shared" si="256"/>
        <v>60</v>
      </c>
      <c r="J1496" t="str">
        <f t="shared" si="257"/>
        <v>BS</v>
      </c>
      <c r="K1496" s="1"/>
      <c r="L1496">
        <v>1.1807000000000001</v>
      </c>
      <c r="N1496">
        <v>2.16622</v>
      </c>
      <c r="O1496">
        <v>0.97348400000000002</v>
      </c>
      <c r="P1496">
        <v>3.0000000000000001E-3</v>
      </c>
      <c r="Q1496">
        <v>0</v>
      </c>
      <c r="R1496">
        <v>13.8</v>
      </c>
      <c r="S1496">
        <v>12.498799999999999</v>
      </c>
      <c r="T1496">
        <v>87.457999999999998</v>
      </c>
    </row>
    <row r="1497" spans="1:20" x14ac:dyDescent="0.3">
      <c r="B1497">
        <v>6</v>
      </c>
      <c r="C1497" s="8" t="s">
        <v>48</v>
      </c>
      <c r="D1497" s="1" t="s">
        <v>30</v>
      </c>
      <c r="E1497" s="7">
        <f t="shared" si="252"/>
        <v>2023</v>
      </c>
      <c r="F1497" s="7">
        <f t="shared" si="253"/>
        <v>2</v>
      </c>
      <c r="G1497" s="7">
        <f t="shared" si="254"/>
        <v>14</v>
      </c>
      <c r="H1497" s="7" t="str">
        <f t="shared" si="255"/>
        <v>winter</v>
      </c>
      <c r="I1497" s="7">
        <f t="shared" si="256"/>
        <v>60</v>
      </c>
      <c r="J1497" t="str">
        <f t="shared" si="257"/>
        <v>BS</v>
      </c>
      <c r="K1497" s="1"/>
      <c r="L1497">
        <v>1.4891700000000001</v>
      </c>
      <c r="N1497">
        <v>2.11972</v>
      </c>
      <c r="O1497">
        <v>0.97557300000000002</v>
      </c>
      <c r="P1497">
        <v>3.0000000000000001E-3</v>
      </c>
      <c r="Q1497">
        <v>0</v>
      </c>
      <c r="R1497">
        <v>13.8582</v>
      </c>
      <c r="S1497">
        <v>13.233000000000001</v>
      </c>
      <c r="T1497">
        <v>87.454099999999997</v>
      </c>
    </row>
    <row r="1498" spans="1:20" x14ac:dyDescent="0.3">
      <c r="B1498">
        <v>7</v>
      </c>
      <c r="C1498" s="8" t="s">
        <v>49</v>
      </c>
      <c r="D1498" s="1" t="s">
        <v>30</v>
      </c>
      <c r="E1498" s="7">
        <f t="shared" si="252"/>
        <v>2023</v>
      </c>
      <c r="F1498" s="7">
        <f t="shared" si="253"/>
        <v>2</v>
      </c>
      <c r="G1498" s="7">
        <f t="shared" si="254"/>
        <v>14</v>
      </c>
      <c r="H1498" s="7" t="str">
        <f t="shared" si="255"/>
        <v>winter</v>
      </c>
      <c r="I1498" s="7">
        <f t="shared" si="256"/>
        <v>60</v>
      </c>
      <c r="J1498" t="str">
        <f t="shared" si="257"/>
        <v>BS</v>
      </c>
      <c r="K1498" s="1"/>
      <c r="L1498">
        <v>1.7294799999999999</v>
      </c>
      <c r="N1498">
        <v>1.8098000000000001</v>
      </c>
      <c r="O1498">
        <v>0.981707</v>
      </c>
      <c r="P1498">
        <v>3.0000000000000001E-3</v>
      </c>
      <c r="Q1498">
        <v>0</v>
      </c>
      <c r="R1498">
        <v>14.347300000000001</v>
      </c>
      <c r="S1498">
        <v>13.051500000000001</v>
      </c>
      <c r="T1498">
        <v>87.474000000000004</v>
      </c>
    </row>
    <row r="1499" spans="1:20" x14ac:dyDescent="0.3">
      <c r="B1499">
        <v>8</v>
      </c>
      <c r="C1499" s="8" t="s">
        <v>50</v>
      </c>
      <c r="D1499" s="1" t="s">
        <v>30</v>
      </c>
      <c r="E1499" s="7">
        <f t="shared" si="252"/>
        <v>2023</v>
      </c>
      <c r="F1499" s="7">
        <f t="shared" si="253"/>
        <v>2</v>
      </c>
      <c r="G1499" s="7">
        <f t="shared" si="254"/>
        <v>14</v>
      </c>
      <c r="H1499" s="7" t="str">
        <f t="shared" si="255"/>
        <v>winter</v>
      </c>
      <c r="I1499" s="7">
        <f t="shared" si="256"/>
        <v>60</v>
      </c>
      <c r="J1499" t="str">
        <f t="shared" si="257"/>
        <v>BS</v>
      </c>
      <c r="K1499" s="1"/>
      <c r="L1499">
        <v>2.0894599999999999</v>
      </c>
      <c r="N1499">
        <v>1.86141</v>
      </c>
      <c r="O1499">
        <v>0.98366299999999995</v>
      </c>
      <c r="P1499">
        <v>5.0000000000000001E-3</v>
      </c>
      <c r="Q1499">
        <v>0</v>
      </c>
      <c r="R1499">
        <v>14.0464</v>
      </c>
      <c r="S1499">
        <v>12.810499999999999</v>
      </c>
      <c r="T1499">
        <v>87.477000000000004</v>
      </c>
    </row>
    <row r="1500" spans="1:20" x14ac:dyDescent="0.3">
      <c r="B1500">
        <v>9</v>
      </c>
      <c r="C1500" s="8" t="s">
        <v>51</v>
      </c>
      <c r="D1500" s="1" t="s">
        <v>30</v>
      </c>
      <c r="E1500" s="7">
        <f t="shared" si="252"/>
        <v>2023</v>
      </c>
      <c r="F1500" s="7">
        <f t="shared" si="253"/>
        <v>2</v>
      </c>
      <c r="G1500" s="7">
        <f t="shared" si="254"/>
        <v>14</v>
      </c>
      <c r="H1500" s="7" t="str">
        <f t="shared" si="255"/>
        <v>winter</v>
      </c>
      <c r="I1500" s="7">
        <f t="shared" si="256"/>
        <v>60</v>
      </c>
      <c r="J1500" t="str">
        <f t="shared" si="257"/>
        <v>VP</v>
      </c>
      <c r="K1500" s="1"/>
      <c r="L1500">
        <v>1.6325799999999999</v>
      </c>
      <c r="N1500">
        <v>2.0344799999999998</v>
      </c>
      <c r="O1500">
        <v>0.973383</v>
      </c>
      <c r="P1500">
        <v>2E-3</v>
      </c>
      <c r="Q1500">
        <v>0</v>
      </c>
      <c r="R1500">
        <v>13.7455</v>
      </c>
      <c r="S1500">
        <v>12.237399999999999</v>
      </c>
      <c r="T1500">
        <v>87.459100000000007</v>
      </c>
    </row>
    <row r="1501" spans="1:20" x14ac:dyDescent="0.3">
      <c r="B1501">
        <v>10</v>
      </c>
      <c r="C1501" s="8" t="s">
        <v>52</v>
      </c>
      <c r="D1501" s="1" t="s">
        <v>30</v>
      </c>
      <c r="E1501" s="7">
        <f t="shared" si="252"/>
        <v>2023</v>
      </c>
      <c r="F1501" s="7">
        <f t="shared" si="253"/>
        <v>2</v>
      </c>
      <c r="G1501" s="7">
        <f t="shared" si="254"/>
        <v>14</v>
      </c>
      <c r="H1501" s="7" t="str">
        <f t="shared" si="255"/>
        <v>winter</v>
      </c>
      <c r="I1501" s="7">
        <f t="shared" si="256"/>
        <v>60</v>
      </c>
      <c r="J1501" t="str">
        <f t="shared" si="257"/>
        <v>VP</v>
      </c>
      <c r="K1501" s="1"/>
      <c r="L1501">
        <v>1.3554900000000001</v>
      </c>
      <c r="N1501">
        <v>2.8408799999999998</v>
      </c>
      <c r="O1501">
        <v>0.948434</v>
      </c>
      <c r="P1501">
        <v>2E-3</v>
      </c>
      <c r="Q1501">
        <v>0</v>
      </c>
      <c r="R1501">
        <v>13.342700000000001</v>
      </c>
      <c r="S1501">
        <v>12.5791</v>
      </c>
      <c r="T1501">
        <v>87.457300000000004</v>
      </c>
    </row>
    <row r="1502" spans="1:20" x14ac:dyDescent="0.3">
      <c r="B1502">
        <v>11</v>
      </c>
      <c r="C1502" s="8" t="s">
        <v>53</v>
      </c>
      <c r="D1502" s="1" t="s">
        <v>30</v>
      </c>
      <c r="E1502" s="7">
        <f t="shared" si="252"/>
        <v>2023</v>
      </c>
      <c r="F1502" s="7">
        <f t="shared" si="253"/>
        <v>2</v>
      </c>
      <c r="G1502" s="7">
        <f t="shared" si="254"/>
        <v>14</v>
      </c>
      <c r="H1502" s="7" t="str">
        <f t="shared" si="255"/>
        <v>winter</v>
      </c>
      <c r="I1502" s="7">
        <f t="shared" si="256"/>
        <v>60</v>
      </c>
      <c r="J1502" t="str">
        <f t="shared" si="257"/>
        <v>VP</v>
      </c>
      <c r="K1502" s="1"/>
      <c r="L1502">
        <v>2.8267199999999999</v>
      </c>
      <c r="N1502">
        <v>1.79396</v>
      </c>
      <c r="O1502">
        <v>0.98122399999999999</v>
      </c>
      <c r="P1502">
        <v>2E-3</v>
      </c>
      <c r="Q1502">
        <v>0</v>
      </c>
      <c r="R1502">
        <v>13.1</v>
      </c>
      <c r="S1502">
        <v>12.4856</v>
      </c>
      <c r="T1502">
        <v>87.459900000000005</v>
      </c>
    </row>
    <row r="1503" spans="1:20" x14ac:dyDescent="0.3">
      <c r="B1503">
        <v>12</v>
      </c>
      <c r="C1503" s="8" t="s">
        <v>54</v>
      </c>
      <c r="D1503" s="1" t="s">
        <v>30</v>
      </c>
      <c r="E1503" s="7">
        <f t="shared" si="252"/>
        <v>2023</v>
      </c>
      <c r="F1503" s="7">
        <f t="shared" si="253"/>
        <v>2</v>
      </c>
      <c r="G1503" s="7">
        <f t="shared" si="254"/>
        <v>14</v>
      </c>
      <c r="H1503" s="7" t="str">
        <f t="shared" si="255"/>
        <v>winter</v>
      </c>
      <c r="I1503" s="7">
        <f t="shared" si="256"/>
        <v>60</v>
      </c>
      <c r="J1503" t="str">
        <f t="shared" si="257"/>
        <v>VP</v>
      </c>
      <c r="K1503" s="1"/>
      <c r="L1503">
        <v>1.90892</v>
      </c>
      <c r="N1503">
        <v>1.80525</v>
      </c>
      <c r="O1503">
        <v>0.98529999999999995</v>
      </c>
      <c r="P1503">
        <v>1E-3</v>
      </c>
      <c r="Q1503">
        <v>0</v>
      </c>
      <c r="R1503">
        <v>12.88</v>
      </c>
      <c r="S1503">
        <v>11.9581</v>
      </c>
      <c r="T1503">
        <v>87.460999999999999</v>
      </c>
    </row>
    <row r="1504" spans="1:20" x14ac:dyDescent="0.3">
      <c r="B1504">
        <v>13</v>
      </c>
      <c r="C1504" s="8" t="s">
        <v>55</v>
      </c>
      <c r="D1504" s="1" t="s">
        <v>30</v>
      </c>
      <c r="E1504" s="7">
        <f t="shared" si="252"/>
        <v>2023</v>
      </c>
      <c r="F1504" s="7">
        <f t="shared" si="253"/>
        <v>2</v>
      </c>
      <c r="G1504" s="7">
        <f t="shared" si="254"/>
        <v>14</v>
      </c>
      <c r="H1504" s="7" t="str">
        <f t="shared" si="255"/>
        <v>winter</v>
      </c>
      <c r="I1504" s="7">
        <f t="shared" si="256"/>
        <v>60</v>
      </c>
      <c r="J1504" t="str">
        <f t="shared" si="257"/>
        <v>BS</v>
      </c>
      <c r="K1504" s="1"/>
      <c r="L1504">
        <v>1.50644</v>
      </c>
      <c r="N1504">
        <v>2.5812200000000001</v>
      </c>
      <c r="O1504">
        <v>0.93042000000000002</v>
      </c>
      <c r="P1504">
        <v>3.0000000000000001E-3</v>
      </c>
      <c r="Q1504">
        <v>0</v>
      </c>
      <c r="R1504">
        <v>13</v>
      </c>
      <c r="S1504">
        <v>12.575900000000001</v>
      </c>
      <c r="T1504">
        <v>87.45</v>
      </c>
    </row>
    <row r="1505" spans="2:20" x14ac:dyDescent="0.3">
      <c r="B1505">
        <v>14</v>
      </c>
      <c r="C1505" s="8" t="s">
        <v>56</v>
      </c>
      <c r="D1505" s="1" t="s">
        <v>30</v>
      </c>
      <c r="E1505" s="7">
        <f t="shared" si="252"/>
        <v>2023</v>
      </c>
      <c r="F1505" s="7">
        <f t="shared" si="253"/>
        <v>2</v>
      </c>
      <c r="G1505" s="7">
        <f t="shared" si="254"/>
        <v>14</v>
      </c>
      <c r="H1505" s="7" t="str">
        <f t="shared" si="255"/>
        <v>winter</v>
      </c>
      <c r="I1505" s="7">
        <f t="shared" si="256"/>
        <v>60</v>
      </c>
      <c r="J1505" t="str">
        <f t="shared" si="257"/>
        <v>BS</v>
      </c>
      <c r="K1505" s="1"/>
      <c r="L1505">
        <v>0.92430900000000005</v>
      </c>
      <c r="N1505">
        <v>4.6993400000000003</v>
      </c>
      <c r="O1505">
        <v>0.79686299999999999</v>
      </c>
      <c r="P1505">
        <v>3.0000000000000001E-3</v>
      </c>
      <c r="Q1505">
        <v>0</v>
      </c>
      <c r="R1505">
        <v>13</v>
      </c>
      <c r="S1505">
        <v>12.092599999999999</v>
      </c>
      <c r="T1505">
        <v>87.451899999999995</v>
      </c>
    </row>
    <row r="1506" spans="2:20" x14ac:dyDescent="0.3">
      <c r="B1506">
        <v>15</v>
      </c>
      <c r="C1506" s="8" t="s">
        <v>57</v>
      </c>
      <c r="D1506" s="1" t="s">
        <v>30</v>
      </c>
      <c r="E1506" s="7">
        <f t="shared" si="252"/>
        <v>2023</v>
      </c>
      <c r="F1506" s="7">
        <f t="shared" si="253"/>
        <v>2</v>
      </c>
      <c r="G1506" s="7">
        <f t="shared" si="254"/>
        <v>14</v>
      </c>
      <c r="H1506" s="7" t="str">
        <f t="shared" si="255"/>
        <v>winter</v>
      </c>
      <c r="I1506" s="7">
        <f t="shared" si="256"/>
        <v>60</v>
      </c>
      <c r="J1506" t="str">
        <f t="shared" si="257"/>
        <v>BS</v>
      </c>
      <c r="K1506" s="1"/>
      <c r="L1506">
        <v>1.2988299999999999</v>
      </c>
      <c r="N1506">
        <v>3.4570500000000002</v>
      </c>
      <c r="O1506">
        <v>0.91455699999999995</v>
      </c>
      <c r="P1506">
        <v>3.0000000000000001E-3</v>
      </c>
      <c r="Q1506">
        <v>0</v>
      </c>
      <c r="R1506">
        <v>13.229100000000001</v>
      </c>
      <c r="S1506">
        <v>12.6008</v>
      </c>
      <c r="T1506">
        <v>87.441999999999993</v>
      </c>
    </row>
    <row r="1507" spans="2:20" x14ac:dyDescent="0.3">
      <c r="B1507">
        <v>16</v>
      </c>
      <c r="C1507" s="8" t="s">
        <v>58</v>
      </c>
      <c r="D1507" s="1" t="s">
        <v>30</v>
      </c>
      <c r="E1507" s="7">
        <f t="shared" si="252"/>
        <v>2023</v>
      </c>
      <c r="F1507" s="7">
        <f t="shared" si="253"/>
        <v>2</v>
      </c>
      <c r="G1507" s="7">
        <f t="shared" si="254"/>
        <v>14</v>
      </c>
      <c r="H1507" s="7" t="str">
        <f t="shared" si="255"/>
        <v>winter</v>
      </c>
      <c r="I1507" s="7">
        <f t="shared" si="256"/>
        <v>60</v>
      </c>
      <c r="J1507" t="str">
        <f t="shared" si="257"/>
        <v>BS</v>
      </c>
      <c r="K1507" s="1"/>
      <c r="L1507">
        <v>0.94708000000000003</v>
      </c>
      <c r="N1507">
        <v>4.3634399999999998</v>
      </c>
      <c r="O1507">
        <v>0.80325000000000002</v>
      </c>
      <c r="P1507">
        <v>3.0000000000000001E-3</v>
      </c>
      <c r="Q1507">
        <v>0</v>
      </c>
      <c r="R1507">
        <v>13.1709</v>
      </c>
      <c r="S1507">
        <v>12.082100000000001</v>
      </c>
      <c r="T1507">
        <v>87.441500000000005</v>
      </c>
    </row>
    <row r="1508" spans="2:20" x14ac:dyDescent="0.3">
      <c r="B1508">
        <v>17</v>
      </c>
      <c r="C1508" s="8" t="s">
        <v>59</v>
      </c>
      <c r="D1508" s="1" t="s">
        <v>30</v>
      </c>
      <c r="E1508" s="7">
        <f t="shared" si="252"/>
        <v>2023</v>
      </c>
      <c r="F1508" s="7">
        <f t="shared" si="253"/>
        <v>2</v>
      </c>
      <c r="G1508" s="7">
        <f t="shared" si="254"/>
        <v>14</v>
      </c>
      <c r="H1508" s="7" t="str">
        <f t="shared" si="255"/>
        <v>winter</v>
      </c>
      <c r="I1508" s="7">
        <f t="shared" si="256"/>
        <v>60</v>
      </c>
      <c r="J1508" t="str">
        <f t="shared" si="257"/>
        <v>VP</v>
      </c>
      <c r="K1508" s="1"/>
      <c r="L1508">
        <v>1.77427</v>
      </c>
      <c r="N1508">
        <v>1.99048</v>
      </c>
      <c r="O1508">
        <v>0.97974300000000003</v>
      </c>
      <c r="P1508">
        <v>3.0000000000000001E-3</v>
      </c>
      <c r="Q1508">
        <v>0</v>
      </c>
      <c r="R1508">
        <v>13.1</v>
      </c>
      <c r="S1508">
        <v>13.1326</v>
      </c>
      <c r="T1508">
        <v>87.427499999999995</v>
      </c>
    </row>
    <row r="1509" spans="2:20" x14ac:dyDescent="0.3">
      <c r="B1509">
        <v>18</v>
      </c>
      <c r="C1509" s="8" t="s">
        <v>60</v>
      </c>
      <c r="D1509" s="1" t="s">
        <v>30</v>
      </c>
      <c r="E1509" s="7">
        <f t="shared" si="252"/>
        <v>2023</v>
      </c>
      <c r="F1509" s="7">
        <f t="shared" si="253"/>
        <v>2</v>
      </c>
      <c r="G1509" s="7">
        <f t="shared" si="254"/>
        <v>14</v>
      </c>
      <c r="H1509" s="7" t="str">
        <f t="shared" si="255"/>
        <v>winter</v>
      </c>
      <c r="I1509" s="7">
        <f t="shared" si="256"/>
        <v>60</v>
      </c>
      <c r="J1509" t="str">
        <f t="shared" si="257"/>
        <v>VP</v>
      </c>
      <c r="K1509" s="1"/>
      <c r="L1509">
        <v>1.85459</v>
      </c>
      <c r="N1509">
        <v>2.2117599999999999</v>
      </c>
      <c r="O1509">
        <v>0.96474700000000002</v>
      </c>
      <c r="P1509">
        <v>2E-3</v>
      </c>
      <c r="Q1509">
        <v>0</v>
      </c>
      <c r="R1509">
        <v>13.1</v>
      </c>
      <c r="S1509">
        <v>13.493399999999999</v>
      </c>
      <c r="T1509">
        <v>87.426299999999998</v>
      </c>
    </row>
    <row r="1510" spans="2:20" x14ac:dyDescent="0.3">
      <c r="B1510">
        <v>19</v>
      </c>
      <c r="C1510" s="8" t="s">
        <v>61</v>
      </c>
      <c r="D1510" s="1" t="s">
        <v>30</v>
      </c>
      <c r="E1510" s="7">
        <f t="shared" si="252"/>
        <v>2023</v>
      </c>
      <c r="F1510" s="7">
        <f t="shared" si="253"/>
        <v>2</v>
      </c>
      <c r="G1510" s="7">
        <f t="shared" si="254"/>
        <v>14</v>
      </c>
      <c r="H1510" s="7" t="str">
        <f t="shared" si="255"/>
        <v>winter</v>
      </c>
      <c r="I1510" s="7">
        <f t="shared" si="256"/>
        <v>60</v>
      </c>
      <c r="J1510" t="str">
        <f t="shared" si="257"/>
        <v>VP</v>
      </c>
      <c r="K1510" s="1"/>
      <c r="L1510">
        <v>1.0034400000000001</v>
      </c>
      <c r="N1510">
        <v>2.6216300000000001</v>
      </c>
      <c r="O1510">
        <v>0.95735999999999999</v>
      </c>
      <c r="P1510">
        <v>2E-3</v>
      </c>
      <c r="Q1510">
        <v>0</v>
      </c>
      <c r="R1510">
        <v>13.3291</v>
      </c>
      <c r="S1510">
        <v>12.9924</v>
      </c>
      <c r="T1510">
        <v>87.408500000000004</v>
      </c>
    </row>
    <row r="1511" spans="2:20" x14ac:dyDescent="0.3">
      <c r="B1511">
        <v>20</v>
      </c>
      <c r="C1511" s="8" t="s">
        <v>62</v>
      </c>
      <c r="D1511" s="1" t="s">
        <v>30</v>
      </c>
      <c r="E1511" s="7">
        <f t="shared" si="252"/>
        <v>2023</v>
      </c>
      <c r="F1511" s="7">
        <f t="shared" si="253"/>
        <v>2</v>
      </c>
      <c r="G1511" s="7">
        <f t="shared" si="254"/>
        <v>14</v>
      </c>
      <c r="H1511" s="7" t="str">
        <f t="shared" si="255"/>
        <v>winter</v>
      </c>
      <c r="I1511" s="7">
        <f t="shared" si="256"/>
        <v>60</v>
      </c>
      <c r="J1511" t="str">
        <f t="shared" si="257"/>
        <v>VP</v>
      </c>
      <c r="K1511" s="1"/>
      <c r="L1511">
        <v>1.26959</v>
      </c>
      <c r="N1511">
        <v>2.6107300000000002</v>
      </c>
      <c r="O1511">
        <v>0.95778700000000005</v>
      </c>
      <c r="P1511">
        <v>4.0000000000000001E-3</v>
      </c>
      <c r="Q1511">
        <v>0</v>
      </c>
      <c r="R1511">
        <v>14</v>
      </c>
      <c r="S1511">
        <v>13.194000000000001</v>
      </c>
      <c r="T1511">
        <v>87.41</v>
      </c>
    </row>
    <row r="1512" spans="2:20" x14ac:dyDescent="0.3">
      <c r="B1512">
        <v>21</v>
      </c>
      <c r="C1512" s="8" t="s">
        <v>63</v>
      </c>
      <c r="D1512" s="1" t="s">
        <v>30</v>
      </c>
      <c r="E1512" s="7">
        <f t="shared" si="252"/>
        <v>2023</v>
      </c>
      <c r="F1512" s="7">
        <f t="shared" si="253"/>
        <v>2</v>
      </c>
      <c r="G1512" s="7">
        <f t="shared" si="254"/>
        <v>14</v>
      </c>
      <c r="H1512" s="7" t="str">
        <f t="shared" si="255"/>
        <v>winter</v>
      </c>
      <c r="I1512" s="7">
        <f t="shared" si="256"/>
        <v>60</v>
      </c>
      <c r="J1512" t="str">
        <f t="shared" si="257"/>
        <v>BS</v>
      </c>
      <c r="K1512" s="1"/>
      <c r="L1512">
        <v>1.0514399999999999</v>
      </c>
      <c r="N1512">
        <v>3.3273899999999998</v>
      </c>
      <c r="O1512">
        <v>0.86796399999999996</v>
      </c>
      <c r="P1512">
        <v>3.0000000000000001E-3</v>
      </c>
      <c r="Q1512">
        <v>0</v>
      </c>
      <c r="R1512">
        <v>14.1236</v>
      </c>
      <c r="S1512">
        <v>13.677199999999999</v>
      </c>
      <c r="T1512">
        <v>87.4255</v>
      </c>
    </row>
    <row r="1513" spans="2:20" x14ac:dyDescent="0.3">
      <c r="B1513">
        <v>22</v>
      </c>
      <c r="C1513" s="8" t="s">
        <v>64</v>
      </c>
      <c r="D1513" s="1" t="s">
        <v>30</v>
      </c>
      <c r="E1513" s="7">
        <f t="shared" si="252"/>
        <v>2023</v>
      </c>
      <c r="F1513" s="7">
        <f t="shared" si="253"/>
        <v>2</v>
      </c>
      <c r="G1513" s="7">
        <f t="shared" si="254"/>
        <v>14</v>
      </c>
      <c r="H1513" s="7" t="str">
        <f t="shared" si="255"/>
        <v>winter</v>
      </c>
      <c r="I1513" s="7">
        <f t="shared" si="256"/>
        <v>60</v>
      </c>
      <c r="J1513" t="str">
        <f t="shared" si="257"/>
        <v>BS</v>
      </c>
      <c r="K1513" s="1"/>
      <c r="L1513">
        <v>1.4454899999999999</v>
      </c>
      <c r="N1513">
        <v>2.77128</v>
      </c>
      <c r="O1513">
        <v>0.92299600000000004</v>
      </c>
      <c r="P1513">
        <v>3.0000000000000001E-3</v>
      </c>
      <c r="Q1513">
        <v>0</v>
      </c>
      <c r="R1513">
        <v>14.5091</v>
      </c>
      <c r="S1513">
        <v>13.346299999999999</v>
      </c>
      <c r="T1513">
        <v>87.445599999999999</v>
      </c>
    </row>
    <row r="1514" spans="2:20" x14ac:dyDescent="0.3">
      <c r="B1514">
        <v>23</v>
      </c>
      <c r="C1514" s="8" t="s">
        <v>65</v>
      </c>
      <c r="D1514" s="1" t="s">
        <v>30</v>
      </c>
      <c r="E1514" s="7">
        <f t="shared" si="252"/>
        <v>2023</v>
      </c>
      <c r="F1514" s="7">
        <f t="shared" si="253"/>
        <v>2</v>
      </c>
      <c r="G1514" s="7">
        <f t="shared" si="254"/>
        <v>14</v>
      </c>
      <c r="H1514" s="7" t="str">
        <f t="shared" si="255"/>
        <v>winter</v>
      </c>
      <c r="I1514" s="7">
        <f t="shared" si="256"/>
        <v>60</v>
      </c>
      <c r="J1514" t="str">
        <f t="shared" si="257"/>
        <v>BS</v>
      </c>
      <c r="K1514" s="1"/>
      <c r="L1514">
        <v>0.90930500000000003</v>
      </c>
      <c r="N1514">
        <v>2.8582399999999999</v>
      </c>
      <c r="O1514">
        <v>0.93307799999999996</v>
      </c>
      <c r="P1514">
        <v>4.0000000000000001E-3</v>
      </c>
      <c r="Q1514">
        <v>0</v>
      </c>
      <c r="R1514">
        <v>14.7</v>
      </c>
      <c r="S1514">
        <v>13.505699999999999</v>
      </c>
      <c r="T1514">
        <v>87.443899999999999</v>
      </c>
    </row>
    <row r="1515" spans="2:20" x14ac:dyDescent="0.3">
      <c r="B1515">
        <v>24</v>
      </c>
      <c r="C1515" s="8" t="s">
        <v>66</v>
      </c>
      <c r="D1515" s="1" t="s">
        <v>30</v>
      </c>
      <c r="E1515" s="7">
        <f t="shared" si="252"/>
        <v>2023</v>
      </c>
      <c r="F1515" s="7">
        <f t="shared" si="253"/>
        <v>2</v>
      </c>
      <c r="G1515" s="7">
        <f t="shared" si="254"/>
        <v>14</v>
      </c>
      <c r="H1515" s="7" t="str">
        <f t="shared" si="255"/>
        <v>winter</v>
      </c>
      <c r="I1515" s="7">
        <f t="shared" si="256"/>
        <v>60</v>
      </c>
      <c r="J1515" t="str">
        <f t="shared" si="257"/>
        <v>BS</v>
      </c>
      <c r="K1515" s="1"/>
      <c r="L1515">
        <v>0.84299199999999996</v>
      </c>
      <c r="N1515">
        <v>3.73</v>
      </c>
      <c r="O1515">
        <v>0.87511099999999997</v>
      </c>
      <c r="P1515">
        <v>3.0000000000000001E-3</v>
      </c>
      <c r="Q1515">
        <v>0</v>
      </c>
      <c r="R1515">
        <v>14.954499999999999</v>
      </c>
      <c r="S1515">
        <v>12.988200000000001</v>
      </c>
      <c r="T1515">
        <v>87.432500000000005</v>
      </c>
    </row>
    <row r="1516" spans="2:20" x14ac:dyDescent="0.3">
      <c r="B1516">
        <v>1</v>
      </c>
      <c r="C1516" s="8" t="s">
        <v>67</v>
      </c>
      <c r="D1516" s="1" t="s">
        <v>29</v>
      </c>
      <c r="E1516" s="7">
        <f t="shared" si="252"/>
        <v>2023</v>
      </c>
      <c r="F1516" s="7">
        <f t="shared" si="253"/>
        <v>2</v>
      </c>
      <c r="G1516" s="7">
        <f t="shared" si="254"/>
        <v>14</v>
      </c>
      <c r="H1516" s="7" t="str">
        <f t="shared" si="255"/>
        <v>winter</v>
      </c>
      <c r="I1516" s="7">
        <f t="shared" si="256"/>
        <v>60</v>
      </c>
      <c r="J1516" t="str">
        <f t="shared" ref="J1516:J1533" si="258">IF(OR(B1516=1,B1516=2,B1516=3,B1516=7,B1516=8,B1516=9,B1516=13,B1516=14,B1516=15),"BS","VP")</f>
        <v>BS</v>
      </c>
      <c r="K1516" s="1"/>
      <c r="L1516">
        <v>1.4958</v>
      </c>
      <c r="N1516">
        <v>2.64127</v>
      </c>
      <c r="O1516">
        <v>0.95724200000000004</v>
      </c>
      <c r="P1516">
        <v>4.0000000000000001E-3</v>
      </c>
      <c r="Q1516">
        <v>0</v>
      </c>
      <c r="R1516">
        <v>18.530899999999999</v>
      </c>
      <c r="S1516">
        <v>16.4224</v>
      </c>
      <c r="T1516">
        <v>84.532899999999998</v>
      </c>
    </row>
    <row r="1517" spans="2:20" x14ac:dyDescent="0.3">
      <c r="B1517">
        <v>2</v>
      </c>
      <c r="C1517" s="8" t="s">
        <v>68</v>
      </c>
      <c r="D1517" s="1" t="s">
        <v>29</v>
      </c>
      <c r="E1517" s="7">
        <f t="shared" si="252"/>
        <v>2023</v>
      </c>
      <c r="F1517" s="7">
        <f t="shared" si="253"/>
        <v>2</v>
      </c>
      <c r="G1517" s="7">
        <f t="shared" si="254"/>
        <v>14</v>
      </c>
      <c r="H1517" s="7" t="str">
        <f t="shared" si="255"/>
        <v>winter</v>
      </c>
      <c r="I1517" s="7">
        <f t="shared" si="256"/>
        <v>60</v>
      </c>
      <c r="J1517" t="str">
        <f t="shared" si="258"/>
        <v>BS</v>
      </c>
      <c r="K1517" s="1"/>
      <c r="L1517">
        <v>1.3938299999999999</v>
      </c>
      <c r="N1517">
        <v>2.8437199999999998</v>
      </c>
      <c r="O1517">
        <v>0.94895600000000002</v>
      </c>
      <c r="P1517">
        <v>4.0000000000000001E-3</v>
      </c>
      <c r="Q1517">
        <v>0</v>
      </c>
      <c r="R1517">
        <v>19.293600000000001</v>
      </c>
      <c r="S1517">
        <v>18.6465</v>
      </c>
      <c r="T1517">
        <v>84.5364</v>
      </c>
    </row>
    <row r="1518" spans="2:20" x14ac:dyDescent="0.3">
      <c r="B1518">
        <v>3</v>
      </c>
      <c r="C1518" s="8" t="s">
        <v>69</v>
      </c>
      <c r="D1518" s="1" t="s">
        <v>29</v>
      </c>
      <c r="E1518" s="7">
        <f t="shared" si="252"/>
        <v>2023</v>
      </c>
      <c r="F1518" s="7">
        <f t="shared" si="253"/>
        <v>2</v>
      </c>
      <c r="G1518" s="7">
        <f t="shared" si="254"/>
        <v>14</v>
      </c>
      <c r="H1518" s="7" t="str">
        <f t="shared" si="255"/>
        <v>winter</v>
      </c>
      <c r="I1518" s="7">
        <f t="shared" si="256"/>
        <v>60</v>
      </c>
      <c r="J1518" t="str">
        <f t="shared" si="258"/>
        <v>BS</v>
      </c>
      <c r="K1518" s="1"/>
      <c r="L1518">
        <v>1.6130100000000001</v>
      </c>
      <c r="N1518">
        <v>2.6953900000000002</v>
      </c>
      <c r="O1518">
        <v>0.95507699999999995</v>
      </c>
      <c r="P1518">
        <v>3.0000000000000001E-3</v>
      </c>
      <c r="Q1518">
        <v>0</v>
      </c>
      <c r="R1518">
        <v>19.892700000000001</v>
      </c>
      <c r="S1518">
        <v>16.6661</v>
      </c>
      <c r="T1518">
        <v>84.523399999999995</v>
      </c>
    </row>
    <row r="1519" spans="2:20" x14ac:dyDescent="0.3">
      <c r="B1519">
        <v>4</v>
      </c>
      <c r="C1519" s="8" t="s">
        <v>70</v>
      </c>
      <c r="D1519" s="1" t="s">
        <v>29</v>
      </c>
      <c r="E1519" s="7">
        <f t="shared" si="252"/>
        <v>2023</v>
      </c>
      <c r="F1519" s="7">
        <f t="shared" si="253"/>
        <v>2</v>
      </c>
      <c r="G1519" s="7">
        <f t="shared" si="254"/>
        <v>14</v>
      </c>
      <c r="H1519" s="7" t="str">
        <f t="shared" si="255"/>
        <v>winter</v>
      </c>
      <c r="I1519" s="7">
        <f t="shared" si="256"/>
        <v>60</v>
      </c>
      <c r="J1519" t="str">
        <f t="shared" si="258"/>
        <v>VP</v>
      </c>
      <c r="K1519" s="1"/>
      <c r="L1519">
        <v>1.7369399999999999</v>
      </c>
      <c r="N1519">
        <v>2.0351400000000002</v>
      </c>
      <c r="O1519">
        <v>0.97247399999999995</v>
      </c>
      <c r="P1519">
        <v>1E-3</v>
      </c>
      <c r="Q1519">
        <v>0</v>
      </c>
      <c r="R1519">
        <v>19.325500000000002</v>
      </c>
      <c r="S1519">
        <v>16.609100000000002</v>
      </c>
      <c r="T1519">
        <v>84.5304</v>
      </c>
    </row>
    <row r="1520" spans="2:20" x14ac:dyDescent="0.3">
      <c r="B1520">
        <v>5</v>
      </c>
      <c r="C1520" s="8" t="s">
        <v>71</v>
      </c>
      <c r="D1520" s="1" t="s">
        <v>29</v>
      </c>
      <c r="E1520" s="7">
        <f t="shared" si="252"/>
        <v>2023</v>
      </c>
      <c r="F1520" s="7">
        <f t="shared" si="253"/>
        <v>2</v>
      </c>
      <c r="G1520" s="7">
        <f t="shared" si="254"/>
        <v>14</v>
      </c>
      <c r="H1520" s="7" t="str">
        <f t="shared" si="255"/>
        <v>winter</v>
      </c>
      <c r="I1520" s="7">
        <f t="shared" si="256"/>
        <v>60</v>
      </c>
      <c r="J1520" t="str">
        <f t="shared" si="258"/>
        <v>VP</v>
      </c>
      <c r="K1520" s="1"/>
      <c r="L1520">
        <v>1.08779</v>
      </c>
      <c r="N1520">
        <v>3.75664</v>
      </c>
      <c r="O1520">
        <v>0.89661100000000005</v>
      </c>
      <c r="P1520">
        <v>1E-3</v>
      </c>
      <c r="Q1520">
        <v>0</v>
      </c>
      <c r="R1520">
        <v>18.552700000000002</v>
      </c>
      <c r="S1520">
        <v>14.676</v>
      </c>
      <c r="T1520">
        <v>84.548199999999994</v>
      </c>
    </row>
    <row r="1521" spans="2:20" x14ac:dyDescent="0.3">
      <c r="B1521">
        <v>6</v>
      </c>
      <c r="C1521" s="8" t="s">
        <v>72</v>
      </c>
      <c r="D1521" s="1" t="s">
        <v>29</v>
      </c>
      <c r="E1521" s="7">
        <f t="shared" si="252"/>
        <v>2023</v>
      </c>
      <c r="F1521" s="7">
        <f t="shared" si="253"/>
        <v>2</v>
      </c>
      <c r="G1521" s="7">
        <f t="shared" si="254"/>
        <v>14</v>
      </c>
      <c r="H1521" s="7" t="str">
        <f t="shared" si="255"/>
        <v>winter</v>
      </c>
      <c r="I1521" s="7">
        <f t="shared" si="256"/>
        <v>60</v>
      </c>
      <c r="J1521" t="str">
        <f t="shared" si="258"/>
        <v>VP</v>
      </c>
      <c r="K1521" s="1"/>
      <c r="L1521">
        <v>1.9674700000000001</v>
      </c>
      <c r="N1521">
        <v>1.95841</v>
      </c>
      <c r="O1521">
        <v>0.98058500000000004</v>
      </c>
      <c r="P1521">
        <v>4.0000000000000001E-3</v>
      </c>
      <c r="Q1521">
        <v>2.0872700000000001E-2</v>
      </c>
      <c r="R1521">
        <v>17.3218</v>
      </c>
      <c r="S1521">
        <v>13.3347</v>
      </c>
      <c r="T1521">
        <v>84.536000000000001</v>
      </c>
    </row>
    <row r="1522" spans="2:20" x14ac:dyDescent="0.3">
      <c r="B1522">
        <v>7</v>
      </c>
      <c r="C1522" s="8" t="s">
        <v>73</v>
      </c>
      <c r="D1522" s="1" t="s">
        <v>29</v>
      </c>
      <c r="E1522" s="7">
        <f t="shared" si="252"/>
        <v>2023</v>
      </c>
      <c r="F1522" s="7">
        <f t="shared" si="253"/>
        <v>2</v>
      </c>
      <c r="G1522" s="7">
        <f t="shared" si="254"/>
        <v>14</v>
      </c>
      <c r="H1522" s="7" t="str">
        <f t="shared" si="255"/>
        <v>winter</v>
      </c>
      <c r="I1522" s="7">
        <f t="shared" si="256"/>
        <v>60</v>
      </c>
      <c r="J1522" t="str">
        <f t="shared" si="258"/>
        <v>BS</v>
      </c>
      <c r="K1522" s="1"/>
      <c r="L1522">
        <v>0.841391</v>
      </c>
      <c r="N1522">
        <v>4.0720700000000001</v>
      </c>
      <c r="O1522">
        <v>0.83940700000000001</v>
      </c>
      <c r="P1522">
        <v>3.0000000000000001E-3</v>
      </c>
      <c r="Q1522" t="s">
        <v>44</v>
      </c>
      <c r="R1522">
        <v>16.3</v>
      </c>
      <c r="S1522">
        <v>15.8908</v>
      </c>
      <c r="T1522">
        <v>84.512</v>
      </c>
    </row>
    <row r="1523" spans="2:20" x14ac:dyDescent="0.3">
      <c r="B1523">
        <v>8</v>
      </c>
      <c r="C1523" s="8" t="s">
        <v>74</v>
      </c>
      <c r="D1523" s="1" t="s">
        <v>29</v>
      </c>
      <c r="E1523" s="7">
        <f t="shared" si="252"/>
        <v>2023</v>
      </c>
      <c r="F1523" s="7">
        <f t="shared" si="253"/>
        <v>2</v>
      </c>
      <c r="G1523" s="7">
        <f t="shared" si="254"/>
        <v>14</v>
      </c>
      <c r="H1523" s="7" t="str">
        <f t="shared" si="255"/>
        <v>winter</v>
      </c>
      <c r="I1523" s="7">
        <f t="shared" si="256"/>
        <v>60</v>
      </c>
      <c r="J1523" t="str">
        <f t="shared" si="258"/>
        <v>BS</v>
      </c>
      <c r="K1523" s="1"/>
      <c r="L1523">
        <v>1.3028500000000001</v>
      </c>
      <c r="N1523">
        <v>3.0175000000000001</v>
      </c>
      <c r="O1523">
        <v>0.92554800000000004</v>
      </c>
      <c r="P1523">
        <v>3.0000000000000001E-3</v>
      </c>
      <c r="Q1523" t="s">
        <v>44</v>
      </c>
      <c r="R1523">
        <v>16.813600000000001</v>
      </c>
      <c r="S1523">
        <v>16.836200000000002</v>
      </c>
      <c r="T1523">
        <v>84.479500000000002</v>
      </c>
    </row>
    <row r="1524" spans="2:20" x14ac:dyDescent="0.3">
      <c r="B1524">
        <v>9</v>
      </c>
      <c r="C1524" s="8" t="s">
        <v>75</v>
      </c>
      <c r="D1524" s="1" t="s">
        <v>29</v>
      </c>
      <c r="E1524" s="7">
        <f t="shared" si="252"/>
        <v>2023</v>
      </c>
      <c r="F1524" s="7">
        <f t="shared" si="253"/>
        <v>2</v>
      </c>
      <c r="G1524" s="7">
        <f t="shared" si="254"/>
        <v>14</v>
      </c>
      <c r="H1524" s="7" t="str">
        <f t="shared" si="255"/>
        <v>winter</v>
      </c>
      <c r="I1524" s="7">
        <f t="shared" si="256"/>
        <v>60</v>
      </c>
      <c r="J1524" t="str">
        <f t="shared" si="258"/>
        <v>BS</v>
      </c>
      <c r="K1524" s="1"/>
      <c r="L1524">
        <v>1.0180100000000001</v>
      </c>
      <c r="N1524">
        <v>3.9886699999999999</v>
      </c>
      <c r="O1524">
        <v>0.88882099999999997</v>
      </c>
      <c r="P1524">
        <v>5.0000000000000001E-3</v>
      </c>
      <c r="Q1524" t="s">
        <v>44</v>
      </c>
      <c r="R1524">
        <v>17.38</v>
      </c>
      <c r="S1524">
        <v>17.4497</v>
      </c>
      <c r="T1524">
        <v>84.460300000000004</v>
      </c>
    </row>
    <row r="1525" spans="2:20" x14ac:dyDescent="0.3">
      <c r="B1525">
        <v>10</v>
      </c>
      <c r="C1525" s="8" t="s">
        <v>76</v>
      </c>
      <c r="D1525" s="1" t="s">
        <v>29</v>
      </c>
      <c r="E1525" s="7">
        <f t="shared" si="252"/>
        <v>2023</v>
      </c>
      <c r="F1525" s="7">
        <f t="shared" si="253"/>
        <v>2</v>
      </c>
      <c r="G1525" s="7">
        <f t="shared" si="254"/>
        <v>14</v>
      </c>
      <c r="H1525" s="7" t="str">
        <f t="shared" si="255"/>
        <v>winter</v>
      </c>
      <c r="I1525" s="7">
        <f t="shared" si="256"/>
        <v>60</v>
      </c>
      <c r="J1525" t="str">
        <f t="shared" si="258"/>
        <v>VP</v>
      </c>
      <c r="K1525" s="1"/>
      <c r="L1525">
        <v>0.71435400000000004</v>
      </c>
      <c r="N1525">
        <v>5.1910299999999996</v>
      </c>
      <c r="O1525">
        <v>0.79621500000000001</v>
      </c>
      <c r="P1525">
        <v>1E-3</v>
      </c>
      <c r="Q1525" t="s">
        <v>44</v>
      </c>
      <c r="R1525">
        <v>18.109100000000002</v>
      </c>
      <c r="S1525">
        <v>15.090999999999999</v>
      </c>
      <c r="T1525">
        <v>84.486000000000004</v>
      </c>
    </row>
    <row r="1526" spans="2:20" x14ac:dyDescent="0.3">
      <c r="B1526">
        <v>11</v>
      </c>
      <c r="C1526" s="8" t="s">
        <v>77</v>
      </c>
      <c r="D1526" s="1" t="s">
        <v>29</v>
      </c>
      <c r="E1526" s="7">
        <f t="shared" si="252"/>
        <v>2023</v>
      </c>
      <c r="F1526" s="7">
        <f t="shared" si="253"/>
        <v>2</v>
      </c>
      <c r="G1526" s="7">
        <f t="shared" si="254"/>
        <v>14</v>
      </c>
      <c r="H1526" s="7" t="str">
        <f t="shared" si="255"/>
        <v>winter</v>
      </c>
      <c r="I1526" s="7">
        <f t="shared" si="256"/>
        <v>60</v>
      </c>
      <c r="J1526" t="str">
        <f t="shared" si="258"/>
        <v>VP</v>
      </c>
      <c r="K1526" s="1"/>
      <c r="L1526">
        <v>1.2888200000000001</v>
      </c>
      <c r="N1526">
        <v>2.9893800000000001</v>
      </c>
      <c r="O1526">
        <v>0.93649899999999997</v>
      </c>
      <c r="P1526">
        <v>3.0000000000000001E-3</v>
      </c>
      <c r="Q1526" t="s">
        <v>44</v>
      </c>
      <c r="R1526">
        <v>18.063600000000001</v>
      </c>
      <c r="S1526">
        <v>13.6875</v>
      </c>
      <c r="T1526">
        <v>84.502499999999998</v>
      </c>
    </row>
    <row r="1527" spans="2:20" x14ac:dyDescent="0.3">
      <c r="B1527">
        <v>12</v>
      </c>
      <c r="C1527" s="8" t="s">
        <v>78</v>
      </c>
      <c r="D1527" s="1" t="s">
        <v>29</v>
      </c>
      <c r="E1527" s="7">
        <f t="shared" si="252"/>
        <v>2023</v>
      </c>
      <c r="F1527" s="7">
        <f t="shared" si="253"/>
        <v>2</v>
      </c>
      <c r="G1527" s="7">
        <f t="shared" si="254"/>
        <v>14</v>
      </c>
      <c r="H1527" s="7" t="str">
        <f t="shared" si="255"/>
        <v>winter</v>
      </c>
      <c r="I1527" s="7">
        <f t="shared" si="256"/>
        <v>60</v>
      </c>
      <c r="J1527" t="str">
        <f t="shared" si="258"/>
        <v>VP</v>
      </c>
      <c r="K1527" s="1"/>
      <c r="L1527">
        <v>1.31351</v>
      </c>
      <c r="N1527">
        <v>2.4373800000000001</v>
      </c>
      <c r="O1527">
        <v>0.96213000000000004</v>
      </c>
      <c r="P1527">
        <v>3.0000000000000001E-3</v>
      </c>
      <c r="Q1527" t="s">
        <v>44</v>
      </c>
      <c r="R1527">
        <v>18.854500000000002</v>
      </c>
      <c r="S1527">
        <v>13.7051</v>
      </c>
      <c r="T1527">
        <v>84.499200000000002</v>
      </c>
    </row>
    <row r="1528" spans="2:20" x14ac:dyDescent="0.3">
      <c r="B1528">
        <v>13</v>
      </c>
      <c r="C1528" s="8" t="s">
        <v>79</v>
      </c>
      <c r="D1528" s="1" t="s">
        <v>29</v>
      </c>
      <c r="E1528" s="7">
        <f t="shared" si="252"/>
        <v>2023</v>
      </c>
      <c r="F1528" s="7">
        <f t="shared" si="253"/>
        <v>2</v>
      </c>
      <c r="G1528" s="7">
        <f t="shared" si="254"/>
        <v>14</v>
      </c>
      <c r="H1528" s="7" t="str">
        <f t="shared" si="255"/>
        <v>winter</v>
      </c>
      <c r="I1528" s="7">
        <f t="shared" si="256"/>
        <v>60</v>
      </c>
      <c r="J1528" t="str">
        <f t="shared" si="258"/>
        <v>BS</v>
      </c>
      <c r="K1528" s="1"/>
      <c r="L1528">
        <v>1.1375999999999999</v>
      </c>
      <c r="N1528">
        <v>3.45526</v>
      </c>
      <c r="O1528">
        <v>0.87720699999999996</v>
      </c>
      <c r="P1528" t="s">
        <v>42</v>
      </c>
      <c r="Q1528">
        <v>2908.8</v>
      </c>
      <c r="R1528">
        <v>17.8</v>
      </c>
      <c r="S1528">
        <v>14.5953</v>
      </c>
      <c r="T1528">
        <v>84.434700000000007</v>
      </c>
    </row>
    <row r="1529" spans="2:20" x14ac:dyDescent="0.3">
      <c r="B1529">
        <v>14</v>
      </c>
      <c r="C1529" s="8" t="s">
        <v>80</v>
      </c>
      <c r="D1529" s="1" t="s">
        <v>29</v>
      </c>
      <c r="E1529" s="7">
        <f t="shared" si="252"/>
        <v>2023</v>
      </c>
      <c r="F1529" s="7">
        <f t="shared" si="253"/>
        <v>2</v>
      </c>
      <c r="G1529" s="7">
        <f t="shared" si="254"/>
        <v>14</v>
      </c>
      <c r="H1529" s="7" t="str">
        <f t="shared" si="255"/>
        <v>winter</v>
      </c>
      <c r="I1529" s="7">
        <f t="shared" si="256"/>
        <v>60</v>
      </c>
      <c r="J1529" t="str">
        <f t="shared" si="258"/>
        <v>BS</v>
      </c>
      <c r="K1529" s="1"/>
      <c r="L1529">
        <v>1.0508200000000001</v>
      </c>
      <c r="N1529">
        <v>3.4513500000000001</v>
      </c>
      <c r="O1529">
        <v>0.85527699999999995</v>
      </c>
      <c r="P1529">
        <v>3.0000000000000001E-3</v>
      </c>
      <c r="Q1529" t="s">
        <v>44</v>
      </c>
      <c r="R1529">
        <v>17.7</v>
      </c>
      <c r="S1529">
        <v>15.9747</v>
      </c>
      <c r="T1529">
        <v>84.416799999999995</v>
      </c>
    </row>
    <row r="1530" spans="2:20" x14ac:dyDescent="0.3">
      <c r="B1530">
        <v>15</v>
      </c>
      <c r="C1530" s="8" t="s">
        <v>81</v>
      </c>
      <c r="D1530" s="1" t="s">
        <v>29</v>
      </c>
      <c r="E1530" s="7">
        <f t="shared" si="252"/>
        <v>2023</v>
      </c>
      <c r="F1530" s="7">
        <f t="shared" si="253"/>
        <v>2</v>
      </c>
      <c r="G1530" s="7">
        <f t="shared" si="254"/>
        <v>14</v>
      </c>
      <c r="H1530" s="7" t="str">
        <f t="shared" si="255"/>
        <v>winter</v>
      </c>
      <c r="I1530" s="7">
        <f t="shared" si="256"/>
        <v>60</v>
      </c>
      <c r="J1530" t="str">
        <f t="shared" si="258"/>
        <v>BS</v>
      </c>
      <c r="K1530" s="1"/>
      <c r="L1530">
        <v>0.90753600000000001</v>
      </c>
      <c r="N1530">
        <v>2.7334499999999999</v>
      </c>
      <c r="O1530">
        <v>0.92963799999999996</v>
      </c>
      <c r="P1530">
        <v>3.0000000000000001E-3</v>
      </c>
      <c r="Q1530" t="s">
        <v>44</v>
      </c>
      <c r="R1530">
        <v>18.186399999999999</v>
      </c>
      <c r="S1530">
        <v>15.402699999999999</v>
      </c>
      <c r="T1530">
        <v>84.411699999999996</v>
      </c>
    </row>
    <row r="1531" spans="2:20" x14ac:dyDescent="0.3">
      <c r="B1531">
        <v>16</v>
      </c>
      <c r="C1531" s="8" t="s">
        <v>82</v>
      </c>
      <c r="D1531" s="1" t="s">
        <v>29</v>
      </c>
      <c r="E1531" s="7">
        <f t="shared" si="252"/>
        <v>2023</v>
      </c>
      <c r="F1531" s="7">
        <f t="shared" si="253"/>
        <v>2</v>
      </c>
      <c r="G1531" s="7">
        <f t="shared" si="254"/>
        <v>14</v>
      </c>
      <c r="H1531" s="7" t="str">
        <f t="shared" si="255"/>
        <v>winter</v>
      </c>
      <c r="I1531" s="7">
        <f t="shared" si="256"/>
        <v>60</v>
      </c>
      <c r="J1531" t="str">
        <f t="shared" si="258"/>
        <v>VP</v>
      </c>
      <c r="K1531" s="1"/>
      <c r="L1531">
        <v>0.73276200000000002</v>
      </c>
      <c r="N1531">
        <v>5.2625099999999998</v>
      </c>
      <c r="O1531">
        <v>0.78905499999999995</v>
      </c>
      <c r="P1531">
        <v>3.0000000000000001E-3</v>
      </c>
      <c r="Q1531" t="s">
        <v>44</v>
      </c>
      <c r="R1531">
        <v>18.172699999999999</v>
      </c>
      <c r="S1531">
        <v>15.0663</v>
      </c>
      <c r="T1531">
        <v>84.435100000000006</v>
      </c>
    </row>
    <row r="1532" spans="2:20" x14ac:dyDescent="0.3">
      <c r="B1532">
        <v>17</v>
      </c>
      <c r="C1532" s="8" t="s">
        <v>83</v>
      </c>
      <c r="D1532" s="1" t="s">
        <v>29</v>
      </c>
      <c r="E1532" s="7">
        <f t="shared" si="252"/>
        <v>2023</v>
      </c>
      <c r="F1532" s="7">
        <f t="shared" si="253"/>
        <v>2</v>
      </c>
      <c r="G1532" s="7">
        <f t="shared" si="254"/>
        <v>14</v>
      </c>
      <c r="H1532" s="7" t="str">
        <f t="shared" si="255"/>
        <v>winter</v>
      </c>
      <c r="I1532" s="7">
        <f t="shared" si="256"/>
        <v>60</v>
      </c>
      <c r="J1532" t="str">
        <f t="shared" si="258"/>
        <v>VP</v>
      </c>
      <c r="K1532" s="1"/>
      <c r="L1532">
        <v>0.78277200000000002</v>
      </c>
      <c r="N1532">
        <v>3.7221299999999999</v>
      </c>
      <c r="O1532">
        <v>0.87661100000000003</v>
      </c>
      <c r="P1532">
        <v>3.0000000000000001E-3</v>
      </c>
      <c r="Q1532">
        <v>1.4999999999999999E-2</v>
      </c>
      <c r="R1532">
        <v>16.5364</v>
      </c>
      <c r="S1532">
        <v>13.1043</v>
      </c>
      <c r="T1532">
        <v>84.400999999999996</v>
      </c>
    </row>
    <row r="1533" spans="2:20" x14ac:dyDescent="0.3">
      <c r="B1533">
        <v>18</v>
      </c>
      <c r="C1533" s="8" t="s">
        <v>84</v>
      </c>
      <c r="D1533" s="1" t="s">
        <v>29</v>
      </c>
      <c r="E1533" s="7">
        <f t="shared" si="252"/>
        <v>2023</v>
      </c>
      <c r="F1533" s="7">
        <f t="shared" si="253"/>
        <v>2</v>
      </c>
      <c r="G1533" s="7">
        <f t="shared" si="254"/>
        <v>14</v>
      </c>
      <c r="H1533" s="7" t="str">
        <f t="shared" si="255"/>
        <v>winter</v>
      </c>
      <c r="I1533" s="7">
        <f t="shared" si="256"/>
        <v>60</v>
      </c>
      <c r="J1533" t="str">
        <f t="shared" si="258"/>
        <v>VP</v>
      </c>
      <c r="K1533" s="1"/>
      <c r="L1533">
        <v>2.7161200000000001</v>
      </c>
      <c r="N1533">
        <v>1.9956799999999999</v>
      </c>
      <c r="O1533">
        <v>0.97226199999999996</v>
      </c>
      <c r="P1533">
        <v>2E-3</v>
      </c>
      <c r="Q1533" t="s">
        <v>44</v>
      </c>
      <c r="R1533">
        <v>15.44</v>
      </c>
      <c r="S1533">
        <v>12.914099999999999</v>
      </c>
      <c r="T1533">
        <v>84.424499999999995</v>
      </c>
    </row>
    <row r="1534" spans="2:20" x14ac:dyDescent="0.3">
      <c r="B1534">
        <v>1</v>
      </c>
      <c r="C1534" s="8" t="s">
        <v>85</v>
      </c>
      <c r="D1534" s="1" t="s">
        <v>13</v>
      </c>
      <c r="E1534" s="7">
        <f t="shared" si="252"/>
        <v>2023</v>
      </c>
      <c r="F1534" s="7">
        <f t="shared" si="253"/>
        <v>3</v>
      </c>
      <c r="G1534" s="7">
        <f t="shared" si="254"/>
        <v>15</v>
      </c>
      <c r="H1534" s="7" t="str">
        <f t="shared" si="255"/>
        <v>winter</v>
      </c>
      <c r="I1534" s="7">
        <f t="shared" si="256"/>
        <v>61</v>
      </c>
      <c r="J1534" t="str">
        <f t="shared" ref="J1534:J1557" si="259">IF(OR(B1534=1,B1534=2,B1534=3,B1534=4,B1534=9,B1534=10,B1534=11,B1534=12,B1534=17,B1534=18,B1534=19,B1534=20),"VP","BS")</f>
        <v>VP</v>
      </c>
      <c r="K1534" s="1"/>
      <c r="L1534">
        <v>1.0583199999999999</v>
      </c>
      <c r="N1534">
        <v>2.2110799999999999</v>
      </c>
      <c r="O1534">
        <v>0.97323999999999999</v>
      </c>
      <c r="P1534">
        <v>2E-3</v>
      </c>
      <c r="Q1534" t="s">
        <v>44</v>
      </c>
      <c r="R1534">
        <v>14.2827</v>
      </c>
      <c r="S1534">
        <v>6.5094399999999997</v>
      </c>
      <c r="T1534">
        <v>83.391400000000004</v>
      </c>
    </row>
    <row r="1535" spans="2:20" x14ac:dyDescent="0.3">
      <c r="B1535">
        <v>2</v>
      </c>
      <c r="C1535" s="8" t="s">
        <v>86</v>
      </c>
      <c r="D1535" s="1" t="s">
        <v>13</v>
      </c>
      <c r="E1535" s="7">
        <f t="shared" si="252"/>
        <v>2023</v>
      </c>
      <c r="F1535" s="7">
        <f t="shared" si="253"/>
        <v>3</v>
      </c>
      <c r="G1535" s="7">
        <f t="shared" si="254"/>
        <v>15</v>
      </c>
      <c r="H1535" s="7" t="str">
        <f t="shared" si="255"/>
        <v>winter</v>
      </c>
      <c r="I1535" s="7">
        <f t="shared" si="256"/>
        <v>61</v>
      </c>
      <c r="J1535" t="str">
        <f t="shared" si="259"/>
        <v>VP</v>
      </c>
      <c r="K1535" s="1"/>
      <c r="L1535">
        <v>0.997004</v>
      </c>
      <c r="N1535">
        <v>2.2359399999999998</v>
      </c>
      <c r="O1535">
        <v>0.97269899999999998</v>
      </c>
      <c r="P1535">
        <v>3.0000000000000001E-3</v>
      </c>
      <c r="Q1535" t="s">
        <v>44</v>
      </c>
      <c r="R1535">
        <v>12.5364</v>
      </c>
      <c r="S1535">
        <v>6.3084600000000002</v>
      </c>
      <c r="T1535">
        <v>83.380899999999997</v>
      </c>
    </row>
    <row r="1536" spans="2:20" x14ac:dyDescent="0.3">
      <c r="B1536">
        <v>3</v>
      </c>
      <c r="C1536" s="8" t="s">
        <v>87</v>
      </c>
      <c r="D1536" s="1" t="s">
        <v>13</v>
      </c>
      <c r="E1536" s="7">
        <f t="shared" si="252"/>
        <v>2023</v>
      </c>
      <c r="F1536" s="7">
        <f t="shared" si="253"/>
        <v>3</v>
      </c>
      <c r="G1536" s="7">
        <f t="shared" si="254"/>
        <v>15</v>
      </c>
      <c r="H1536" s="7" t="str">
        <f t="shared" si="255"/>
        <v>winter</v>
      </c>
      <c r="I1536" s="7">
        <f t="shared" si="256"/>
        <v>61</v>
      </c>
      <c r="J1536" t="str">
        <f t="shared" si="259"/>
        <v>VP</v>
      </c>
      <c r="K1536" s="1"/>
      <c r="L1536">
        <v>1.7258</v>
      </c>
      <c r="N1536">
        <v>1.6368100000000001</v>
      </c>
      <c r="O1536">
        <v>0.98965400000000003</v>
      </c>
      <c r="P1536">
        <v>1E-3</v>
      </c>
      <c r="Q1536" t="s">
        <v>44</v>
      </c>
      <c r="R1536">
        <v>11.4955</v>
      </c>
      <c r="S1536">
        <v>4.9274800000000001</v>
      </c>
      <c r="T1536">
        <v>83.373099999999994</v>
      </c>
    </row>
    <row r="1537" spans="2:20" x14ac:dyDescent="0.3">
      <c r="B1537">
        <v>4</v>
      </c>
      <c r="C1537" s="8" t="s">
        <v>88</v>
      </c>
      <c r="D1537" s="1" t="s">
        <v>13</v>
      </c>
      <c r="E1537" s="7">
        <f t="shared" si="252"/>
        <v>2023</v>
      </c>
      <c r="F1537" s="7">
        <f t="shared" si="253"/>
        <v>3</v>
      </c>
      <c r="G1537" s="7">
        <f t="shared" si="254"/>
        <v>15</v>
      </c>
      <c r="H1537" s="7" t="str">
        <f t="shared" si="255"/>
        <v>winter</v>
      </c>
      <c r="I1537" s="7">
        <f t="shared" si="256"/>
        <v>61</v>
      </c>
      <c r="J1537" t="str">
        <f t="shared" si="259"/>
        <v>VP</v>
      </c>
      <c r="K1537" s="1"/>
      <c r="L1537">
        <v>2.1257600000000001</v>
      </c>
      <c r="N1537">
        <v>1.58277</v>
      </c>
      <c r="O1537">
        <v>0.99235899999999999</v>
      </c>
      <c r="P1537">
        <v>2E-3</v>
      </c>
      <c r="Q1537" t="s">
        <v>44</v>
      </c>
      <c r="R1537">
        <v>10.563599999999999</v>
      </c>
      <c r="S1537">
        <v>5.64879</v>
      </c>
      <c r="T1537">
        <v>83.373800000000003</v>
      </c>
    </row>
    <row r="1538" spans="2:20" x14ac:dyDescent="0.3">
      <c r="B1538">
        <v>5</v>
      </c>
      <c r="C1538" s="8" t="s">
        <v>89</v>
      </c>
      <c r="D1538" s="1" t="s">
        <v>13</v>
      </c>
      <c r="E1538" s="7">
        <f t="shared" si="252"/>
        <v>2023</v>
      </c>
      <c r="F1538" s="7">
        <f t="shared" si="253"/>
        <v>3</v>
      </c>
      <c r="G1538" s="7">
        <f t="shared" si="254"/>
        <v>15</v>
      </c>
      <c r="H1538" s="7" t="str">
        <f t="shared" si="255"/>
        <v>winter</v>
      </c>
      <c r="I1538" s="7">
        <f t="shared" si="256"/>
        <v>61</v>
      </c>
      <c r="J1538" t="str">
        <f t="shared" si="259"/>
        <v>BS</v>
      </c>
      <c r="K1538" s="1"/>
      <c r="L1538">
        <v>2.9010400000000001</v>
      </c>
      <c r="N1538">
        <v>1.4323300000000001</v>
      </c>
      <c r="O1538">
        <v>0.99607999999999997</v>
      </c>
      <c r="P1538">
        <v>1E-3</v>
      </c>
      <c r="Q1538" t="s">
        <v>44</v>
      </c>
      <c r="R1538">
        <v>9.9181799999999996</v>
      </c>
      <c r="S1538">
        <v>6.4564000000000004</v>
      </c>
      <c r="T1538">
        <v>83.355199999999996</v>
      </c>
    </row>
    <row r="1539" spans="2:20" x14ac:dyDescent="0.3">
      <c r="B1539">
        <v>6</v>
      </c>
      <c r="C1539" s="8" t="s">
        <v>90</v>
      </c>
      <c r="D1539" s="1" t="s">
        <v>13</v>
      </c>
      <c r="E1539" s="7">
        <f t="shared" si="252"/>
        <v>2023</v>
      </c>
      <c r="F1539" s="7">
        <f t="shared" si="253"/>
        <v>3</v>
      </c>
      <c r="G1539" s="7">
        <f t="shared" si="254"/>
        <v>15</v>
      </c>
      <c r="H1539" s="7" t="str">
        <f t="shared" si="255"/>
        <v>winter</v>
      </c>
      <c r="I1539" s="7">
        <f t="shared" si="256"/>
        <v>61</v>
      </c>
      <c r="J1539" t="str">
        <f t="shared" si="259"/>
        <v>BS</v>
      </c>
      <c r="K1539" s="1"/>
      <c r="L1539">
        <v>1.0700499999999999</v>
      </c>
      <c r="N1539">
        <v>2.17537</v>
      </c>
      <c r="O1539">
        <v>0.97448599999999996</v>
      </c>
      <c r="P1539">
        <v>2E-3</v>
      </c>
      <c r="Q1539" t="s">
        <v>44</v>
      </c>
      <c r="R1539">
        <v>9.9290900000000004</v>
      </c>
      <c r="S1539">
        <v>5.5171599999999996</v>
      </c>
      <c r="T1539">
        <v>83.370599999999996</v>
      </c>
    </row>
    <row r="1540" spans="2:20" x14ac:dyDescent="0.3">
      <c r="B1540">
        <v>7</v>
      </c>
      <c r="C1540" s="8" t="s">
        <v>91</v>
      </c>
      <c r="D1540" s="1" t="s">
        <v>13</v>
      </c>
      <c r="E1540" s="7">
        <f t="shared" si="252"/>
        <v>2023</v>
      </c>
      <c r="F1540" s="7">
        <f t="shared" si="253"/>
        <v>3</v>
      </c>
      <c r="G1540" s="7">
        <f t="shared" si="254"/>
        <v>15</v>
      </c>
      <c r="H1540" s="7" t="str">
        <f t="shared" si="255"/>
        <v>winter</v>
      </c>
      <c r="I1540" s="7">
        <f t="shared" si="256"/>
        <v>61</v>
      </c>
      <c r="J1540" t="str">
        <f t="shared" si="259"/>
        <v>BS</v>
      </c>
      <c r="K1540" s="1"/>
      <c r="L1540">
        <v>5.5404299999999997</v>
      </c>
      <c r="N1540">
        <v>1.32765</v>
      </c>
      <c r="O1540">
        <v>0.99822599999999995</v>
      </c>
      <c r="P1540" t="s">
        <v>92</v>
      </c>
      <c r="Q1540">
        <v>454.5</v>
      </c>
      <c r="R1540">
        <v>9</v>
      </c>
      <c r="S1540">
        <v>4.8673299999999999</v>
      </c>
      <c r="T1540">
        <v>83.367099999999994</v>
      </c>
    </row>
    <row r="1541" spans="2:20" x14ac:dyDescent="0.3">
      <c r="B1541">
        <v>8</v>
      </c>
      <c r="C1541" s="8" t="s">
        <v>93</v>
      </c>
      <c r="D1541" s="1" t="s">
        <v>13</v>
      </c>
      <c r="E1541" s="7">
        <f t="shared" si="252"/>
        <v>2023</v>
      </c>
      <c r="F1541" s="7">
        <f t="shared" si="253"/>
        <v>3</v>
      </c>
      <c r="G1541" s="7">
        <f t="shared" si="254"/>
        <v>15</v>
      </c>
      <c r="H1541" s="7" t="str">
        <f t="shared" si="255"/>
        <v>winter</v>
      </c>
      <c r="I1541" s="7">
        <f t="shared" si="256"/>
        <v>61</v>
      </c>
      <c r="J1541" t="str">
        <f t="shared" si="259"/>
        <v>BS</v>
      </c>
      <c r="K1541" s="1"/>
      <c r="L1541">
        <v>0.74350799999999995</v>
      </c>
      <c r="N1541">
        <v>2.7976299999999998</v>
      </c>
      <c r="O1541">
        <v>0.95070200000000005</v>
      </c>
      <c r="P1541">
        <v>1E-3</v>
      </c>
      <c r="Q1541" t="s">
        <v>44</v>
      </c>
      <c r="R1541">
        <v>8.3581800000000008</v>
      </c>
      <c r="S1541">
        <v>4.5194900000000002</v>
      </c>
      <c r="T1541">
        <v>83.354699999999994</v>
      </c>
    </row>
    <row r="1542" spans="2:20" x14ac:dyDescent="0.3">
      <c r="B1542">
        <v>9</v>
      </c>
      <c r="C1542" s="8" t="s">
        <v>94</v>
      </c>
      <c r="D1542" s="1" t="s">
        <v>13</v>
      </c>
      <c r="E1542" s="7">
        <f t="shared" si="252"/>
        <v>2023</v>
      </c>
      <c r="F1542" s="7">
        <f t="shared" si="253"/>
        <v>3</v>
      </c>
      <c r="G1542" s="7">
        <f t="shared" si="254"/>
        <v>15</v>
      </c>
      <c r="H1542" s="7" t="str">
        <f t="shared" si="255"/>
        <v>winter</v>
      </c>
      <c r="I1542" s="7">
        <f t="shared" si="256"/>
        <v>61</v>
      </c>
      <c r="J1542" t="str">
        <f t="shared" si="259"/>
        <v>VP</v>
      </c>
      <c r="K1542" s="1"/>
      <c r="L1542">
        <v>1.3093699999999999</v>
      </c>
      <c r="N1542">
        <v>2.1069300000000002</v>
      </c>
      <c r="O1542">
        <v>0.96922900000000001</v>
      </c>
      <c r="P1542">
        <v>3.0000000000000001E-3</v>
      </c>
      <c r="Q1542" t="s">
        <v>44</v>
      </c>
      <c r="R1542">
        <v>7.12364</v>
      </c>
      <c r="S1542">
        <v>2.5882800000000001</v>
      </c>
      <c r="T1542">
        <v>83.388999999999996</v>
      </c>
    </row>
    <row r="1543" spans="2:20" x14ac:dyDescent="0.3">
      <c r="B1543">
        <v>10</v>
      </c>
      <c r="C1543" s="8" t="s">
        <v>95</v>
      </c>
      <c r="D1543" s="1" t="s">
        <v>13</v>
      </c>
      <c r="E1543" s="7">
        <f t="shared" si="252"/>
        <v>2023</v>
      </c>
      <c r="F1543" s="7">
        <f t="shared" si="253"/>
        <v>3</v>
      </c>
      <c r="G1543" s="7">
        <f t="shared" si="254"/>
        <v>15</v>
      </c>
      <c r="H1543" s="7" t="str">
        <f t="shared" si="255"/>
        <v>winter</v>
      </c>
      <c r="I1543" s="7">
        <f t="shared" si="256"/>
        <v>61</v>
      </c>
      <c r="J1543" t="str">
        <f t="shared" si="259"/>
        <v>VP</v>
      </c>
      <c r="K1543" s="1"/>
      <c r="L1543">
        <v>3.9900799999999998</v>
      </c>
      <c r="N1543">
        <v>1.41937</v>
      </c>
      <c r="O1543">
        <v>0.99605699999999997</v>
      </c>
      <c r="P1543">
        <v>2E-3</v>
      </c>
      <c r="Q1543" t="s">
        <v>44</v>
      </c>
      <c r="R1543">
        <v>6.1418200000000001</v>
      </c>
      <c r="S1543">
        <v>2.5137399999999999</v>
      </c>
      <c r="T1543">
        <v>83.397400000000005</v>
      </c>
    </row>
    <row r="1544" spans="2:20" x14ac:dyDescent="0.3">
      <c r="B1544">
        <v>11</v>
      </c>
      <c r="C1544" s="8" t="s">
        <v>96</v>
      </c>
      <c r="D1544" s="1" t="s">
        <v>13</v>
      </c>
      <c r="E1544" s="7">
        <f t="shared" si="252"/>
        <v>2023</v>
      </c>
      <c r="F1544" s="7">
        <f t="shared" si="253"/>
        <v>3</v>
      </c>
      <c r="G1544" s="7">
        <f t="shared" si="254"/>
        <v>15</v>
      </c>
      <c r="H1544" s="7" t="str">
        <f t="shared" si="255"/>
        <v>winter</v>
      </c>
      <c r="I1544" s="7">
        <f t="shared" si="256"/>
        <v>61</v>
      </c>
      <c r="J1544" t="str">
        <f t="shared" si="259"/>
        <v>VP</v>
      </c>
      <c r="K1544" s="1"/>
      <c r="L1544">
        <v>1.64611</v>
      </c>
      <c r="N1544">
        <v>1.8892899999999999</v>
      </c>
      <c r="O1544">
        <v>0.98375000000000001</v>
      </c>
      <c r="P1544">
        <v>2E-3</v>
      </c>
      <c r="Q1544" t="s">
        <v>44</v>
      </c>
      <c r="R1544">
        <v>5.6472699999999998</v>
      </c>
      <c r="S1544">
        <v>3.2262499999999998</v>
      </c>
      <c r="T1544">
        <v>83.389600000000002</v>
      </c>
    </row>
    <row r="1545" spans="2:20" x14ac:dyDescent="0.3">
      <c r="B1545">
        <v>12</v>
      </c>
      <c r="C1545" s="8" t="s">
        <v>97</v>
      </c>
      <c r="D1545" s="1" t="s">
        <v>13</v>
      </c>
      <c r="E1545" s="7">
        <f t="shared" si="252"/>
        <v>2023</v>
      </c>
      <c r="F1545" s="7">
        <f t="shared" si="253"/>
        <v>3</v>
      </c>
      <c r="G1545" s="7">
        <f t="shared" si="254"/>
        <v>15</v>
      </c>
      <c r="H1545" s="7" t="str">
        <f t="shared" si="255"/>
        <v>winter</v>
      </c>
      <c r="I1545" s="7">
        <f t="shared" si="256"/>
        <v>61</v>
      </c>
      <c r="J1545" t="str">
        <f t="shared" si="259"/>
        <v>VP</v>
      </c>
      <c r="K1545" s="1"/>
      <c r="L1545">
        <v>2.0653899999999998</v>
      </c>
      <c r="N1545">
        <v>1.65184</v>
      </c>
      <c r="O1545">
        <v>0.99055000000000004</v>
      </c>
      <c r="P1545">
        <v>2E-3</v>
      </c>
      <c r="Q1545" t="s">
        <v>44</v>
      </c>
      <c r="R1545">
        <v>5.3</v>
      </c>
      <c r="S1545">
        <v>3.9188700000000001</v>
      </c>
      <c r="T1545">
        <v>83.373000000000005</v>
      </c>
    </row>
    <row r="1546" spans="2:20" x14ac:dyDescent="0.3">
      <c r="B1546">
        <v>13</v>
      </c>
      <c r="C1546" s="8" t="s">
        <v>98</v>
      </c>
      <c r="D1546" s="1" t="s">
        <v>13</v>
      </c>
      <c r="E1546" s="7">
        <f t="shared" si="252"/>
        <v>2023</v>
      </c>
      <c r="F1546" s="7">
        <f t="shared" si="253"/>
        <v>3</v>
      </c>
      <c r="G1546" s="7">
        <f t="shared" si="254"/>
        <v>15</v>
      </c>
      <c r="H1546" s="7" t="str">
        <f t="shared" si="255"/>
        <v>winter</v>
      </c>
      <c r="I1546" s="7">
        <f t="shared" si="256"/>
        <v>61</v>
      </c>
      <c r="J1546" t="str">
        <f t="shared" si="259"/>
        <v>BS</v>
      </c>
      <c r="K1546" s="1"/>
      <c r="L1546">
        <v>1.3044800000000001</v>
      </c>
      <c r="N1546">
        <v>2.10405</v>
      </c>
      <c r="O1546">
        <v>0.97162700000000002</v>
      </c>
      <c r="P1546" t="s">
        <v>42</v>
      </c>
      <c r="Q1546">
        <v>3726.9</v>
      </c>
      <c r="R1546">
        <v>5.0999999999999996</v>
      </c>
      <c r="S1546">
        <v>4.55009</v>
      </c>
      <c r="T1546">
        <v>83.401899999999998</v>
      </c>
    </row>
    <row r="1547" spans="2:20" x14ac:dyDescent="0.3">
      <c r="B1547">
        <v>14</v>
      </c>
      <c r="C1547" s="8" t="s">
        <v>99</v>
      </c>
      <c r="D1547" s="1" t="s">
        <v>13</v>
      </c>
      <c r="E1547" s="7">
        <f t="shared" si="252"/>
        <v>2023</v>
      </c>
      <c r="F1547" s="7">
        <f t="shared" si="253"/>
        <v>3</v>
      </c>
      <c r="G1547" s="7">
        <f t="shared" si="254"/>
        <v>15</v>
      </c>
      <c r="H1547" s="7" t="str">
        <f t="shared" si="255"/>
        <v>winter</v>
      </c>
      <c r="I1547" s="7">
        <f t="shared" si="256"/>
        <v>61</v>
      </c>
      <c r="J1547" t="str">
        <f t="shared" si="259"/>
        <v>BS</v>
      </c>
      <c r="K1547" s="1"/>
      <c r="L1547">
        <v>3.1361300000000001</v>
      </c>
      <c r="N1547">
        <v>1.4337599999999999</v>
      </c>
      <c r="O1547">
        <v>0.99542900000000001</v>
      </c>
      <c r="P1547">
        <v>2E-3</v>
      </c>
      <c r="Q1547" t="s">
        <v>44</v>
      </c>
      <c r="R1547">
        <v>5.0772700000000004</v>
      </c>
      <c r="S1547">
        <v>4.0665500000000003</v>
      </c>
      <c r="T1547">
        <v>83.4101</v>
      </c>
    </row>
    <row r="1548" spans="2:20" x14ac:dyDescent="0.3">
      <c r="B1548">
        <v>15</v>
      </c>
      <c r="C1548" s="8" t="s">
        <v>100</v>
      </c>
      <c r="D1548" s="1" t="s">
        <v>13</v>
      </c>
      <c r="E1548" s="7">
        <f t="shared" si="252"/>
        <v>2023</v>
      </c>
      <c r="F1548" s="7">
        <f t="shared" si="253"/>
        <v>3</v>
      </c>
      <c r="G1548" s="7">
        <f t="shared" si="254"/>
        <v>15</v>
      </c>
      <c r="H1548" s="7" t="str">
        <f t="shared" si="255"/>
        <v>winter</v>
      </c>
      <c r="I1548" s="7">
        <f t="shared" si="256"/>
        <v>61</v>
      </c>
      <c r="J1548" t="str">
        <f t="shared" si="259"/>
        <v>BS</v>
      </c>
      <c r="K1548" s="1"/>
      <c r="L1548">
        <v>1.47451</v>
      </c>
      <c r="N1548">
        <v>1.9851300000000001</v>
      </c>
      <c r="O1548">
        <v>0.980433</v>
      </c>
      <c r="P1548">
        <v>2E-3</v>
      </c>
      <c r="Q1548" t="s">
        <v>44</v>
      </c>
      <c r="R1548">
        <v>5</v>
      </c>
      <c r="S1548">
        <v>3.5349499999999998</v>
      </c>
      <c r="T1548">
        <v>83.417299999999997</v>
      </c>
    </row>
    <row r="1549" spans="2:20" x14ac:dyDescent="0.3">
      <c r="B1549">
        <v>16</v>
      </c>
      <c r="C1549" s="8" t="s">
        <v>101</v>
      </c>
      <c r="D1549" s="1" t="s">
        <v>13</v>
      </c>
      <c r="E1549" s="7">
        <f t="shared" si="252"/>
        <v>2023</v>
      </c>
      <c r="F1549" s="7">
        <f t="shared" si="253"/>
        <v>3</v>
      </c>
      <c r="G1549" s="7">
        <f t="shared" si="254"/>
        <v>15</v>
      </c>
      <c r="H1549" s="7" t="str">
        <f t="shared" si="255"/>
        <v>winter</v>
      </c>
      <c r="I1549" s="7">
        <f t="shared" si="256"/>
        <v>61</v>
      </c>
      <c r="J1549" t="str">
        <f t="shared" si="259"/>
        <v>BS</v>
      </c>
      <c r="K1549" s="1"/>
      <c r="L1549">
        <v>2.4417800000000001</v>
      </c>
      <c r="N1549">
        <v>1.60762</v>
      </c>
      <c r="O1549">
        <v>0.99171200000000004</v>
      </c>
      <c r="P1549">
        <v>2E-3</v>
      </c>
      <c r="Q1549" t="s">
        <v>44</v>
      </c>
      <c r="R1549">
        <v>5.40909</v>
      </c>
      <c r="S1549">
        <v>3.7233700000000001</v>
      </c>
      <c r="T1549">
        <v>83.423100000000005</v>
      </c>
    </row>
    <row r="1550" spans="2:20" x14ac:dyDescent="0.3">
      <c r="B1550">
        <v>17</v>
      </c>
      <c r="C1550" s="8" t="s">
        <v>102</v>
      </c>
      <c r="D1550" s="1" t="s">
        <v>13</v>
      </c>
      <c r="E1550" s="7">
        <f t="shared" si="252"/>
        <v>2023</v>
      </c>
      <c r="F1550" s="7">
        <f t="shared" si="253"/>
        <v>3</v>
      </c>
      <c r="G1550" s="7">
        <f t="shared" si="254"/>
        <v>15</v>
      </c>
      <c r="H1550" s="7" t="str">
        <f t="shared" si="255"/>
        <v>winter</v>
      </c>
      <c r="I1550" s="7">
        <f t="shared" si="256"/>
        <v>61</v>
      </c>
      <c r="J1550" t="str">
        <f t="shared" si="259"/>
        <v>VP</v>
      </c>
      <c r="K1550" s="1"/>
      <c r="L1550">
        <v>1.66849</v>
      </c>
      <c r="N1550">
        <v>1.6827700000000001</v>
      </c>
      <c r="O1550">
        <v>0.98957200000000001</v>
      </c>
      <c r="P1550">
        <v>2E-3</v>
      </c>
      <c r="Q1550" t="s">
        <v>44</v>
      </c>
      <c r="R1550">
        <v>5.7</v>
      </c>
      <c r="S1550">
        <v>3.8257300000000001</v>
      </c>
      <c r="T1550">
        <v>83.422799999999995</v>
      </c>
    </row>
    <row r="1551" spans="2:20" x14ac:dyDescent="0.3">
      <c r="B1551">
        <v>18</v>
      </c>
      <c r="C1551" s="8" t="s">
        <v>103</v>
      </c>
      <c r="D1551" s="1" t="s">
        <v>13</v>
      </c>
      <c r="E1551" s="7">
        <f t="shared" si="252"/>
        <v>2023</v>
      </c>
      <c r="F1551" s="7">
        <f t="shared" si="253"/>
        <v>3</v>
      </c>
      <c r="G1551" s="7">
        <f t="shared" si="254"/>
        <v>15</v>
      </c>
      <c r="H1551" s="7" t="str">
        <f t="shared" si="255"/>
        <v>winter</v>
      </c>
      <c r="I1551" s="7">
        <f t="shared" si="256"/>
        <v>61</v>
      </c>
      <c r="J1551" t="str">
        <f t="shared" si="259"/>
        <v>VP</v>
      </c>
      <c r="K1551" s="1"/>
      <c r="L1551">
        <v>3.5784699999999998</v>
      </c>
      <c r="N1551">
        <v>1.3583099999999999</v>
      </c>
      <c r="O1551">
        <v>0.997784</v>
      </c>
      <c r="P1551">
        <v>2E-3</v>
      </c>
      <c r="Q1551" t="s">
        <v>44</v>
      </c>
      <c r="R1551">
        <v>5.4527299999999999</v>
      </c>
      <c r="S1551">
        <v>4.0115299999999996</v>
      </c>
      <c r="T1551">
        <v>83.418800000000005</v>
      </c>
    </row>
    <row r="1552" spans="2:20" x14ac:dyDescent="0.3">
      <c r="B1552">
        <v>19</v>
      </c>
      <c r="C1552" s="8" t="s">
        <v>104</v>
      </c>
      <c r="D1552" s="1" t="s">
        <v>13</v>
      </c>
      <c r="E1552" s="7">
        <f t="shared" si="252"/>
        <v>2023</v>
      </c>
      <c r="F1552" s="7">
        <f t="shared" si="253"/>
        <v>3</v>
      </c>
      <c r="G1552" s="7">
        <f t="shared" si="254"/>
        <v>15</v>
      </c>
      <c r="H1552" s="7" t="str">
        <f t="shared" si="255"/>
        <v>winter</v>
      </c>
      <c r="I1552" s="7">
        <f t="shared" si="256"/>
        <v>61</v>
      </c>
      <c r="J1552" t="str">
        <f t="shared" si="259"/>
        <v>VP</v>
      </c>
      <c r="K1552" s="1"/>
      <c r="L1552">
        <v>1.5565500000000001</v>
      </c>
      <c r="N1552">
        <v>1.66218</v>
      </c>
      <c r="O1552">
        <v>0.98867099999999997</v>
      </c>
      <c r="P1552">
        <v>2E-3</v>
      </c>
      <c r="Q1552" t="s">
        <v>44</v>
      </c>
      <c r="R1552">
        <v>5.35182</v>
      </c>
      <c r="S1552">
        <v>4.0546800000000003</v>
      </c>
      <c r="T1552">
        <v>83.4148</v>
      </c>
    </row>
    <row r="1553" spans="2:20" x14ac:dyDescent="0.3">
      <c r="B1553">
        <v>20</v>
      </c>
      <c r="C1553" s="8" t="s">
        <v>105</v>
      </c>
      <c r="D1553" s="1" t="s">
        <v>13</v>
      </c>
      <c r="E1553" s="7">
        <f t="shared" si="252"/>
        <v>2023</v>
      </c>
      <c r="F1553" s="7">
        <f t="shared" si="253"/>
        <v>3</v>
      </c>
      <c r="G1553" s="7">
        <f t="shared" si="254"/>
        <v>15</v>
      </c>
      <c r="H1553" s="7" t="str">
        <f t="shared" si="255"/>
        <v>winter</v>
      </c>
      <c r="I1553" s="7">
        <f t="shared" si="256"/>
        <v>61</v>
      </c>
      <c r="J1553" t="str">
        <f t="shared" si="259"/>
        <v>VP</v>
      </c>
      <c r="K1553" s="1"/>
      <c r="L1553">
        <v>3.4268299999999998</v>
      </c>
      <c r="N1553">
        <v>1.39703</v>
      </c>
      <c r="O1553">
        <v>0.99690199999999995</v>
      </c>
      <c r="P1553">
        <v>2E-3</v>
      </c>
      <c r="Q1553" t="s">
        <v>44</v>
      </c>
      <c r="R1553">
        <v>5.2</v>
      </c>
      <c r="S1553">
        <v>4.4991500000000002</v>
      </c>
      <c r="T1553">
        <v>83.411699999999996</v>
      </c>
    </row>
    <row r="1554" spans="2:20" x14ac:dyDescent="0.3">
      <c r="B1554">
        <v>21</v>
      </c>
      <c r="C1554" s="8" t="s">
        <v>106</v>
      </c>
      <c r="D1554" s="1" t="s">
        <v>13</v>
      </c>
      <c r="E1554" s="7">
        <f t="shared" si="252"/>
        <v>2023</v>
      </c>
      <c r="F1554" s="7">
        <f t="shared" si="253"/>
        <v>3</v>
      </c>
      <c r="G1554" s="7">
        <f t="shared" si="254"/>
        <v>15</v>
      </c>
      <c r="H1554" s="7" t="str">
        <f t="shared" si="255"/>
        <v>winter</v>
      </c>
      <c r="I1554" s="7">
        <f t="shared" si="256"/>
        <v>61</v>
      </c>
      <c r="J1554" t="str">
        <f t="shared" si="259"/>
        <v>BS</v>
      </c>
      <c r="K1554" s="1"/>
      <c r="L1554">
        <v>2.7548900000000001</v>
      </c>
      <c r="N1554">
        <v>1.44655</v>
      </c>
      <c r="O1554">
        <v>0.99536800000000003</v>
      </c>
      <c r="P1554">
        <v>2E-3</v>
      </c>
      <c r="Q1554" t="s">
        <v>44</v>
      </c>
      <c r="R1554">
        <v>5.4109100000000003</v>
      </c>
      <c r="S1554">
        <v>3.9794299999999998</v>
      </c>
      <c r="T1554">
        <v>83.431299999999993</v>
      </c>
    </row>
    <row r="1555" spans="2:20" x14ac:dyDescent="0.3">
      <c r="B1555">
        <v>22</v>
      </c>
      <c r="C1555" s="8" t="s">
        <v>107</v>
      </c>
      <c r="D1555" s="1" t="s">
        <v>13</v>
      </c>
      <c r="E1555" s="7">
        <f t="shared" si="252"/>
        <v>2023</v>
      </c>
      <c r="F1555" s="7">
        <f t="shared" si="253"/>
        <v>3</v>
      </c>
      <c r="G1555" s="7">
        <f t="shared" si="254"/>
        <v>15</v>
      </c>
      <c r="H1555" s="7" t="str">
        <f t="shared" si="255"/>
        <v>winter</v>
      </c>
      <c r="I1555" s="7">
        <f t="shared" si="256"/>
        <v>61</v>
      </c>
      <c r="J1555" t="str">
        <f t="shared" si="259"/>
        <v>BS</v>
      </c>
      <c r="K1555" s="1"/>
      <c r="L1555">
        <v>1.57728</v>
      </c>
      <c r="N1555">
        <v>1.9588000000000001</v>
      </c>
      <c r="O1555">
        <v>0.97933400000000004</v>
      </c>
      <c r="P1555">
        <v>2E-3</v>
      </c>
      <c r="Q1555" t="s">
        <v>44</v>
      </c>
      <c r="R1555">
        <v>5.4545500000000002</v>
      </c>
      <c r="S1555">
        <v>3.5602100000000001</v>
      </c>
      <c r="T1555">
        <v>83.439499999999995</v>
      </c>
    </row>
    <row r="1556" spans="2:20" x14ac:dyDescent="0.3">
      <c r="B1556">
        <v>23</v>
      </c>
      <c r="C1556" s="8" t="s">
        <v>108</v>
      </c>
      <c r="D1556" s="1" t="s">
        <v>13</v>
      </c>
      <c r="E1556" s="7">
        <f t="shared" ref="E1556:E1618" si="260">YEAR(C1556)</f>
        <v>2023</v>
      </c>
      <c r="F1556" s="7">
        <f t="shared" ref="F1556:F1618" si="261">MONTH(C1556)</f>
        <v>3</v>
      </c>
      <c r="G1556" s="7">
        <f t="shared" ref="G1556:G1618" si="262">F1556+12</f>
        <v>15</v>
      </c>
      <c r="H1556" s="7" t="str">
        <f t="shared" ref="H1556:H1618" si="263">IF(OR(F1556=1,F1556=2,F1556=3),"winter",IF(OR(F1556=4,F1556=5,F1556=6),"spring",IF(OR(F1556=7,F1556=8,F1556=9),"summer","autumn")))</f>
        <v>winter</v>
      </c>
      <c r="I1556" s="7">
        <f t="shared" ref="I1556:I1618" si="264">WEEKNUM(C1556)+52</f>
        <v>61</v>
      </c>
      <c r="J1556" t="str">
        <f t="shared" si="259"/>
        <v>BS</v>
      </c>
      <c r="K1556" s="1"/>
      <c r="L1556">
        <v>2.04481</v>
      </c>
      <c r="N1556">
        <v>1.7413400000000001</v>
      </c>
      <c r="O1556">
        <v>0.988066</v>
      </c>
      <c r="P1556">
        <v>2E-3</v>
      </c>
      <c r="Q1556" t="s">
        <v>44</v>
      </c>
      <c r="R1556">
        <v>5.4</v>
      </c>
      <c r="S1556">
        <v>3.49675</v>
      </c>
      <c r="T1556">
        <v>83.443299999999994</v>
      </c>
    </row>
    <row r="1557" spans="2:20" x14ac:dyDescent="0.3">
      <c r="B1557">
        <v>24</v>
      </c>
      <c r="C1557" s="8" t="s">
        <v>109</v>
      </c>
      <c r="D1557" s="1" t="s">
        <v>13</v>
      </c>
      <c r="E1557" s="7">
        <f t="shared" si="260"/>
        <v>2023</v>
      </c>
      <c r="F1557" s="7">
        <f t="shared" si="261"/>
        <v>3</v>
      </c>
      <c r="G1557" s="7">
        <f t="shared" si="262"/>
        <v>15</v>
      </c>
      <c r="H1557" s="7" t="str">
        <f t="shared" si="263"/>
        <v>winter</v>
      </c>
      <c r="I1557" s="7">
        <f t="shared" si="264"/>
        <v>61</v>
      </c>
      <c r="J1557" t="str">
        <f t="shared" si="259"/>
        <v>BS</v>
      </c>
      <c r="K1557" s="1"/>
      <c r="L1557">
        <v>1.3680000000000001</v>
      </c>
      <c r="N1557">
        <v>1.8141499999999999</v>
      </c>
      <c r="O1557">
        <v>0.98270199999999996</v>
      </c>
      <c r="P1557">
        <v>3.0000000000000001E-3</v>
      </c>
      <c r="Q1557" t="s">
        <v>44</v>
      </c>
      <c r="R1557">
        <v>5.5490899999999996</v>
      </c>
      <c r="S1557">
        <v>4.1227600000000004</v>
      </c>
      <c r="T1557">
        <v>83.437299999999993</v>
      </c>
    </row>
    <row r="1558" spans="2:20" x14ac:dyDescent="0.3">
      <c r="B1558">
        <v>1</v>
      </c>
      <c r="C1558" s="8" t="s">
        <v>110</v>
      </c>
      <c r="D1558" s="1" t="s">
        <v>15</v>
      </c>
      <c r="E1558" s="7">
        <f t="shared" si="260"/>
        <v>2023</v>
      </c>
      <c r="F1558" s="7">
        <f t="shared" si="261"/>
        <v>3</v>
      </c>
      <c r="G1558" s="7">
        <f t="shared" si="262"/>
        <v>15</v>
      </c>
      <c r="H1558" s="7" t="str">
        <f t="shared" si="263"/>
        <v>winter</v>
      </c>
      <c r="I1558" s="7">
        <f t="shared" si="264"/>
        <v>61</v>
      </c>
      <c r="J1558" t="str">
        <f t="shared" ref="J1558:J1575" si="265">IF(OR(B1558=1,B1558=2,B1558=3,B1558=7,B1558=8,B1558=9,B1558=13,B1558=14,B1558=15),"VP","BS")</f>
        <v>VP</v>
      </c>
      <c r="K1558" s="1"/>
      <c r="L1558">
        <v>2.04148</v>
      </c>
      <c r="N1558">
        <v>1.8707199999999999</v>
      </c>
      <c r="O1558">
        <v>0.97962499999999997</v>
      </c>
      <c r="P1558">
        <v>5.0000000000000001E-3</v>
      </c>
      <c r="Q1558">
        <v>6.9590899999999997E-2</v>
      </c>
      <c r="R1558">
        <v>10.3909</v>
      </c>
      <c r="S1558">
        <v>11.737</v>
      </c>
      <c r="T1558">
        <v>82.364699999999999</v>
      </c>
    </row>
    <row r="1559" spans="2:20" x14ac:dyDescent="0.3">
      <c r="B1559">
        <v>2</v>
      </c>
      <c r="C1559" s="8" t="s">
        <v>111</v>
      </c>
      <c r="D1559" s="1" t="s">
        <v>15</v>
      </c>
      <c r="E1559" s="7">
        <f t="shared" si="260"/>
        <v>2023</v>
      </c>
      <c r="F1559" s="7">
        <f t="shared" si="261"/>
        <v>3</v>
      </c>
      <c r="G1559" s="7">
        <f t="shared" si="262"/>
        <v>15</v>
      </c>
      <c r="H1559" s="7" t="str">
        <f t="shared" si="263"/>
        <v>winter</v>
      </c>
      <c r="I1559" s="7">
        <f t="shared" si="264"/>
        <v>61</v>
      </c>
      <c r="J1559" t="str">
        <f t="shared" si="265"/>
        <v>VP</v>
      </c>
      <c r="K1559" s="1"/>
      <c r="L1559">
        <v>1.5277700000000001</v>
      </c>
      <c r="N1559">
        <v>2.16093</v>
      </c>
      <c r="O1559">
        <v>0.96801999999999999</v>
      </c>
      <c r="P1559">
        <v>3.1818200000000002E-4</v>
      </c>
      <c r="Q1559">
        <v>2.1454500000000001E-2</v>
      </c>
      <c r="R1559">
        <v>11.569100000000001</v>
      </c>
      <c r="S1559">
        <v>13.223000000000001</v>
      </c>
      <c r="T1559">
        <v>82.366200000000006</v>
      </c>
    </row>
    <row r="1560" spans="2:20" x14ac:dyDescent="0.3">
      <c r="B1560">
        <v>3</v>
      </c>
      <c r="C1560" s="8" t="s">
        <v>112</v>
      </c>
      <c r="D1560" s="1" t="s">
        <v>15</v>
      </c>
      <c r="E1560" s="7">
        <f t="shared" si="260"/>
        <v>2023</v>
      </c>
      <c r="F1560" s="7">
        <f t="shared" si="261"/>
        <v>3</v>
      </c>
      <c r="G1560" s="7">
        <f t="shared" si="262"/>
        <v>15</v>
      </c>
      <c r="H1560" s="7" t="str">
        <f t="shared" si="263"/>
        <v>winter</v>
      </c>
      <c r="I1560" s="7">
        <f t="shared" si="264"/>
        <v>61</v>
      </c>
      <c r="J1560" t="str">
        <f t="shared" si="265"/>
        <v>VP</v>
      </c>
      <c r="K1560" s="1"/>
      <c r="L1560">
        <v>1.2183299999999999</v>
      </c>
      <c r="N1560">
        <v>3.3245300000000002</v>
      </c>
      <c r="O1560">
        <v>0.92652199999999996</v>
      </c>
      <c r="P1560">
        <v>7.7272699999999996E-4</v>
      </c>
      <c r="Q1560" t="s">
        <v>44</v>
      </c>
      <c r="R1560">
        <v>13.1782</v>
      </c>
      <c r="S1560">
        <v>12.927199999999999</v>
      </c>
      <c r="T1560">
        <v>82.366900000000001</v>
      </c>
    </row>
    <row r="1561" spans="2:20" x14ac:dyDescent="0.3">
      <c r="B1561">
        <v>4</v>
      </c>
      <c r="C1561" s="8" t="s">
        <v>113</v>
      </c>
      <c r="D1561" s="1" t="s">
        <v>15</v>
      </c>
      <c r="E1561" s="7">
        <f t="shared" si="260"/>
        <v>2023</v>
      </c>
      <c r="F1561" s="7">
        <f t="shared" si="261"/>
        <v>3</v>
      </c>
      <c r="G1561" s="7">
        <f t="shared" si="262"/>
        <v>15</v>
      </c>
      <c r="H1561" s="7" t="str">
        <f t="shared" si="263"/>
        <v>winter</v>
      </c>
      <c r="I1561" s="7">
        <f t="shared" si="264"/>
        <v>61</v>
      </c>
      <c r="J1561" t="str">
        <f t="shared" si="265"/>
        <v>BS</v>
      </c>
      <c r="K1561" s="1"/>
      <c r="L1561">
        <v>1.14191</v>
      </c>
      <c r="N1561">
        <v>2.7440500000000001</v>
      </c>
      <c r="O1561">
        <v>0.93112700000000004</v>
      </c>
      <c r="P1561">
        <v>3.0000000000000001E-3</v>
      </c>
      <c r="Q1561">
        <v>3.49818E-2</v>
      </c>
      <c r="R1561">
        <v>14.4527</v>
      </c>
      <c r="S1561">
        <v>11.9787</v>
      </c>
      <c r="T1561">
        <v>82.385999999999996</v>
      </c>
    </row>
    <row r="1562" spans="2:20" x14ac:dyDescent="0.3">
      <c r="B1562">
        <v>5</v>
      </c>
      <c r="C1562" s="8" t="s">
        <v>114</v>
      </c>
      <c r="D1562" s="1" t="s">
        <v>15</v>
      </c>
      <c r="E1562" s="7">
        <f t="shared" si="260"/>
        <v>2023</v>
      </c>
      <c r="F1562" s="7">
        <f t="shared" si="261"/>
        <v>3</v>
      </c>
      <c r="G1562" s="7">
        <f t="shared" si="262"/>
        <v>15</v>
      </c>
      <c r="H1562" s="7" t="str">
        <f t="shared" si="263"/>
        <v>winter</v>
      </c>
      <c r="I1562" s="7">
        <f t="shared" si="264"/>
        <v>61</v>
      </c>
      <c r="J1562" t="str">
        <f t="shared" si="265"/>
        <v>BS</v>
      </c>
      <c r="K1562" s="1"/>
      <c r="L1562">
        <v>1.1487000000000001</v>
      </c>
      <c r="N1562">
        <v>2.7406100000000002</v>
      </c>
      <c r="O1562">
        <v>0.93375699999999995</v>
      </c>
      <c r="P1562">
        <v>3.0000000000000001E-3</v>
      </c>
      <c r="Q1562">
        <v>7.0554500000000006E-2</v>
      </c>
      <c r="R1562">
        <v>14.9</v>
      </c>
      <c r="S1562">
        <v>12.1241</v>
      </c>
      <c r="T1562">
        <v>82.385599999999997</v>
      </c>
    </row>
    <row r="1563" spans="2:20" x14ac:dyDescent="0.3">
      <c r="B1563">
        <v>6</v>
      </c>
      <c r="C1563" s="8" t="s">
        <v>115</v>
      </c>
      <c r="D1563" s="1" t="s">
        <v>15</v>
      </c>
      <c r="E1563" s="7">
        <f t="shared" si="260"/>
        <v>2023</v>
      </c>
      <c r="F1563" s="7">
        <f t="shared" si="261"/>
        <v>3</v>
      </c>
      <c r="G1563" s="7">
        <f t="shared" si="262"/>
        <v>15</v>
      </c>
      <c r="H1563" s="7" t="str">
        <f t="shared" si="263"/>
        <v>winter</v>
      </c>
      <c r="I1563" s="7">
        <f t="shared" si="264"/>
        <v>61</v>
      </c>
      <c r="J1563" t="str">
        <f t="shared" si="265"/>
        <v>BS</v>
      </c>
      <c r="K1563" s="1"/>
      <c r="L1563">
        <v>0.59926400000000002</v>
      </c>
      <c r="N1563">
        <v>6.6177799999999998</v>
      </c>
      <c r="O1563">
        <v>0.71338000000000001</v>
      </c>
      <c r="P1563">
        <v>3.0000000000000001E-3</v>
      </c>
      <c r="Q1563" t="s">
        <v>44</v>
      </c>
      <c r="R1563">
        <v>14.6473</v>
      </c>
      <c r="S1563">
        <v>12.0722</v>
      </c>
      <c r="T1563">
        <v>82.379900000000006</v>
      </c>
    </row>
    <row r="1564" spans="2:20" x14ac:dyDescent="0.3">
      <c r="B1564">
        <v>10</v>
      </c>
      <c r="C1564" s="8" t="s">
        <v>116</v>
      </c>
      <c r="D1564" s="1" t="s">
        <v>15</v>
      </c>
      <c r="E1564" s="7">
        <f t="shared" si="260"/>
        <v>2023</v>
      </c>
      <c r="F1564" s="7">
        <f t="shared" si="261"/>
        <v>3</v>
      </c>
      <c r="G1564" s="7">
        <f t="shared" si="262"/>
        <v>15</v>
      </c>
      <c r="H1564" s="7" t="str">
        <f t="shared" si="263"/>
        <v>winter</v>
      </c>
      <c r="I1564" s="7">
        <f t="shared" si="264"/>
        <v>61</v>
      </c>
      <c r="J1564" t="str">
        <f t="shared" si="265"/>
        <v>BS</v>
      </c>
      <c r="K1564" s="1"/>
      <c r="L1564">
        <v>0.65254800000000002</v>
      </c>
      <c r="N1564">
        <v>5.0054800000000004</v>
      </c>
      <c r="O1564">
        <v>0.78090199999999999</v>
      </c>
      <c r="P1564">
        <v>1E-3</v>
      </c>
      <c r="Q1564">
        <v>2.2990900000000002E-2</v>
      </c>
      <c r="R1564">
        <v>14.441800000000001</v>
      </c>
      <c r="S1564">
        <v>11.470700000000001</v>
      </c>
      <c r="T1564">
        <v>82.403000000000006</v>
      </c>
    </row>
    <row r="1565" spans="2:20" x14ac:dyDescent="0.3">
      <c r="B1565">
        <v>11</v>
      </c>
      <c r="C1565" s="8" t="s">
        <v>117</v>
      </c>
      <c r="D1565" s="1" t="s">
        <v>15</v>
      </c>
      <c r="E1565" s="7">
        <f t="shared" si="260"/>
        <v>2023</v>
      </c>
      <c r="F1565" s="7">
        <f t="shared" si="261"/>
        <v>3</v>
      </c>
      <c r="G1565" s="7">
        <f t="shared" si="262"/>
        <v>15</v>
      </c>
      <c r="H1565" s="7" t="str">
        <f t="shared" si="263"/>
        <v>winter</v>
      </c>
      <c r="I1565" s="7">
        <f t="shared" si="264"/>
        <v>61</v>
      </c>
      <c r="J1565" t="str">
        <f t="shared" si="265"/>
        <v>BS</v>
      </c>
      <c r="K1565" s="1"/>
      <c r="L1565">
        <v>0.900397</v>
      </c>
      <c r="N1565">
        <v>4.0927300000000004</v>
      </c>
      <c r="O1565">
        <v>0.81611599999999995</v>
      </c>
      <c r="P1565">
        <v>4.0000000000000001E-3</v>
      </c>
      <c r="Q1565">
        <v>7.1636400000000003E-2</v>
      </c>
      <c r="R1565">
        <v>15.336399999999999</v>
      </c>
      <c r="S1565">
        <v>11.3726</v>
      </c>
      <c r="T1565">
        <v>82.430599999999998</v>
      </c>
    </row>
    <row r="1566" spans="2:20" x14ac:dyDescent="0.3">
      <c r="B1566">
        <v>12</v>
      </c>
      <c r="C1566" s="8" t="s">
        <v>118</v>
      </c>
      <c r="D1566" s="1" t="s">
        <v>15</v>
      </c>
      <c r="E1566" s="7">
        <f t="shared" si="260"/>
        <v>2023</v>
      </c>
      <c r="F1566" s="7">
        <f t="shared" si="261"/>
        <v>3</v>
      </c>
      <c r="G1566" s="7">
        <f t="shared" si="262"/>
        <v>15</v>
      </c>
      <c r="H1566" s="7" t="str">
        <f t="shared" si="263"/>
        <v>winter</v>
      </c>
      <c r="I1566" s="7">
        <f t="shared" si="264"/>
        <v>61</v>
      </c>
      <c r="J1566" t="str">
        <f t="shared" si="265"/>
        <v>BS</v>
      </c>
      <c r="K1566" s="1"/>
      <c r="L1566">
        <v>0.61412699999999998</v>
      </c>
      <c r="N1566">
        <v>2.7639</v>
      </c>
      <c r="O1566">
        <v>0.95231600000000005</v>
      </c>
      <c r="P1566">
        <v>3.0000000000000001E-3</v>
      </c>
      <c r="Q1566">
        <v>2.3927299999999999E-2</v>
      </c>
      <c r="R1566">
        <v>16.1127</v>
      </c>
      <c r="S1566">
        <v>10.581</v>
      </c>
      <c r="T1566">
        <v>82.421599999999998</v>
      </c>
    </row>
    <row r="1567" spans="2:20" x14ac:dyDescent="0.3">
      <c r="B1567">
        <v>7</v>
      </c>
      <c r="C1567" s="8" t="s">
        <v>119</v>
      </c>
      <c r="D1567" s="1" t="s">
        <v>15</v>
      </c>
      <c r="E1567" s="7">
        <f t="shared" si="260"/>
        <v>2023</v>
      </c>
      <c r="F1567" s="7">
        <f t="shared" si="261"/>
        <v>3</v>
      </c>
      <c r="G1567" s="7">
        <f t="shared" si="262"/>
        <v>15</v>
      </c>
      <c r="H1567" s="7" t="str">
        <f t="shared" si="263"/>
        <v>winter</v>
      </c>
      <c r="I1567" s="7">
        <f t="shared" si="264"/>
        <v>61</v>
      </c>
      <c r="J1567" t="str">
        <f t="shared" si="265"/>
        <v>VP</v>
      </c>
      <c r="K1567" s="1"/>
      <c r="L1567">
        <v>1.3855</v>
      </c>
      <c r="N1567">
        <v>2.3475700000000002</v>
      </c>
      <c r="O1567">
        <v>0.96897100000000003</v>
      </c>
      <c r="P1567" t="s">
        <v>42</v>
      </c>
      <c r="Q1567">
        <v>1999.94</v>
      </c>
      <c r="R1567">
        <v>16</v>
      </c>
      <c r="S1567">
        <v>12.1675</v>
      </c>
      <c r="T1567">
        <v>82.397900000000007</v>
      </c>
    </row>
    <row r="1568" spans="2:20" x14ac:dyDescent="0.3">
      <c r="B1568">
        <v>8</v>
      </c>
      <c r="C1568" s="8" t="s">
        <v>120</v>
      </c>
      <c r="D1568" s="1" t="s">
        <v>15</v>
      </c>
      <c r="E1568" s="7">
        <f t="shared" si="260"/>
        <v>2023</v>
      </c>
      <c r="F1568" s="7">
        <f t="shared" si="261"/>
        <v>3</v>
      </c>
      <c r="G1568" s="7">
        <f t="shared" si="262"/>
        <v>15</v>
      </c>
      <c r="H1568" s="7" t="str">
        <f t="shared" si="263"/>
        <v>winter</v>
      </c>
      <c r="I1568" s="7">
        <f t="shared" si="264"/>
        <v>61</v>
      </c>
      <c r="J1568" t="str">
        <f t="shared" si="265"/>
        <v>VP</v>
      </c>
      <c r="K1568" s="1"/>
      <c r="L1568">
        <v>2.2256200000000002</v>
      </c>
      <c r="N1568">
        <v>1.92076</v>
      </c>
      <c r="O1568">
        <v>0.97963</v>
      </c>
      <c r="P1568">
        <v>1E-3</v>
      </c>
      <c r="Q1568" t="s">
        <v>44</v>
      </c>
      <c r="R1568">
        <v>16.318200000000001</v>
      </c>
      <c r="S1568">
        <v>13.4726</v>
      </c>
      <c r="T1568">
        <v>82.406599999999997</v>
      </c>
    </row>
    <row r="1569" spans="2:20" x14ac:dyDescent="0.3">
      <c r="B1569">
        <v>9</v>
      </c>
      <c r="C1569" s="8" t="s">
        <v>121</v>
      </c>
      <c r="D1569" s="1" t="s">
        <v>15</v>
      </c>
      <c r="E1569" s="7">
        <f t="shared" si="260"/>
        <v>2023</v>
      </c>
      <c r="F1569" s="7">
        <f t="shared" si="261"/>
        <v>3</v>
      </c>
      <c r="G1569" s="7">
        <f t="shared" si="262"/>
        <v>15</v>
      </c>
      <c r="H1569" s="7" t="str">
        <f t="shared" si="263"/>
        <v>winter</v>
      </c>
      <c r="I1569" s="7">
        <f t="shared" si="264"/>
        <v>61</v>
      </c>
      <c r="J1569" t="str">
        <f t="shared" si="265"/>
        <v>VP</v>
      </c>
      <c r="K1569" s="1"/>
      <c r="L1569">
        <v>1.3240700000000001</v>
      </c>
      <c r="N1569">
        <v>2.7999700000000001</v>
      </c>
      <c r="O1569">
        <v>0.95096599999999998</v>
      </c>
      <c r="P1569">
        <v>3.0000000000000001E-3</v>
      </c>
      <c r="Q1569">
        <v>1E-3</v>
      </c>
      <c r="R1569">
        <v>17.399999999999999</v>
      </c>
      <c r="S1569">
        <v>14.1104</v>
      </c>
      <c r="T1569">
        <v>82.383200000000002</v>
      </c>
    </row>
    <row r="1570" spans="2:20" x14ac:dyDescent="0.3">
      <c r="B1570">
        <v>13</v>
      </c>
      <c r="C1570" s="8" t="s">
        <v>122</v>
      </c>
      <c r="D1570" s="1" t="s">
        <v>15</v>
      </c>
      <c r="E1570" s="7">
        <f t="shared" si="260"/>
        <v>2023</v>
      </c>
      <c r="F1570" s="7">
        <f t="shared" si="261"/>
        <v>3</v>
      </c>
      <c r="G1570" s="7">
        <f t="shared" si="262"/>
        <v>15</v>
      </c>
      <c r="H1570" s="7" t="str">
        <f t="shared" si="263"/>
        <v>winter</v>
      </c>
      <c r="I1570" s="7">
        <f t="shared" si="264"/>
        <v>61</v>
      </c>
      <c r="J1570" t="str">
        <f t="shared" si="265"/>
        <v>VP</v>
      </c>
      <c r="K1570" s="1"/>
      <c r="L1570">
        <v>1.9866999999999999</v>
      </c>
      <c r="N1570">
        <v>1.907</v>
      </c>
      <c r="O1570">
        <v>0.97889599999999999</v>
      </c>
      <c r="P1570">
        <v>1E-3</v>
      </c>
      <c r="Q1570">
        <v>3.4518199999999999E-2</v>
      </c>
      <c r="R1570">
        <v>17.691800000000001</v>
      </c>
      <c r="S1570">
        <v>12.1289</v>
      </c>
      <c r="T1570">
        <v>82.351900000000001</v>
      </c>
    </row>
    <row r="1571" spans="2:20" x14ac:dyDescent="0.3">
      <c r="B1571">
        <v>14</v>
      </c>
      <c r="C1571" s="8" t="s">
        <v>123</v>
      </c>
      <c r="D1571" s="1" t="s">
        <v>15</v>
      </c>
      <c r="E1571" s="7">
        <f t="shared" si="260"/>
        <v>2023</v>
      </c>
      <c r="F1571" s="7">
        <f t="shared" si="261"/>
        <v>3</v>
      </c>
      <c r="G1571" s="7">
        <f t="shared" si="262"/>
        <v>15</v>
      </c>
      <c r="H1571" s="7" t="str">
        <f t="shared" si="263"/>
        <v>winter</v>
      </c>
      <c r="I1571" s="7">
        <f t="shared" si="264"/>
        <v>61</v>
      </c>
      <c r="J1571" t="str">
        <f t="shared" si="265"/>
        <v>VP</v>
      </c>
      <c r="K1571" s="1"/>
      <c r="L1571">
        <v>1.00078</v>
      </c>
      <c r="N1571">
        <v>2.5572400000000002</v>
      </c>
      <c r="O1571">
        <v>0.95481000000000005</v>
      </c>
      <c r="P1571">
        <v>1E-3</v>
      </c>
      <c r="Q1571">
        <v>7999.2</v>
      </c>
      <c r="R1571">
        <v>17.5</v>
      </c>
      <c r="S1571">
        <v>15.360799999999999</v>
      </c>
      <c r="T1571">
        <v>82.372100000000003</v>
      </c>
    </row>
    <row r="1572" spans="2:20" x14ac:dyDescent="0.3">
      <c r="B1572">
        <v>15</v>
      </c>
      <c r="C1572" s="8" t="s">
        <v>124</v>
      </c>
      <c r="D1572" s="1" t="s">
        <v>15</v>
      </c>
      <c r="E1572" s="7">
        <f t="shared" si="260"/>
        <v>2023</v>
      </c>
      <c r="F1572" s="7">
        <f t="shared" si="261"/>
        <v>3</v>
      </c>
      <c r="G1572" s="7">
        <f t="shared" si="262"/>
        <v>15</v>
      </c>
      <c r="H1572" s="7" t="str">
        <f t="shared" si="263"/>
        <v>winter</v>
      </c>
      <c r="I1572" s="7">
        <f t="shared" si="264"/>
        <v>61</v>
      </c>
      <c r="J1572" t="str">
        <f t="shared" si="265"/>
        <v>VP</v>
      </c>
      <c r="K1572" s="1"/>
      <c r="L1572">
        <v>1.3932</v>
      </c>
      <c r="N1572">
        <v>1.9388799999999999</v>
      </c>
      <c r="O1572">
        <v>0.97941</v>
      </c>
      <c r="P1572">
        <v>3.0000000000000001E-3</v>
      </c>
      <c r="Q1572" t="s">
        <v>44</v>
      </c>
      <c r="R1572">
        <v>17</v>
      </c>
      <c r="S1572">
        <v>13.947699999999999</v>
      </c>
      <c r="T1572">
        <v>82.353800000000007</v>
      </c>
    </row>
    <row r="1573" spans="2:20" x14ac:dyDescent="0.3">
      <c r="B1573">
        <v>16</v>
      </c>
      <c r="C1573" s="8" t="s">
        <v>125</v>
      </c>
      <c r="D1573" s="1" t="s">
        <v>15</v>
      </c>
      <c r="E1573" s="7">
        <f t="shared" si="260"/>
        <v>2023</v>
      </c>
      <c r="F1573" s="7">
        <f t="shared" si="261"/>
        <v>3</v>
      </c>
      <c r="G1573" s="7">
        <f t="shared" si="262"/>
        <v>15</v>
      </c>
      <c r="H1573" s="7" t="str">
        <f t="shared" si="263"/>
        <v>winter</v>
      </c>
      <c r="I1573" s="7">
        <f t="shared" si="264"/>
        <v>61</v>
      </c>
      <c r="J1573" t="str">
        <f t="shared" si="265"/>
        <v>BS</v>
      </c>
      <c r="K1573" s="1"/>
      <c r="L1573">
        <v>0.49615599999999999</v>
      </c>
      <c r="N1573">
        <v>8.0115999999999996</v>
      </c>
      <c r="O1573">
        <v>0.60212699999999997</v>
      </c>
      <c r="P1573">
        <v>2E-3</v>
      </c>
      <c r="Q1573" t="s">
        <v>44</v>
      </c>
      <c r="R1573">
        <v>16.7</v>
      </c>
      <c r="S1573">
        <v>11.758800000000001</v>
      </c>
      <c r="T1573">
        <v>82.363699999999994</v>
      </c>
    </row>
    <row r="1574" spans="2:20" x14ac:dyDescent="0.3">
      <c r="B1574">
        <v>17</v>
      </c>
      <c r="C1574" s="8" t="s">
        <v>126</v>
      </c>
      <c r="D1574" s="1" t="s">
        <v>15</v>
      </c>
      <c r="E1574" s="7">
        <f t="shared" si="260"/>
        <v>2023</v>
      </c>
      <c r="F1574" s="7">
        <f t="shared" si="261"/>
        <v>3</v>
      </c>
      <c r="G1574" s="7">
        <f t="shared" si="262"/>
        <v>15</v>
      </c>
      <c r="H1574" s="7" t="str">
        <f t="shared" si="263"/>
        <v>winter</v>
      </c>
      <c r="I1574" s="7">
        <f t="shared" si="264"/>
        <v>61</v>
      </c>
      <c r="J1574" t="str">
        <f t="shared" si="265"/>
        <v>BS</v>
      </c>
      <c r="K1574" s="1"/>
      <c r="L1574">
        <v>0.65868899999999997</v>
      </c>
      <c r="N1574">
        <v>4.3016399999999999</v>
      </c>
      <c r="O1574">
        <v>0.81708499999999995</v>
      </c>
      <c r="P1574">
        <v>2E-3</v>
      </c>
      <c r="Q1574" t="s">
        <v>44</v>
      </c>
      <c r="R1574">
        <v>16.609100000000002</v>
      </c>
      <c r="S1574">
        <v>12.4885</v>
      </c>
      <c r="T1574">
        <v>82.352599999999995</v>
      </c>
    </row>
    <row r="1575" spans="2:20" x14ac:dyDescent="0.3">
      <c r="B1575">
        <v>18</v>
      </c>
      <c r="C1575" s="8" t="s">
        <v>127</v>
      </c>
      <c r="D1575" s="1" t="s">
        <v>15</v>
      </c>
      <c r="E1575" s="7">
        <f t="shared" si="260"/>
        <v>2023</v>
      </c>
      <c r="F1575" s="7">
        <f t="shared" si="261"/>
        <v>3</v>
      </c>
      <c r="G1575" s="7">
        <f t="shared" si="262"/>
        <v>15</v>
      </c>
      <c r="H1575" s="7" t="str">
        <f t="shared" si="263"/>
        <v>winter</v>
      </c>
      <c r="I1575" s="7">
        <f t="shared" si="264"/>
        <v>61</v>
      </c>
      <c r="J1575" t="str">
        <f t="shared" si="265"/>
        <v>BS</v>
      </c>
      <c r="K1575" s="1"/>
      <c r="L1575">
        <v>0.58374000000000004</v>
      </c>
      <c r="N1575">
        <v>5.5695800000000002</v>
      </c>
      <c r="O1575">
        <v>0.71807100000000001</v>
      </c>
      <c r="P1575">
        <v>3.0000000000000001E-3</v>
      </c>
      <c r="Q1575">
        <v>1E-3</v>
      </c>
      <c r="R1575">
        <v>16.8</v>
      </c>
      <c r="S1575">
        <v>11.403700000000001</v>
      </c>
      <c r="T1575">
        <v>82.356099999999998</v>
      </c>
    </row>
    <row r="1576" spans="2:20" x14ac:dyDescent="0.3">
      <c r="B1576">
        <v>1</v>
      </c>
      <c r="C1576" s="8" t="s">
        <v>128</v>
      </c>
      <c r="D1576" s="1" t="s">
        <v>30</v>
      </c>
      <c r="E1576" s="7">
        <f t="shared" si="260"/>
        <v>2023</v>
      </c>
      <c r="F1576" s="7">
        <f t="shared" si="261"/>
        <v>3</v>
      </c>
      <c r="G1576" s="7">
        <f t="shared" si="262"/>
        <v>15</v>
      </c>
      <c r="H1576" s="7" t="str">
        <f t="shared" si="263"/>
        <v>winter</v>
      </c>
      <c r="I1576" s="7">
        <f t="shared" si="264"/>
        <v>62</v>
      </c>
      <c r="J1576" t="str">
        <f t="shared" ref="J1576:J1599" si="266">IF(OR(B1576=1,B1576=2,B1576=3,B1576=4,B1576=9,B1576=10,B1576=11,B1576=12,B1576=17,B1576=18,B1576=19,B1576=20),"VP","BS")</f>
        <v>VP</v>
      </c>
      <c r="K1576" s="1"/>
      <c r="L1576">
        <v>0.58387699999999998</v>
      </c>
      <c r="N1576">
        <v>3.2586499999999998</v>
      </c>
      <c r="O1576">
        <v>0.88393299999999997</v>
      </c>
      <c r="P1576" t="s">
        <v>42</v>
      </c>
      <c r="Q1576">
        <v>272.7</v>
      </c>
      <c r="R1576">
        <v>14.05</v>
      </c>
      <c r="S1576">
        <v>13.452400000000001</v>
      </c>
      <c r="T1576">
        <v>88.155600000000007</v>
      </c>
    </row>
    <row r="1577" spans="2:20" x14ac:dyDescent="0.3">
      <c r="B1577">
        <v>2</v>
      </c>
      <c r="C1577" s="8" t="s">
        <v>129</v>
      </c>
      <c r="D1577" s="1" t="s">
        <v>30</v>
      </c>
      <c r="E1577" s="7">
        <f t="shared" si="260"/>
        <v>2023</v>
      </c>
      <c r="F1577" s="7">
        <f t="shared" si="261"/>
        <v>3</v>
      </c>
      <c r="G1577" s="7">
        <f t="shared" si="262"/>
        <v>15</v>
      </c>
      <c r="H1577" s="7" t="str">
        <f t="shared" si="263"/>
        <v>winter</v>
      </c>
      <c r="I1577" s="7">
        <f t="shared" si="264"/>
        <v>62</v>
      </c>
      <c r="J1577" t="str">
        <f t="shared" si="266"/>
        <v>VP</v>
      </c>
      <c r="K1577" s="1"/>
      <c r="L1577">
        <v>8.2295699999999999E-2</v>
      </c>
      <c r="N1577">
        <v>33.186700000000002</v>
      </c>
      <c r="O1577">
        <v>1.0102699999999999E-2</v>
      </c>
      <c r="P1577">
        <v>1E-3</v>
      </c>
      <c r="Q1577" t="s">
        <v>44</v>
      </c>
      <c r="R1577">
        <v>14.06</v>
      </c>
      <c r="S1577">
        <v>13.842000000000001</v>
      </c>
      <c r="T1577">
        <v>88.143299999999996</v>
      </c>
    </row>
    <row r="1578" spans="2:20" x14ac:dyDescent="0.3">
      <c r="B1578">
        <v>3</v>
      </c>
      <c r="C1578" s="8" t="s">
        <v>130</v>
      </c>
      <c r="D1578" s="1" t="s">
        <v>30</v>
      </c>
      <c r="E1578" s="7">
        <f t="shared" si="260"/>
        <v>2023</v>
      </c>
      <c r="F1578" s="7">
        <f t="shared" si="261"/>
        <v>3</v>
      </c>
      <c r="G1578" s="7">
        <f t="shared" si="262"/>
        <v>15</v>
      </c>
      <c r="H1578" s="7" t="str">
        <f t="shared" si="263"/>
        <v>winter</v>
      </c>
      <c r="I1578" s="7">
        <f t="shared" si="264"/>
        <v>62</v>
      </c>
      <c r="J1578" t="str">
        <f t="shared" si="266"/>
        <v>VP</v>
      </c>
      <c r="K1578" s="1"/>
      <c r="L1578">
        <v>-3.7683E-3</v>
      </c>
      <c r="N1578">
        <v>652.37400000000002</v>
      </c>
      <c r="O1578">
        <v>2.8634599999999999E-4</v>
      </c>
      <c r="P1578">
        <v>3.0000000000000001E-3</v>
      </c>
      <c r="Q1578" t="s">
        <v>44</v>
      </c>
      <c r="R1578">
        <v>14.36</v>
      </c>
      <c r="S1578">
        <v>13.929500000000001</v>
      </c>
      <c r="T1578">
        <v>88.158500000000004</v>
      </c>
    </row>
    <row r="1579" spans="2:20" x14ac:dyDescent="0.3">
      <c r="B1579">
        <v>4</v>
      </c>
      <c r="C1579" s="8" t="s">
        <v>131</v>
      </c>
      <c r="D1579" s="1" t="s">
        <v>30</v>
      </c>
      <c r="E1579" s="7">
        <f t="shared" si="260"/>
        <v>2023</v>
      </c>
      <c r="F1579" s="7">
        <f t="shared" si="261"/>
        <v>3</v>
      </c>
      <c r="G1579" s="7">
        <f t="shared" si="262"/>
        <v>15</v>
      </c>
      <c r="H1579" s="7" t="str">
        <f t="shared" si="263"/>
        <v>winter</v>
      </c>
      <c r="I1579" s="7">
        <f t="shared" si="264"/>
        <v>62</v>
      </c>
      <c r="J1579" t="str">
        <f t="shared" si="266"/>
        <v>VP</v>
      </c>
      <c r="K1579" s="1"/>
      <c r="L1579">
        <v>0.35631800000000002</v>
      </c>
      <c r="N1579">
        <v>19.7483</v>
      </c>
      <c r="O1579">
        <v>0.22806699999999999</v>
      </c>
      <c r="P1579">
        <v>2E-3</v>
      </c>
      <c r="Q1579" t="s">
        <v>44</v>
      </c>
      <c r="R1579">
        <v>14.572699999999999</v>
      </c>
      <c r="S1579">
        <v>14.0025</v>
      </c>
      <c r="T1579">
        <v>88.162099999999995</v>
      </c>
    </row>
    <row r="1580" spans="2:20" x14ac:dyDescent="0.3">
      <c r="B1580">
        <v>5</v>
      </c>
      <c r="C1580" s="8" t="s">
        <v>132</v>
      </c>
      <c r="D1580" s="1" t="s">
        <v>30</v>
      </c>
      <c r="E1580" s="7">
        <f t="shared" si="260"/>
        <v>2023</v>
      </c>
      <c r="F1580" s="7">
        <f t="shared" si="261"/>
        <v>3</v>
      </c>
      <c r="G1580" s="7">
        <f t="shared" si="262"/>
        <v>15</v>
      </c>
      <c r="H1580" s="7" t="str">
        <f t="shared" si="263"/>
        <v>winter</v>
      </c>
      <c r="I1580" s="7">
        <f t="shared" si="264"/>
        <v>62</v>
      </c>
      <c r="J1580" t="str">
        <f t="shared" si="266"/>
        <v>BS</v>
      </c>
      <c r="K1580" s="1"/>
      <c r="L1580">
        <v>-6.7874199999999996E-2</v>
      </c>
      <c r="N1580">
        <v>31.436199999999999</v>
      </c>
      <c r="O1580">
        <v>0.107597</v>
      </c>
      <c r="P1580">
        <v>2E-3</v>
      </c>
      <c r="Q1580" t="s">
        <v>44</v>
      </c>
      <c r="R1580">
        <v>14.69</v>
      </c>
      <c r="S1580">
        <v>14.083600000000001</v>
      </c>
      <c r="T1580">
        <v>88.165499999999994</v>
      </c>
    </row>
    <row r="1581" spans="2:20" x14ac:dyDescent="0.3">
      <c r="B1581">
        <v>6</v>
      </c>
      <c r="C1581" s="8" t="s">
        <v>133</v>
      </c>
      <c r="D1581" s="1" t="s">
        <v>30</v>
      </c>
      <c r="E1581" s="7">
        <f t="shared" si="260"/>
        <v>2023</v>
      </c>
      <c r="F1581" s="7">
        <f t="shared" si="261"/>
        <v>3</v>
      </c>
      <c r="G1581" s="7">
        <f t="shared" si="262"/>
        <v>15</v>
      </c>
      <c r="H1581" s="7" t="str">
        <f t="shared" si="263"/>
        <v>winter</v>
      </c>
      <c r="I1581" s="7">
        <f t="shared" si="264"/>
        <v>62</v>
      </c>
      <c r="J1581" t="str">
        <f t="shared" si="266"/>
        <v>BS</v>
      </c>
      <c r="K1581" s="1"/>
      <c r="L1581">
        <v>1.9622000000000001E-2</v>
      </c>
      <c r="N1581">
        <v>147.096</v>
      </c>
      <c r="O1581">
        <v>5.6049300000000002E-3</v>
      </c>
      <c r="P1581">
        <v>2E-3</v>
      </c>
      <c r="Q1581" t="s">
        <v>44</v>
      </c>
      <c r="R1581">
        <v>14.8291</v>
      </c>
      <c r="S1581">
        <v>14.1576</v>
      </c>
      <c r="T1581">
        <v>88.164000000000001</v>
      </c>
    </row>
    <row r="1582" spans="2:20" x14ac:dyDescent="0.3">
      <c r="B1582">
        <v>7</v>
      </c>
      <c r="C1582" s="8" t="s">
        <v>134</v>
      </c>
      <c r="D1582" s="1" t="s">
        <v>30</v>
      </c>
      <c r="E1582" s="7">
        <f t="shared" si="260"/>
        <v>2023</v>
      </c>
      <c r="F1582" s="7">
        <f t="shared" si="261"/>
        <v>3</v>
      </c>
      <c r="G1582" s="7">
        <f t="shared" si="262"/>
        <v>15</v>
      </c>
      <c r="H1582" s="7" t="str">
        <f t="shared" si="263"/>
        <v>winter</v>
      </c>
      <c r="I1582" s="7">
        <f t="shared" si="264"/>
        <v>62</v>
      </c>
      <c r="J1582" t="str">
        <f t="shared" si="266"/>
        <v>BS</v>
      </c>
      <c r="K1582" s="1"/>
      <c r="L1582">
        <v>0.32055400000000001</v>
      </c>
      <c r="N1582">
        <v>26.807400000000001</v>
      </c>
      <c r="O1582">
        <v>0.14322499999999999</v>
      </c>
      <c r="P1582">
        <v>1E-3</v>
      </c>
      <c r="Q1582" t="s">
        <v>44</v>
      </c>
      <c r="R1582">
        <v>15.1273</v>
      </c>
      <c r="S1582">
        <v>14.109400000000001</v>
      </c>
      <c r="T1582">
        <v>88.163399999999996</v>
      </c>
    </row>
    <row r="1583" spans="2:20" x14ac:dyDescent="0.3">
      <c r="B1583">
        <v>8</v>
      </c>
      <c r="C1583" s="8" t="s">
        <v>135</v>
      </c>
      <c r="D1583" s="1" t="s">
        <v>30</v>
      </c>
      <c r="E1583" s="7">
        <f t="shared" si="260"/>
        <v>2023</v>
      </c>
      <c r="F1583" s="7">
        <f t="shared" si="261"/>
        <v>3</v>
      </c>
      <c r="G1583" s="7">
        <f t="shared" si="262"/>
        <v>15</v>
      </c>
      <c r="H1583" s="7" t="str">
        <f t="shared" si="263"/>
        <v>winter</v>
      </c>
      <c r="I1583" s="7">
        <f t="shared" si="264"/>
        <v>62</v>
      </c>
      <c r="J1583" t="str">
        <f t="shared" si="266"/>
        <v>BS</v>
      </c>
      <c r="K1583" s="1"/>
      <c r="L1583">
        <v>1.48919</v>
      </c>
      <c r="N1583">
        <v>2.3437299999999999</v>
      </c>
      <c r="O1583">
        <v>0.94778899999999999</v>
      </c>
      <c r="P1583">
        <v>3.0000000000000001E-3</v>
      </c>
      <c r="Q1583" t="s">
        <v>44</v>
      </c>
      <c r="R1583">
        <v>15.309100000000001</v>
      </c>
      <c r="S1583">
        <v>14.520899999999999</v>
      </c>
      <c r="T1583">
        <v>88.165499999999994</v>
      </c>
    </row>
    <row r="1584" spans="2:20" x14ac:dyDescent="0.3">
      <c r="B1584">
        <v>9</v>
      </c>
      <c r="C1584" s="8" t="s">
        <v>136</v>
      </c>
      <c r="D1584" s="1" t="s">
        <v>30</v>
      </c>
      <c r="E1584" s="7">
        <f t="shared" si="260"/>
        <v>2023</v>
      </c>
      <c r="F1584" s="7">
        <f t="shared" si="261"/>
        <v>3</v>
      </c>
      <c r="G1584" s="7">
        <f t="shared" si="262"/>
        <v>15</v>
      </c>
      <c r="H1584" s="7" t="str">
        <f t="shared" si="263"/>
        <v>winter</v>
      </c>
      <c r="I1584" s="7">
        <f t="shared" si="264"/>
        <v>62</v>
      </c>
      <c r="J1584" t="str">
        <f t="shared" si="266"/>
        <v>VP</v>
      </c>
      <c r="K1584" s="1"/>
      <c r="L1584">
        <v>1.34998</v>
      </c>
      <c r="N1584">
        <v>2.6251199999999999</v>
      </c>
      <c r="O1584">
        <v>0.92089500000000002</v>
      </c>
      <c r="P1584">
        <v>2E-3</v>
      </c>
      <c r="Q1584" t="s">
        <v>44</v>
      </c>
      <c r="R1584">
        <v>15.2</v>
      </c>
      <c r="S1584">
        <v>14.7751</v>
      </c>
      <c r="T1584">
        <v>88.141300000000001</v>
      </c>
    </row>
    <row r="1585" spans="2:20" x14ac:dyDescent="0.3">
      <c r="B1585">
        <v>10</v>
      </c>
      <c r="C1585" s="8" t="s">
        <v>137</v>
      </c>
      <c r="D1585" s="1" t="s">
        <v>30</v>
      </c>
      <c r="E1585" s="7">
        <f t="shared" si="260"/>
        <v>2023</v>
      </c>
      <c r="F1585" s="7">
        <f t="shared" si="261"/>
        <v>3</v>
      </c>
      <c r="G1585" s="7">
        <f t="shared" si="262"/>
        <v>15</v>
      </c>
      <c r="H1585" s="7" t="str">
        <f t="shared" si="263"/>
        <v>winter</v>
      </c>
      <c r="I1585" s="7">
        <f t="shared" si="264"/>
        <v>62</v>
      </c>
      <c r="J1585" t="str">
        <f t="shared" si="266"/>
        <v>VP</v>
      </c>
      <c r="K1585" s="1"/>
      <c r="L1585">
        <v>0.66755699999999996</v>
      </c>
      <c r="N1585">
        <v>5.55267</v>
      </c>
      <c r="O1585">
        <v>0.734182</v>
      </c>
      <c r="P1585">
        <v>2E-3</v>
      </c>
      <c r="Q1585" t="s">
        <v>44</v>
      </c>
      <c r="R1585">
        <v>15.4</v>
      </c>
      <c r="S1585">
        <v>15.466200000000001</v>
      </c>
      <c r="T1585">
        <v>88.132199999999997</v>
      </c>
    </row>
    <row r="1586" spans="2:20" x14ac:dyDescent="0.3">
      <c r="B1586">
        <v>11</v>
      </c>
      <c r="C1586" s="8" t="s">
        <v>138</v>
      </c>
      <c r="D1586" s="1" t="s">
        <v>30</v>
      </c>
      <c r="E1586" s="7">
        <f t="shared" si="260"/>
        <v>2023</v>
      </c>
      <c r="F1586" s="7">
        <f t="shared" si="261"/>
        <v>3</v>
      </c>
      <c r="G1586" s="7">
        <f t="shared" si="262"/>
        <v>15</v>
      </c>
      <c r="H1586" s="7" t="str">
        <f t="shared" si="263"/>
        <v>winter</v>
      </c>
      <c r="I1586" s="7">
        <f t="shared" si="264"/>
        <v>62</v>
      </c>
      <c r="J1586" t="str">
        <f t="shared" si="266"/>
        <v>VP</v>
      </c>
      <c r="K1586" s="1"/>
      <c r="L1586">
        <v>1.0757000000000001</v>
      </c>
      <c r="N1586">
        <v>3.3871000000000002</v>
      </c>
      <c r="O1586">
        <v>0.87751500000000004</v>
      </c>
      <c r="P1586">
        <v>4.0000000000000001E-3</v>
      </c>
      <c r="Q1586" t="s">
        <v>44</v>
      </c>
      <c r="R1586">
        <v>15.5</v>
      </c>
      <c r="S1586">
        <v>15.506500000000001</v>
      </c>
      <c r="T1586">
        <v>88.149100000000004</v>
      </c>
    </row>
    <row r="1587" spans="2:20" x14ac:dyDescent="0.3">
      <c r="B1587">
        <v>12</v>
      </c>
      <c r="C1587" s="8" t="s">
        <v>139</v>
      </c>
      <c r="D1587" s="1" t="s">
        <v>30</v>
      </c>
      <c r="E1587" s="7">
        <f t="shared" si="260"/>
        <v>2023</v>
      </c>
      <c r="F1587" s="7">
        <f t="shared" si="261"/>
        <v>3</v>
      </c>
      <c r="G1587" s="7">
        <f t="shared" si="262"/>
        <v>15</v>
      </c>
      <c r="H1587" s="7" t="str">
        <f t="shared" si="263"/>
        <v>winter</v>
      </c>
      <c r="I1587" s="7">
        <f t="shared" si="264"/>
        <v>62</v>
      </c>
      <c r="J1587" t="str">
        <f t="shared" si="266"/>
        <v>VP</v>
      </c>
      <c r="K1587" s="1"/>
      <c r="L1587">
        <v>0.96749399999999997</v>
      </c>
      <c r="N1587">
        <v>2.7699099999999999</v>
      </c>
      <c r="O1587">
        <v>0.93928599999999995</v>
      </c>
      <c r="P1587">
        <v>2E-3</v>
      </c>
      <c r="Q1587" t="s">
        <v>44</v>
      </c>
      <c r="R1587">
        <v>15.7</v>
      </c>
      <c r="S1587">
        <v>15.222300000000001</v>
      </c>
      <c r="T1587">
        <v>88.169300000000007</v>
      </c>
    </row>
    <row r="1588" spans="2:20" x14ac:dyDescent="0.3">
      <c r="B1588">
        <v>13</v>
      </c>
      <c r="C1588" s="8" t="s">
        <v>140</v>
      </c>
      <c r="D1588" s="1" t="s">
        <v>30</v>
      </c>
      <c r="E1588" s="7">
        <f t="shared" si="260"/>
        <v>2023</v>
      </c>
      <c r="F1588" s="7">
        <f t="shared" si="261"/>
        <v>3</v>
      </c>
      <c r="G1588" s="7">
        <f t="shared" si="262"/>
        <v>15</v>
      </c>
      <c r="H1588" s="7" t="str">
        <f t="shared" si="263"/>
        <v>winter</v>
      </c>
      <c r="I1588" s="7">
        <f t="shared" si="264"/>
        <v>62</v>
      </c>
      <c r="J1588" t="str">
        <f t="shared" si="266"/>
        <v>BS</v>
      </c>
      <c r="K1588" s="1"/>
      <c r="L1588">
        <v>1.15977</v>
      </c>
      <c r="N1588">
        <v>2.6383800000000002</v>
      </c>
      <c r="O1588">
        <v>0.93327800000000005</v>
      </c>
      <c r="P1588">
        <v>2E-3</v>
      </c>
      <c r="Q1588" t="s">
        <v>44</v>
      </c>
      <c r="R1588">
        <v>15.7845</v>
      </c>
      <c r="S1588">
        <v>15.6539</v>
      </c>
      <c r="T1588">
        <v>88.178799999999995</v>
      </c>
    </row>
    <row r="1589" spans="2:20" x14ac:dyDescent="0.3">
      <c r="B1589">
        <v>14</v>
      </c>
      <c r="C1589" s="8" t="s">
        <v>141</v>
      </c>
      <c r="D1589" s="1" t="s">
        <v>30</v>
      </c>
      <c r="E1589" s="7">
        <f t="shared" si="260"/>
        <v>2023</v>
      </c>
      <c r="F1589" s="7">
        <f t="shared" si="261"/>
        <v>3</v>
      </c>
      <c r="G1589" s="7">
        <f t="shared" si="262"/>
        <v>15</v>
      </c>
      <c r="H1589" s="7" t="str">
        <f t="shared" si="263"/>
        <v>winter</v>
      </c>
      <c r="I1589" s="7">
        <f t="shared" si="264"/>
        <v>62</v>
      </c>
      <c r="J1589" t="str">
        <f t="shared" si="266"/>
        <v>BS</v>
      </c>
      <c r="K1589" s="1"/>
      <c r="L1589">
        <v>0.75011799999999995</v>
      </c>
      <c r="N1589">
        <v>5.4393799999999999</v>
      </c>
      <c r="O1589">
        <v>0.69295600000000002</v>
      </c>
      <c r="P1589">
        <v>2E-3</v>
      </c>
      <c r="Q1589" t="s">
        <v>44</v>
      </c>
      <c r="R1589">
        <v>16.3064</v>
      </c>
      <c r="S1589">
        <v>16.466699999999999</v>
      </c>
      <c r="T1589">
        <v>88.171599999999998</v>
      </c>
    </row>
    <row r="1590" spans="2:20" x14ac:dyDescent="0.3">
      <c r="B1590">
        <v>15</v>
      </c>
      <c r="C1590" s="8" t="s">
        <v>142</v>
      </c>
      <c r="D1590" s="1" t="s">
        <v>30</v>
      </c>
      <c r="E1590" s="7">
        <f t="shared" si="260"/>
        <v>2023</v>
      </c>
      <c r="F1590" s="7">
        <f t="shared" si="261"/>
        <v>3</v>
      </c>
      <c r="G1590" s="7">
        <f t="shared" si="262"/>
        <v>15</v>
      </c>
      <c r="H1590" s="7" t="str">
        <f t="shared" si="263"/>
        <v>winter</v>
      </c>
      <c r="I1590" s="7">
        <f t="shared" si="264"/>
        <v>62</v>
      </c>
      <c r="J1590" t="str">
        <f t="shared" si="266"/>
        <v>BS</v>
      </c>
      <c r="K1590" s="1"/>
      <c r="L1590">
        <v>0.90193599999999996</v>
      </c>
      <c r="N1590">
        <v>3.3038400000000001</v>
      </c>
      <c r="O1590">
        <v>0.89731899999999998</v>
      </c>
      <c r="P1590">
        <v>2E-3</v>
      </c>
      <c r="Q1590" t="s">
        <v>44</v>
      </c>
      <c r="R1590">
        <v>16.6691</v>
      </c>
      <c r="S1590">
        <v>17.175899999999999</v>
      </c>
      <c r="T1590">
        <v>88.180400000000006</v>
      </c>
    </row>
    <row r="1591" spans="2:20" x14ac:dyDescent="0.3">
      <c r="B1591">
        <v>16</v>
      </c>
      <c r="C1591" s="8" t="s">
        <v>143</v>
      </c>
      <c r="D1591" s="1" t="s">
        <v>30</v>
      </c>
      <c r="E1591" s="7">
        <f t="shared" si="260"/>
        <v>2023</v>
      </c>
      <c r="F1591" s="7">
        <f t="shared" si="261"/>
        <v>3</v>
      </c>
      <c r="G1591" s="7">
        <f t="shared" si="262"/>
        <v>15</v>
      </c>
      <c r="H1591" s="7" t="str">
        <f t="shared" si="263"/>
        <v>winter</v>
      </c>
      <c r="I1591" s="7">
        <f t="shared" si="264"/>
        <v>62</v>
      </c>
      <c r="J1591" t="str">
        <f t="shared" si="266"/>
        <v>BS</v>
      </c>
      <c r="K1591" s="1"/>
      <c r="L1591">
        <v>0.132495</v>
      </c>
      <c r="N1591">
        <v>19.107099999999999</v>
      </c>
      <c r="O1591">
        <v>0.230489</v>
      </c>
      <c r="P1591">
        <v>3.0000000000000001E-3</v>
      </c>
      <c r="Q1591" t="s">
        <v>44</v>
      </c>
      <c r="R1591">
        <v>16.949100000000001</v>
      </c>
      <c r="S1591">
        <v>16.571300000000001</v>
      </c>
      <c r="T1591">
        <v>88.1905</v>
      </c>
    </row>
    <row r="1592" spans="2:20" x14ac:dyDescent="0.3">
      <c r="B1592">
        <v>17</v>
      </c>
      <c r="C1592" s="8" t="s">
        <v>144</v>
      </c>
      <c r="D1592" s="1" t="s">
        <v>30</v>
      </c>
      <c r="E1592" s="7">
        <f t="shared" si="260"/>
        <v>2023</v>
      </c>
      <c r="F1592" s="7">
        <f t="shared" si="261"/>
        <v>3</v>
      </c>
      <c r="G1592" s="7">
        <f t="shared" si="262"/>
        <v>15</v>
      </c>
      <c r="H1592" s="7" t="str">
        <f t="shared" si="263"/>
        <v>winter</v>
      </c>
      <c r="I1592" s="7">
        <f t="shared" si="264"/>
        <v>62</v>
      </c>
      <c r="J1592" t="str">
        <f t="shared" si="266"/>
        <v>VP</v>
      </c>
      <c r="K1592" s="1"/>
      <c r="L1592">
        <v>1.09108</v>
      </c>
      <c r="N1592">
        <v>2.55803</v>
      </c>
      <c r="O1592">
        <v>0.95568600000000004</v>
      </c>
      <c r="P1592">
        <v>1E-3</v>
      </c>
      <c r="Q1592" t="s">
        <v>44</v>
      </c>
      <c r="R1592">
        <v>17</v>
      </c>
      <c r="S1592">
        <v>16.952000000000002</v>
      </c>
      <c r="T1592">
        <v>88.177599999999998</v>
      </c>
    </row>
    <row r="1593" spans="2:20" x14ac:dyDescent="0.3">
      <c r="B1593">
        <v>18</v>
      </c>
      <c r="C1593" s="8" t="s">
        <v>145</v>
      </c>
      <c r="D1593" s="1" t="s">
        <v>30</v>
      </c>
      <c r="E1593" s="7">
        <f t="shared" si="260"/>
        <v>2023</v>
      </c>
      <c r="F1593" s="7">
        <f t="shared" si="261"/>
        <v>3</v>
      </c>
      <c r="G1593" s="7">
        <f t="shared" si="262"/>
        <v>15</v>
      </c>
      <c r="H1593" s="7" t="str">
        <f t="shared" si="263"/>
        <v>winter</v>
      </c>
      <c r="I1593" s="7">
        <f t="shared" si="264"/>
        <v>62</v>
      </c>
      <c r="J1593" t="str">
        <f t="shared" si="266"/>
        <v>VP</v>
      </c>
      <c r="K1593" s="1"/>
      <c r="L1593">
        <v>1.25647</v>
      </c>
      <c r="N1593">
        <v>2.9856400000000001</v>
      </c>
      <c r="O1593">
        <v>0.88776200000000005</v>
      </c>
      <c r="P1593">
        <v>2E-3</v>
      </c>
      <c r="Q1593" t="s">
        <v>44</v>
      </c>
      <c r="R1593">
        <v>16.9618</v>
      </c>
      <c r="S1593">
        <v>16.6328</v>
      </c>
      <c r="T1593">
        <v>88.180599999999998</v>
      </c>
    </row>
    <row r="1594" spans="2:20" x14ac:dyDescent="0.3">
      <c r="B1594">
        <v>19</v>
      </c>
      <c r="C1594" s="8" t="s">
        <v>146</v>
      </c>
      <c r="D1594" s="1" t="s">
        <v>30</v>
      </c>
      <c r="E1594" s="7">
        <f t="shared" si="260"/>
        <v>2023</v>
      </c>
      <c r="F1594" s="7">
        <f t="shared" si="261"/>
        <v>3</v>
      </c>
      <c r="G1594" s="7">
        <f t="shared" si="262"/>
        <v>15</v>
      </c>
      <c r="H1594" s="7" t="str">
        <f t="shared" si="263"/>
        <v>winter</v>
      </c>
      <c r="I1594" s="7">
        <f t="shared" si="264"/>
        <v>62</v>
      </c>
      <c r="J1594" t="str">
        <f t="shared" si="266"/>
        <v>VP</v>
      </c>
      <c r="K1594" s="1"/>
      <c r="L1594">
        <v>0.459949</v>
      </c>
      <c r="N1594">
        <v>5.8250900000000003</v>
      </c>
      <c r="O1594">
        <v>0.74853400000000003</v>
      </c>
      <c r="P1594">
        <v>2E-3</v>
      </c>
      <c r="Q1594" t="s">
        <v>44</v>
      </c>
      <c r="R1594">
        <v>16.949100000000001</v>
      </c>
      <c r="S1594">
        <v>16.7332</v>
      </c>
      <c r="T1594">
        <v>88.180800000000005</v>
      </c>
    </row>
    <row r="1595" spans="2:20" x14ac:dyDescent="0.3">
      <c r="B1595">
        <v>20</v>
      </c>
      <c r="C1595" s="8" t="s">
        <v>147</v>
      </c>
      <c r="D1595" s="1" t="s">
        <v>30</v>
      </c>
      <c r="E1595" s="7">
        <f t="shared" si="260"/>
        <v>2023</v>
      </c>
      <c r="F1595" s="7">
        <f t="shared" si="261"/>
        <v>3</v>
      </c>
      <c r="G1595" s="7">
        <f t="shared" si="262"/>
        <v>15</v>
      </c>
      <c r="H1595" s="7" t="str">
        <f t="shared" si="263"/>
        <v>winter</v>
      </c>
      <c r="I1595" s="7">
        <f t="shared" si="264"/>
        <v>62</v>
      </c>
      <c r="J1595" t="str">
        <f t="shared" si="266"/>
        <v>VP</v>
      </c>
      <c r="K1595" s="1"/>
      <c r="L1595">
        <v>0.67851300000000003</v>
      </c>
      <c r="N1595">
        <v>4.2473900000000002</v>
      </c>
      <c r="O1595">
        <v>0.79918100000000003</v>
      </c>
      <c r="P1595">
        <v>2E-3</v>
      </c>
      <c r="Q1595" t="s">
        <v>44</v>
      </c>
      <c r="R1595">
        <v>17.223600000000001</v>
      </c>
      <c r="S1595">
        <v>17.142299999999999</v>
      </c>
      <c r="T1595">
        <v>88.178600000000003</v>
      </c>
    </row>
    <row r="1596" spans="2:20" x14ac:dyDescent="0.3">
      <c r="B1596">
        <v>21</v>
      </c>
      <c r="C1596" s="8" t="s">
        <v>148</v>
      </c>
      <c r="D1596" s="1" t="s">
        <v>30</v>
      </c>
      <c r="E1596" s="7">
        <f t="shared" si="260"/>
        <v>2023</v>
      </c>
      <c r="F1596" s="7">
        <f t="shared" si="261"/>
        <v>3</v>
      </c>
      <c r="G1596" s="7">
        <f t="shared" si="262"/>
        <v>15</v>
      </c>
      <c r="H1596" s="7" t="str">
        <f t="shared" si="263"/>
        <v>winter</v>
      </c>
      <c r="I1596" s="7">
        <f t="shared" si="264"/>
        <v>62</v>
      </c>
      <c r="J1596" t="str">
        <f t="shared" si="266"/>
        <v>BS</v>
      </c>
      <c r="K1596" s="1"/>
      <c r="L1596">
        <v>0.69568799999999997</v>
      </c>
      <c r="N1596">
        <v>5.13089</v>
      </c>
      <c r="O1596">
        <v>0.70797500000000002</v>
      </c>
      <c r="P1596">
        <v>3.0000000000000001E-3</v>
      </c>
      <c r="Q1596" t="s">
        <v>44</v>
      </c>
      <c r="R1596">
        <v>17.3</v>
      </c>
      <c r="S1596">
        <v>16.430700000000002</v>
      </c>
      <c r="T1596">
        <v>88.186300000000003</v>
      </c>
    </row>
    <row r="1597" spans="2:20" x14ac:dyDescent="0.3">
      <c r="B1597">
        <v>22</v>
      </c>
      <c r="C1597" s="8" t="s">
        <v>149</v>
      </c>
      <c r="D1597" s="1" t="s">
        <v>30</v>
      </c>
      <c r="E1597" s="7">
        <f t="shared" si="260"/>
        <v>2023</v>
      </c>
      <c r="F1597" s="7">
        <f t="shared" si="261"/>
        <v>3</v>
      </c>
      <c r="G1597" s="7">
        <f t="shared" si="262"/>
        <v>15</v>
      </c>
      <c r="H1597" s="7" t="str">
        <f t="shared" si="263"/>
        <v>winter</v>
      </c>
      <c r="I1597" s="7">
        <f t="shared" si="264"/>
        <v>62</v>
      </c>
      <c r="J1597" t="str">
        <f t="shared" si="266"/>
        <v>BS</v>
      </c>
      <c r="K1597" s="1"/>
      <c r="L1597">
        <v>1.18798</v>
      </c>
      <c r="N1597">
        <v>3.2428300000000001</v>
      </c>
      <c r="O1597">
        <v>0.89627800000000002</v>
      </c>
      <c r="P1597">
        <v>1E-3</v>
      </c>
      <c r="Q1597" t="s">
        <v>44</v>
      </c>
      <c r="R1597">
        <v>17.4527</v>
      </c>
      <c r="S1597">
        <v>16.8888</v>
      </c>
      <c r="T1597">
        <v>88.169799999999995</v>
      </c>
    </row>
    <row r="1598" spans="2:20" x14ac:dyDescent="0.3">
      <c r="B1598">
        <v>23</v>
      </c>
      <c r="C1598" s="8" t="s">
        <v>150</v>
      </c>
      <c r="D1598" s="1" t="s">
        <v>30</v>
      </c>
      <c r="E1598" s="7">
        <f t="shared" si="260"/>
        <v>2023</v>
      </c>
      <c r="F1598" s="7">
        <f t="shared" si="261"/>
        <v>3</v>
      </c>
      <c r="G1598" s="7">
        <f t="shared" si="262"/>
        <v>15</v>
      </c>
      <c r="H1598" s="7" t="str">
        <f t="shared" si="263"/>
        <v>winter</v>
      </c>
      <c r="I1598" s="7">
        <f t="shared" si="264"/>
        <v>62</v>
      </c>
      <c r="J1598" t="str">
        <f t="shared" si="266"/>
        <v>BS</v>
      </c>
      <c r="K1598" s="1"/>
      <c r="L1598">
        <v>0.59226999999999996</v>
      </c>
      <c r="N1598">
        <v>4.3488800000000003</v>
      </c>
      <c r="O1598">
        <v>0.86162799999999995</v>
      </c>
      <c r="P1598">
        <v>2E-3</v>
      </c>
      <c r="Q1598" t="s">
        <v>44</v>
      </c>
      <c r="R1598">
        <v>17.654499999999999</v>
      </c>
      <c r="S1598">
        <v>16.379000000000001</v>
      </c>
      <c r="T1598">
        <v>88.168999999999997</v>
      </c>
    </row>
    <row r="1599" spans="2:20" x14ac:dyDescent="0.3">
      <c r="B1599">
        <v>24</v>
      </c>
      <c r="C1599" s="8" t="s">
        <v>151</v>
      </c>
      <c r="D1599" s="1" t="s">
        <v>30</v>
      </c>
      <c r="E1599" s="7">
        <f t="shared" si="260"/>
        <v>2023</v>
      </c>
      <c r="F1599" s="7">
        <f t="shared" si="261"/>
        <v>3</v>
      </c>
      <c r="G1599" s="7">
        <f t="shared" si="262"/>
        <v>15</v>
      </c>
      <c r="H1599" s="7" t="str">
        <f t="shared" si="263"/>
        <v>winter</v>
      </c>
      <c r="I1599" s="7">
        <f t="shared" si="264"/>
        <v>62</v>
      </c>
      <c r="J1599" t="str">
        <f t="shared" si="266"/>
        <v>BS</v>
      </c>
      <c r="K1599" s="1"/>
      <c r="L1599">
        <v>0.186228</v>
      </c>
      <c r="N1599">
        <v>14.4846</v>
      </c>
      <c r="O1599">
        <v>0.240812</v>
      </c>
      <c r="P1599">
        <v>1E-3</v>
      </c>
      <c r="Q1599" t="s">
        <v>44</v>
      </c>
      <c r="R1599">
        <v>17.652699999999999</v>
      </c>
      <c r="S1599">
        <v>16.0519</v>
      </c>
      <c r="T1599">
        <v>88.152900000000002</v>
      </c>
    </row>
    <row r="1600" spans="2:20" x14ac:dyDescent="0.3">
      <c r="B1600">
        <v>1</v>
      </c>
      <c r="C1600" s="8" t="s">
        <v>152</v>
      </c>
      <c r="D1600" s="1" t="s">
        <v>29</v>
      </c>
      <c r="E1600" s="7">
        <f t="shared" si="260"/>
        <v>2023</v>
      </c>
      <c r="F1600" s="7">
        <f t="shared" si="261"/>
        <v>3</v>
      </c>
      <c r="G1600" s="7">
        <f t="shared" si="262"/>
        <v>15</v>
      </c>
      <c r="H1600" s="7" t="str">
        <f t="shared" si="263"/>
        <v>winter</v>
      </c>
      <c r="I1600" s="7">
        <f t="shared" si="264"/>
        <v>62</v>
      </c>
      <c r="J1600" t="str">
        <f t="shared" ref="J1600:J1617" si="267">IF(OR(B1600=1,B1600=2,B1600=3,B1600=7,B1600=8,B1600=9,B1600=13,B1600=14,B1600=15),"BS","VP")</f>
        <v>BS</v>
      </c>
      <c r="K1600" s="1"/>
      <c r="L1600">
        <v>1.11809</v>
      </c>
      <c r="N1600">
        <v>2.9205399999999999</v>
      </c>
      <c r="O1600">
        <v>0.93831799999999999</v>
      </c>
      <c r="P1600">
        <v>11998.8</v>
      </c>
      <c r="Q1600">
        <v>363.6</v>
      </c>
      <c r="R1600">
        <v>18.5</v>
      </c>
      <c r="S1600">
        <v>16.313300000000002</v>
      </c>
      <c r="T1600">
        <v>85.3857</v>
      </c>
    </row>
    <row r="1601" spans="2:20" x14ac:dyDescent="0.3">
      <c r="B1601">
        <v>2</v>
      </c>
      <c r="C1601" s="8" t="s">
        <v>153</v>
      </c>
      <c r="D1601" s="1" t="s">
        <v>29</v>
      </c>
      <c r="E1601" s="7">
        <f t="shared" si="260"/>
        <v>2023</v>
      </c>
      <c r="F1601" s="7">
        <f t="shared" si="261"/>
        <v>3</v>
      </c>
      <c r="G1601" s="7">
        <f t="shared" si="262"/>
        <v>15</v>
      </c>
      <c r="H1601" s="7" t="str">
        <f t="shared" si="263"/>
        <v>winter</v>
      </c>
      <c r="I1601" s="7">
        <f t="shared" si="264"/>
        <v>62</v>
      </c>
      <c r="J1601" t="str">
        <f t="shared" si="267"/>
        <v>BS</v>
      </c>
      <c r="K1601" s="1"/>
      <c r="L1601">
        <v>1.7927999999999999</v>
      </c>
      <c r="N1601">
        <v>1.7549600000000001</v>
      </c>
      <c r="O1601">
        <v>0.91315800000000003</v>
      </c>
      <c r="P1601">
        <v>3.0000000000000001E-3</v>
      </c>
      <c r="Q1601" t="s">
        <v>44</v>
      </c>
      <c r="R1601">
        <v>18.494499999999999</v>
      </c>
      <c r="S1601">
        <v>16.226199999999999</v>
      </c>
      <c r="T1601">
        <v>85.414299999999997</v>
      </c>
    </row>
    <row r="1602" spans="2:20" x14ac:dyDescent="0.3">
      <c r="B1602">
        <v>3</v>
      </c>
      <c r="C1602" s="8" t="s">
        <v>154</v>
      </c>
      <c r="D1602" s="1" t="s">
        <v>29</v>
      </c>
      <c r="E1602" s="7">
        <f t="shared" si="260"/>
        <v>2023</v>
      </c>
      <c r="F1602" s="7">
        <f t="shared" si="261"/>
        <v>3</v>
      </c>
      <c r="G1602" s="7">
        <f t="shared" si="262"/>
        <v>15</v>
      </c>
      <c r="H1602" s="7" t="str">
        <f t="shared" si="263"/>
        <v>winter</v>
      </c>
      <c r="I1602" s="7">
        <f t="shared" si="264"/>
        <v>62</v>
      </c>
      <c r="J1602" t="str">
        <f t="shared" si="267"/>
        <v>BS</v>
      </c>
      <c r="K1602" s="1"/>
      <c r="L1602">
        <v>0.96545499999999995</v>
      </c>
      <c r="N1602">
        <v>3.0102799999999998</v>
      </c>
      <c r="O1602">
        <v>0.94162000000000001</v>
      </c>
      <c r="P1602">
        <v>2E-3</v>
      </c>
      <c r="Q1602" t="s">
        <v>44</v>
      </c>
      <c r="R1602">
        <v>18.899999999999999</v>
      </c>
      <c r="S1602">
        <v>16.071000000000002</v>
      </c>
      <c r="T1602">
        <v>85.407700000000006</v>
      </c>
    </row>
    <row r="1603" spans="2:20" x14ac:dyDescent="0.3">
      <c r="B1603">
        <v>4</v>
      </c>
      <c r="C1603" s="8" t="s">
        <v>155</v>
      </c>
      <c r="D1603" s="1" t="s">
        <v>29</v>
      </c>
      <c r="E1603" s="7">
        <f t="shared" si="260"/>
        <v>2023</v>
      </c>
      <c r="F1603" s="7">
        <f t="shared" si="261"/>
        <v>3</v>
      </c>
      <c r="G1603" s="7">
        <f t="shared" si="262"/>
        <v>15</v>
      </c>
      <c r="H1603" s="7" t="str">
        <f t="shared" si="263"/>
        <v>winter</v>
      </c>
      <c r="I1603" s="7">
        <f t="shared" si="264"/>
        <v>62</v>
      </c>
      <c r="J1603" t="str">
        <f t="shared" si="267"/>
        <v>VP</v>
      </c>
      <c r="K1603" s="1"/>
      <c r="L1603">
        <v>1.3049299999999999</v>
      </c>
      <c r="N1603">
        <v>2.5377399999999999</v>
      </c>
      <c r="O1603">
        <v>0.953264</v>
      </c>
      <c r="P1603">
        <v>1E-3</v>
      </c>
      <c r="Q1603" t="s">
        <v>44</v>
      </c>
      <c r="R1603">
        <v>18.8</v>
      </c>
      <c r="S1603">
        <v>15.903700000000001</v>
      </c>
      <c r="T1603">
        <v>85.404799999999994</v>
      </c>
    </row>
    <row r="1604" spans="2:20" x14ac:dyDescent="0.3">
      <c r="B1604">
        <v>5</v>
      </c>
      <c r="C1604" s="8" t="s">
        <v>156</v>
      </c>
      <c r="D1604" s="1" t="s">
        <v>29</v>
      </c>
      <c r="E1604" s="7">
        <f t="shared" si="260"/>
        <v>2023</v>
      </c>
      <c r="F1604" s="7">
        <f t="shared" si="261"/>
        <v>3</v>
      </c>
      <c r="G1604" s="7">
        <f t="shared" si="262"/>
        <v>15</v>
      </c>
      <c r="H1604" s="7" t="str">
        <f t="shared" si="263"/>
        <v>winter</v>
      </c>
      <c r="I1604" s="7">
        <f t="shared" si="264"/>
        <v>62</v>
      </c>
      <c r="J1604" t="str">
        <f t="shared" si="267"/>
        <v>VP</v>
      </c>
      <c r="K1604" s="1"/>
      <c r="L1604">
        <v>1.42676</v>
      </c>
      <c r="N1604">
        <v>2.6895199999999999</v>
      </c>
      <c r="O1604">
        <v>0.90420299999999998</v>
      </c>
      <c r="P1604">
        <v>2E-3</v>
      </c>
      <c r="Q1604" t="s">
        <v>44</v>
      </c>
      <c r="R1604">
        <v>18.269100000000002</v>
      </c>
      <c r="S1604">
        <v>15.379</v>
      </c>
      <c r="T1604">
        <v>85.395499999999998</v>
      </c>
    </row>
    <row r="1605" spans="2:20" x14ac:dyDescent="0.3">
      <c r="B1605">
        <v>6</v>
      </c>
      <c r="C1605" s="8" t="s">
        <v>157</v>
      </c>
      <c r="D1605" s="1" t="s">
        <v>29</v>
      </c>
      <c r="E1605" s="7">
        <f t="shared" si="260"/>
        <v>2023</v>
      </c>
      <c r="F1605" s="7">
        <f t="shared" si="261"/>
        <v>3</v>
      </c>
      <c r="G1605" s="7">
        <f t="shared" si="262"/>
        <v>15</v>
      </c>
      <c r="H1605" s="7" t="str">
        <f t="shared" si="263"/>
        <v>winter</v>
      </c>
      <c r="I1605" s="7">
        <f t="shared" si="264"/>
        <v>62</v>
      </c>
      <c r="J1605" t="str">
        <f t="shared" si="267"/>
        <v>VP</v>
      </c>
      <c r="K1605" s="1"/>
      <c r="L1605">
        <v>1.37687</v>
      </c>
      <c r="N1605">
        <v>2.54576</v>
      </c>
      <c r="O1605">
        <v>0.960314</v>
      </c>
      <c r="P1605">
        <v>1E-3</v>
      </c>
      <c r="Q1605" t="s">
        <v>44</v>
      </c>
      <c r="R1605">
        <v>17.2209</v>
      </c>
      <c r="S1605">
        <v>15.1713</v>
      </c>
      <c r="T1605">
        <v>85.3964</v>
      </c>
    </row>
    <row r="1606" spans="2:20" x14ac:dyDescent="0.3">
      <c r="B1606">
        <v>7</v>
      </c>
      <c r="C1606" s="8" t="s">
        <v>158</v>
      </c>
      <c r="D1606" s="1" t="s">
        <v>29</v>
      </c>
      <c r="E1606" s="7">
        <f t="shared" si="260"/>
        <v>2023</v>
      </c>
      <c r="F1606" s="7">
        <f t="shared" si="261"/>
        <v>3</v>
      </c>
      <c r="G1606" s="7">
        <f t="shared" si="262"/>
        <v>15</v>
      </c>
      <c r="H1606" s="7" t="str">
        <f t="shared" si="263"/>
        <v>winter</v>
      </c>
      <c r="I1606" s="7">
        <f t="shared" si="264"/>
        <v>62</v>
      </c>
      <c r="J1606" t="str">
        <f t="shared" si="267"/>
        <v>BS</v>
      </c>
      <c r="K1606" s="1"/>
      <c r="L1606">
        <v>0.59937300000000004</v>
      </c>
      <c r="N1606">
        <v>4.83453</v>
      </c>
      <c r="O1606">
        <v>0.79845200000000005</v>
      </c>
      <c r="P1606">
        <v>2E-3</v>
      </c>
      <c r="Q1606" t="s">
        <v>44</v>
      </c>
      <c r="R1606">
        <v>17.156400000000001</v>
      </c>
      <c r="S1606">
        <v>17.5105</v>
      </c>
      <c r="T1606">
        <v>85.366799999999998</v>
      </c>
    </row>
    <row r="1607" spans="2:20" x14ac:dyDescent="0.3">
      <c r="B1607">
        <v>8</v>
      </c>
      <c r="C1607" s="8" t="s">
        <v>159</v>
      </c>
      <c r="D1607" s="1" t="s">
        <v>29</v>
      </c>
      <c r="E1607" s="7">
        <f t="shared" si="260"/>
        <v>2023</v>
      </c>
      <c r="F1607" s="7">
        <f t="shared" si="261"/>
        <v>3</v>
      </c>
      <c r="G1607" s="7">
        <f t="shared" si="262"/>
        <v>15</v>
      </c>
      <c r="H1607" s="7" t="str">
        <f t="shared" si="263"/>
        <v>winter</v>
      </c>
      <c r="I1607" s="7">
        <f t="shared" si="264"/>
        <v>62</v>
      </c>
      <c r="J1607" t="str">
        <f t="shared" si="267"/>
        <v>BS</v>
      </c>
      <c r="K1607" s="1"/>
      <c r="L1607">
        <v>0.733935</v>
      </c>
      <c r="N1607">
        <v>4.8395299999999999</v>
      </c>
      <c r="O1607">
        <v>0.82103199999999998</v>
      </c>
      <c r="P1607">
        <v>3.0000000000000001E-3</v>
      </c>
      <c r="Q1607" t="s">
        <v>44</v>
      </c>
      <c r="R1607">
        <v>17.8156</v>
      </c>
      <c r="S1607">
        <v>17.100899999999999</v>
      </c>
      <c r="T1607">
        <v>85.37</v>
      </c>
    </row>
    <row r="1608" spans="2:20" x14ac:dyDescent="0.3">
      <c r="B1608">
        <v>9</v>
      </c>
      <c r="C1608" s="8" t="s">
        <v>160</v>
      </c>
      <c r="D1608" s="1" t="s">
        <v>29</v>
      </c>
      <c r="E1608" s="7">
        <f t="shared" si="260"/>
        <v>2023</v>
      </c>
      <c r="F1608" s="7">
        <f t="shared" si="261"/>
        <v>3</v>
      </c>
      <c r="G1608" s="7">
        <f t="shared" si="262"/>
        <v>15</v>
      </c>
      <c r="H1608" s="7" t="str">
        <f t="shared" si="263"/>
        <v>winter</v>
      </c>
      <c r="I1608" s="7">
        <f t="shared" si="264"/>
        <v>62</v>
      </c>
      <c r="J1608" t="str">
        <f t="shared" si="267"/>
        <v>BS</v>
      </c>
      <c r="K1608" s="1"/>
      <c r="L1608">
        <v>0.63570199999999999</v>
      </c>
      <c r="N1608">
        <v>4.5792999999999999</v>
      </c>
      <c r="O1608">
        <v>0.84467700000000001</v>
      </c>
      <c r="P1608" t="s">
        <v>42</v>
      </c>
      <c r="Q1608">
        <v>2181.6</v>
      </c>
      <c r="R1608">
        <v>18.100000000000001</v>
      </c>
      <c r="S1608">
        <v>17.500800000000002</v>
      </c>
      <c r="T1608">
        <v>85.3536</v>
      </c>
    </row>
    <row r="1609" spans="2:20" x14ac:dyDescent="0.3">
      <c r="B1609">
        <v>10</v>
      </c>
      <c r="C1609" s="8" t="s">
        <v>161</v>
      </c>
      <c r="D1609" s="1" t="s">
        <v>29</v>
      </c>
      <c r="E1609" s="7">
        <f t="shared" si="260"/>
        <v>2023</v>
      </c>
      <c r="F1609" s="7">
        <f t="shared" si="261"/>
        <v>3</v>
      </c>
      <c r="G1609" s="7">
        <f t="shared" si="262"/>
        <v>15</v>
      </c>
      <c r="H1609" s="7" t="str">
        <f t="shared" si="263"/>
        <v>winter</v>
      </c>
      <c r="I1609" s="7">
        <f t="shared" si="264"/>
        <v>62</v>
      </c>
      <c r="J1609" t="str">
        <f t="shared" si="267"/>
        <v>VP</v>
      </c>
      <c r="K1609" s="1"/>
      <c r="L1609">
        <v>0.607603</v>
      </c>
      <c r="N1609">
        <v>4.3338099999999997</v>
      </c>
      <c r="O1609">
        <v>0.79964100000000005</v>
      </c>
      <c r="P1609">
        <v>2E-3</v>
      </c>
      <c r="Q1609" t="s">
        <v>44</v>
      </c>
      <c r="R1609">
        <v>18.369399999999999</v>
      </c>
      <c r="S1609">
        <v>16.619900000000001</v>
      </c>
      <c r="T1609">
        <v>85.387799999999999</v>
      </c>
    </row>
    <row r="1610" spans="2:20" x14ac:dyDescent="0.3">
      <c r="B1610">
        <v>11</v>
      </c>
      <c r="C1610" s="8" t="s">
        <v>162</v>
      </c>
      <c r="D1610" s="1" t="s">
        <v>29</v>
      </c>
      <c r="E1610" s="7">
        <f t="shared" si="260"/>
        <v>2023</v>
      </c>
      <c r="F1610" s="7">
        <f t="shared" si="261"/>
        <v>3</v>
      </c>
      <c r="G1610" s="7">
        <f t="shared" si="262"/>
        <v>15</v>
      </c>
      <c r="H1610" s="7" t="str">
        <f t="shared" si="263"/>
        <v>winter</v>
      </c>
      <c r="I1610" s="7">
        <f t="shared" si="264"/>
        <v>62</v>
      </c>
      <c r="J1610" t="str">
        <f t="shared" si="267"/>
        <v>VP</v>
      </c>
      <c r="K1610" s="1"/>
      <c r="L1610">
        <v>1.1183000000000001</v>
      </c>
      <c r="N1610">
        <v>3.2134800000000001</v>
      </c>
      <c r="O1610">
        <v>0.92989599999999994</v>
      </c>
      <c r="P1610">
        <v>2E-3</v>
      </c>
      <c r="Q1610" t="s">
        <v>44</v>
      </c>
      <c r="R1610">
        <v>18.48</v>
      </c>
      <c r="S1610">
        <v>15.9482</v>
      </c>
      <c r="T1610">
        <v>85.384100000000004</v>
      </c>
    </row>
    <row r="1611" spans="2:20" x14ac:dyDescent="0.3">
      <c r="B1611">
        <v>12</v>
      </c>
      <c r="C1611" s="8" t="s">
        <v>163</v>
      </c>
      <c r="D1611" s="1" t="s">
        <v>29</v>
      </c>
      <c r="E1611" s="7">
        <f t="shared" si="260"/>
        <v>2023</v>
      </c>
      <c r="F1611" s="7">
        <f t="shared" si="261"/>
        <v>3</v>
      </c>
      <c r="G1611" s="7">
        <f t="shared" si="262"/>
        <v>15</v>
      </c>
      <c r="H1611" s="7" t="str">
        <f t="shared" si="263"/>
        <v>winter</v>
      </c>
      <c r="I1611" s="7">
        <f t="shared" si="264"/>
        <v>62</v>
      </c>
      <c r="J1611" t="str">
        <f t="shared" si="267"/>
        <v>VP</v>
      </c>
      <c r="K1611" s="1"/>
      <c r="L1611">
        <v>1.43374</v>
      </c>
      <c r="N1611">
        <v>2.9372600000000002</v>
      </c>
      <c r="O1611">
        <v>0.93621600000000005</v>
      </c>
      <c r="P1611">
        <v>1E-3</v>
      </c>
      <c r="Q1611" t="s">
        <v>44</v>
      </c>
      <c r="R1611">
        <v>18.5091</v>
      </c>
      <c r="S1611">
        <v>15.179399999999999</v>
      </c>
      <c r="T1611">
        <v>85.378799999999998</v>
      </c>
    </row>
    <row r="1612" spans="2:20" x14ac:dyDescent="0.3">
      <c r="B1612">
        <v>13</v>
      </c>
      <c r="C1612" s="8" t="s">
        <v>164</v>
      </c>
      <c r="D1612" s="1" t="s">
        <v>29</v>
      </c>
      <c r="E1612" s="7">
        <f t="shared" si="260"/>
        <v>2023</v>
      </c>
      <c r="F1612" s="7">
        <f t="shared" si="261"/>
        <v>3</v>
      </c>
      <c r="G1612" s="7">
        <f t="shared" si="262"/>
        <v>15</v>
      </c>
      <c r="H1612" s="7" t="str">
        <f t="shared" si="263"/>
        <v>winter</v>
      </c>
      <c r="I1612" s="7">
        <f t="shared" si="264"/>
        <v>62</v>
      </c>
      <c r="J1612" t="str">
        <f t="shared" si="267"/>
        <v>BS</v>
      </c>
      <c r="K1612" s="1"/>
      <c r="L1612">
        <v>0.50321899999999997</v>
      </c>
      <c r="N1612">
        <v>6.3749799999999999</v>
      </c>
      <c r="O1612">
        <v>0.69112099999999999</v>
      </c>
      <c r="P1612">
        <v>1E-3</v>
      </c>
      <c r="Q1612" t="s">
        <v>44</v>
      </c>
      <c r="R1612">
        <v>18.260000000000002</v>
      </c>
      <c r="S1612">
        <v>15.567299999999999</v>
      </c>
      <c r="T1612">
        <v>85.308899999999994</v>
      </c>
    </row>
    <row r="1613" spans="2:20" x14ac:dyDescent="0.3">
      <c r="B1613">
        <v>14</v>
      </c>
      <c r="C1613" s="8" t="s">
        <v>165</v>
      </c>
      <c r="D1613" s="1" t="s">
        <v>29</v>
      </c>
      <c r="E1613" s="7">
        <f t="shared" si="260"/>
        <v>2023</v>
      </c>
      <c r="F1613" s="7">
        <f t="shared" si="261"/>
        <v>3</v>
      </c>
      <c r="G1613" s="7">
        <f t="shared" si="262"/>
        <v>15</v>
      </c>
      <c r="H1613" s="7" t="str">
        <f t="shared" si="263"/>
        <v>winter</v>
      </c>
      <c r="I1613" s="7">
        <f t="shared" si="264"/>
        <v>62</v>
      </c>
      <c r="J1613" t="str">
        <f t="shared" si="267"/>
        <v>BS</v>
      </c>
      <c r="K1613" s="1"/>
      <c r="L1613">
        <v>0.564195</v>
      </c>
      <c r="N1613">
        <v>6.94679</v>
      </c>
      <c r="O1613">
        <v>0.70560900000000004</v>
      </c>
      <c r="P1613">
        <v>3.0000000000000001E-3</v>
      </c>
      <c r="Q1613" t="s">
        <v>44</v>
      </c>
      <c r="R1613">
        <v>18.399999999999999</v>
      </c>
      <c r="S1613">
        <v>15.866099999999999</v>
      </c>
      <c r="T1613">
        <v>85.311599999999999</v>
      </c>
    </row>
    <row r="1614" spans="2:20" x14ac:dyDescent="0.3">
      <c r="B1614">
        <v>15</v>
      </c>
      <c r="C1614" s="8" t="s">
        <v>166</v>
      </c>
      <c r="D1614" s="1" t="s">
        <v>29</v>
      </c>
      <c r="E1614" s="7">
        <f t="shared" si="260"/>
        <v>2023</v>
      </c>
      <c r="F1614" s="7">
        <f t="shared" si="261"/>
        <v>3</v>
      </c>
      <c r="G1614" s="7">
        <f t="shared" si="262"/>
        <v>15</v>
      </c>
      <c r="H1614" s="7" t="str">
        <f t="shared" si="263"/>
        <v>winter</v>
      </c>
      <c r="I1614" s="7">
        <f t="shared" si="264"/>
        <v>62</v>
      </c>
      <c r="J1614" t="str">
        <f t="shared" si="267"/>
        <v>BS</v>
      </c>
      <c r="K1614" s="1"/>
      <c r="L1614">
        <v>0.55846799999999996</v>
      </c>
      <c r="N1614">
        <v>6.9565200000000003</v>
      </c>
      <c r="O1614">
        <v>0.69201800000000002</v>
      </c>
      <c r="P1614">
        <v>-1999.8</v>
      </c>
      <c r="Q1614">
        <v>9544.5</v>
      </c>
      <c r="R1614">
        <v>18.399999999999999</v>
      </c>
      <c r="S1614">
        <v>15.568099999999999</v>
      </c>
      <c r="T1614">
        <v>85.306100000000001</v>
      </c>
    </row>
    <row r="1615" spans="2:20" x14ac:dyDescent="0.3">
      <c r="B1615">
        <v>16</v>
      </c>
      <c r="C1615" s="8" t="s">
        <v>167</v>
      </c>
      <c r="D1615" s="1" t="s">
        <v>29</v>
      </c>
      <c r="E1615" s="7">
        <f t="shared" si="260"/>
        <v>2023</v>
      </c>
      <c r="F1615" s="7">
        <f t="shared" si="261"/>
        <v>3</v>
      </c>
      <c r="G1615" s="7">
        <f t="shared" si="262"/>
        <v>15</v>
      </c>
      <c r="H1615" s="7" t="str">
        <f t="shared" si="263"/>
        <v>winter</v>
      </c>
      <c r="I1615" s="7">
        <f t="shared" si="264"/>
        <v>62</v>
      </c>
      <c r="J1615" t="str">
        <f t="shared" si="267"/>
        <v>VP</v>
      </c>
      <c r="K1615" s="1"/>
      <c r="L1615">
        <v>0.64945200000000003</v>
      </c>
      <c r="N1615">
        <v>6.1040400000000004</v>
      </c>
      <c r="O1615">
        <v>0.66744899999999996</v>
      </c>
      <c r="P1615">
        <v>2E-3</v>
      </c>
      <c r="Q1615" t="s">
        <v>44</v>
      </c>
      <c r="R1615">
        <v>18</v>
      </c>
      <c r="S1615">
        <v>15.2262</v>
      </c>
      <c r="T1615">
        <v>85.322900000000004</v>
      </c>
    </row>
    <row r="1616" spans="2:20" x14ac:dyDescent="0.3">
      <c r="B1616">
        <v>17</v>
      </c>
      <c r="C1616" s="8" t="s">
        <v>168</v>
      </c>
      <c r="D1616" s="1" t="s">
        <v>29</v>
      </c>
      <c r="E1616" s="7">
        <f t="shared" si="260"/>
        <v>2023</v>
      </c>
      <c r="F1616" s="7">
        <f t="shared" si="261"/>
        <v>3</v>
      </c>
      <c r="G1616" s="7">
        <f t="shared" si="262"/>
        <v>15</v>
      </c>
      <c r="H1616" s="7" t="str">
        <f t="shared" si="263"/>
        <v>winter</v>
      </c>
      <c r="I1616" s="7">
        <f t="shared" si="264"/>
        <v>62</v>
      </c>
      <c r="J1616" t="str">
        <f t="shared" si="267"/>
        <v>VP</v>
      </c>
      <c r="K1616" s="1"/>
      <c r="L1616">
        <v>0.39301199999999997</v>
      </c>
      <c r="N1616">
        <v>6.2081999999999997</v>
      </c>
      <c r="O1616">
        <v>0.74291399999999996</v>
      </c>
      <c r="P1616">
        <v>3.0000000000000001E-3</v>
      </c>
      <c r="Q1616" t="s">
        <v>44</v>
      </c>
      <c r="R1616">
        <v>17.88</v>
      </c>
      <c r="S1616">
        <v>14.7319</v>
      </c>
      <c r="T1616">
        <v>85.326499999999996</v>
      </c>
    </row>
    <row r="1617" spans="2:20" x14ac:dyDescent="0.3">
      <c r="B1617">
        <v>18</v>
      </c>
      <c r="C1617" s="8" t="s">
        <v>169</v>
      </c>
      <c r="D1617" s="1" t="s">
        <v>29</v>
      </c>
      <c r="E1617" s="7">
        <f t="shared" si="260"/>
        <v>2023</v>
      </c>
      <c r="F1617" s="7">
        <f t="shared" si="261"/>
        <v>3</v>
      </c>
      <c r="G1617" s="7">
        <f t="shared" si="262"/>
        <v>15</v>
      </c>
      <c r="H1617" s="7" t="str">
        <f t="shared" si="263"/>
        <v>winter</v>
      </c>
      <c r="I1617" s="7">
        <f t="shared" si="264"/>
        <v>62</v>
      </c>
      <c r="J1617" t="str">
        <f t="shared" si="267"/>
        <v>VP</v>
      </c>
      <c r="K1617" s="1"/>
      <c r="L1617">
        <v>2.2248800000000002</v>
      </c>
      <c r="N1617">
        <v>2.1496499999999998</v>
      </c>
      <c r="O1617">
        <v>0.96854499999999999</v>
      </c>
      <c r="P1617">
        <v>1E-3</v>
      </c>
      <c r="Q1617" t="s">
        <v>44</v>
      </c>
      <c r="R1617">
        <v>17.5</v>
      </c>
      <c r="S1617">
        <v>14.551500000000001</v>
      </c>
      <c r="T1617">
        <v>85.320599999999999</v>
      </c>
    </row>
    <row r="1618" spans="2:20" x14ac:dyDescent="0.3">
      <c r="B1618">
        <v>1</v>
      </c>
      <c r="C1618" s="8" t="s">
        <v>170</v>
      </c>
      <c r="D1618" s="1" t="s">
        <v>13</v>
      </c>
      <c r="E1618" s="7">
        <f t="shared" si="260"/>
        <v>2023</v>
      </c>
      <c r="F1618" s="7">
        <f t="shared" si="261"/>
        <v>3</v>
      </c>
      <c r="G1618" s="7">
        <f t="shared" si="262"/>
        <v>15</v>
      </c>
      <c r="H1618" s="7" t="str">
        <f t="shared" si="263"/>
        <v>winter</v>
      </c>
      <c r="I1618" s="7">
        <f t="shared" si="264"/>
        <v>63</v>
      </c>
      <c r="J1618" t="str">
        <f t="shared" ref="J1618:J1641" si="268">IF(OR(B1618=1,B1618=2,B1618=3,B1618=4,B1618=9,B1618=10,B1618=11,B1618=12,B1618=17,B1618=18,B1618=19,B1618=20),"VP","BS")</f>
        <v>VP</v>
      </c>
      <c r="K1618" s="1"/>
      <c r="L1618">
        <v>1.3785099999999999</v>
      </c>
      <c r="N1618">
        <v>3.0783800000000001</v>
      </c>
      <c r="O1618">
        <v>0.88124499999999995</v>
      </c>
      <c r="P1618">
        <v>1E-3</v>
      </c>
      <c r="Q1618" t="s">
        <v>44</v>
      </c>
      <c r="R1618">
        <v>18.899999999999999</v>
      </c>
      <c r="S1618">
        <v>17.741599999999998</v>
      </c>
      <c r="T1618">
        <v>84.126599999999996</v>
      </c>
    </row>
    <row r="1619" spans="2:20" x14ac:dyDescent="0.3">
      <c r="B1619">
        <v>2</v>
      </c>
      <c r="C1619" s="8" t="s">
        <v>171</v>
      </c>
      <c r="D1619" s="1" t="s">
        <v>13</v>
      </c>
      <c r="E1619" s="7">
        <f t="shared" ref="E1619:E1683" si="269">YEAR(C1619)</f>
        <v>2023</v>
      </c>
      <c r="F1619" s="7">
        <f t="shared" ref="F1619:F1683" si="270">MONTH(C1619)</f>
        <v>3</v>
      </c>
      <c r="G1619" s="7">
        <f t="shared" ref="G1619:G1683" si="271">F1619+12</f>
        <v>15</v>
      </c>
      <c r="H1619" s="7" t="str">
        <f t="shared" ref="H1619:H1683" si="272">IF(OR(F1619=1,F1619=2,F1619=3),"winter",IF(OR(F1619=4,F1619=5,F1619=6),"spring",IF(OR(F1619=7,F1619=8,F1619=9),"summer","autumn")))</f>
        <v>winter</v>
      </c>
      <c r="I1619" s="7">
        <f t="shared" ref="I1619:I1683" si="273">WEEKNUM(C1619)+52</f>
        <v>63</v>
      </c>
      <c r="J1619" t="str">
        <f t="shared" si="268"/>
        <v>VP</v>
      </c>
      <c r="K1619" s="1"/>
      <c r="L1619">
        <v>1.72139</v>
      </c>
      <c r="N1619">
        <v>2.0594399999999999</v>
      </c>
      <c r="O1619">
        <v>0.96786700000000003</v>
      </c>
      <c r="P1619">
        <v>2E-3</v>
      </c>
      <c r="Q1619" t="s">
        <v>44</v>
      </c>
      <c r="R1619">
        <v>19.100000000000001</v>
      </c>
      <c r="S1619">
        <v>17.460899999999999</v>
      </c>
      <c r="T1619">
        <v>84.110799999999998</v>
      </c>
    </row>
    <row r="1620" spans="2:20" x14ac:dyDescent="0.3">
      <c r="B1620">
        <v>3</v>
      </c>
      <c r="C1620" s="8" t="s">
        <v>172</v>
      </c>
      <c r="D1620" s="1" t="s">
        <v>13</v>
      </c>
      <c r="E1620" s="7">
        <f t="shared" si="269"/>
        <v>2023</v>
      </c>
      <c r="F1620" s="7">
        <f t="shared" si="270"/>
        <v>3</v>
      </c>
      <c r="G1620" s="7">
        <f t="shared" si="271"/>
        <v>15</v>
      </c>
      <c r="H1620" s="7" t="str">
        <f t="shared" si="272"/>
        <v>winter</v>
      </c>
      <c r="I1620" s="7">
        <f t="shared" si="273"/>
        <v>63</v>
      </c>
      <c r="J1620" t="str">
        <f t="shared" si="268"/>
        <v>VP</v>
      </c>
      <c r="K1620" s="1"/>
      <c r="L1620">
        <v>2.9276599999999999</v>
      </c>
      <c r="N1620">
        <v>1.5909500000000001</v>
      </c>
      <c r="O1620">
        <v>0.98980699999999999</v>
      </c>
      <c r="P1620">
        <v>2E-3</v>
      </c>
      <c r="Q1620">
        <v>6999.3</v>
      </c>
      <c r="R1620">
        <v>19.100000000000001</v>
      </c>
      <c r="S1620">
        <v>17.631900000000002</v>
      </c>
      <c r="T1620">
        <v>84.098500000000001</v>
      </c>
    </row>
    <row r="1621" spans="2:20" x14ac:dyDescent="0.3">
      <c r="B1621">
        <v>4</v>
      </c>
      <c r="C1621" s="8" t="s">
        <v>173</v>
      </c>
      <c r="D1621" s="1" t="s">
        <v>13</v>
      </c>
      <c r="E1621" s="7">
        <f t="shared" si="269"/>
        <v>2023</v>
      </c>
      <c r="F1621" s="7">
        <f t="shared" si="270"/>
        <v>3</v>
      </c>
      <c r="G1621" s="7">
        <f t="shared" si="271"/>
        <v>15</v>
      </c>
      <c r="H1621" s="7" t="str">
        <f t="shared" si="272"/>
        <v>winter</v>
      </c>
      <c r="I1621" s="7">
        <f t="shared" si="273"/>
        <v>63</v>
      </c>
      <c r="J1621" t="str">
        <f t="shared" si="268"/>
        <v>VP</v>
      </c>
      <c r="K1621" s="1"/>
      <c r="L1621">
        <v>3.7179899999999999</v>
      </c>
      <c r="N1621">
        <v>1.4166300000000001</v>
      </c>
      <c r="O1621">
        <v>0.99497599999999997</v>
      </c>
      <c r="P1621" t="s">
        <v>42</v>
      </c>
      <c r="Q1621">
        <v>3726.9</v>
      </c>
      <c r="R1621">
        <v>19.5</v>
      </c>
      <c r="S1621">
        <v>17.828399999999998</v>
      </c>
      <c r="T1621">
        <v>84.094700000000003</v>
      </c>
    </row>
    <row r="1622" spans="2:20" x14ac:dyDescent="0.3">
      <c r="B1622">
        <v>5</v>
      </c>
      <c r="C1622" s="8" t="s">
        <v>174</v>
      </c>
      <c r="D1622" s="1" t="s">
        <v>13</v>
      </c>
      <c r="E1622" s="7">
        <f t="shared" si="269"/>
        <v>2023</v>
      </c>
      <c r="F1622" s="7">
        <f t="shared" si="270"/>
        <v>3</v>
      </c>
      <c r="G1622" s="7">
        <f t="shared" si="271"/>
        <v>15</v>
      </c>
      <c r="H1622" s="7" t="str">
        <f t="shared" si="272"/>
        <v>winter</v>
      </c>
      <c r="I1622" s="7">
        <f t="shared" si="273"/>
        <v>63</v>
      </c>
      <c r="J1622" t="str">
        <f t="shared" si="268"/>
        <v>BS</v>
      </c>
      <c r="K1622" s="1"/>
      <c r="L1622">
        <v>1.5346500000000001</v>
      </c>
      <c r="N1622">
        <v>1.6212200000000001</v>
      </c>
      <c r="O1622">
        <v>0.99106399999999994</v>
      </c>
      <c r="P1622">
        <v>2E-3</v>
      </c>
      <c r="Q1622" t="s">
        <v>44</v>
      </c>
      <c r="R1622">
        <v>19.7</v>
      </c>
      <c r="S1622">
        <v>17.453199999999999</v>
      </c>
      <c r="T1622">
        <v>84.114999999999995</v>
      </c>
    </row>
    <row r="1623" spans="2:20" x14ac:dyDescent="0.3">
      <c r="B1623">
        <v>6</v>
      </c>
      <c r="C1623" s="8" t="s">
        <v>175</v>
      </c>
      <c r="D1623" s="1" t="s">
        <v>13</v>
      </c>
      <c r="E1623" s="7">
        <f t="shared" si="269"/>
        <v>2023</v>
      </c>
      <c r="F1623" s="7">
        <f t="shared" si="270"/>
        <v>3</v>
      </c>
      <c r="G1623" s="7">
        <f t="shared" si="271"/>
        <v>15</v>
      </c>
      <c r="H1623" s="7" t="str">
        <f t="shared" si="272"/>
        <v>winter</v>
      </c>
      <c r="I1623" s="7">
        <f t="shared" si="273"/>
        <v>63</v>
      </c>
      <c r="J1623" t="str">
        <f t="shared" si="268"/>
        <v>BS</v>
      </c>
      <c r="K1623" s="1"/>
      <c r="L1623">
        <v>1.4916100000000001</v>
      </c>
      <c r="N1623">
        <v>2.3129499999999998</v>
      </c>
      <c r="O1623">
        <v>0.96936999999999995</v>
      </c>
      <c r="P1623" t="s">
        <v>42</v>
      </c>
      <c r="Q1623">
        <v>3363.3</v>
      </c>
      <c r="R1623">
        <v>19.600000000000001</v>
      </c>
      <c r="S1623">
        <v>17.028600000000001</v>
      </c>
      <c r="T1623">
        <v>84.103099999999998</v>
      </c>
    </row>
    <row r="1624" spans="2:20" x14ac:dyDescent="0.3">
      <c r="B1624">
        <v>7</v>
      </c>
      <c r="C1624" s="8" t="s">
        <v>176</v>
      </c>
      <c r="D1624" s="1" t="s">
        <v>13</v>
      </c>
      <c r="E1624" s="7">
        <f t="shared" si="269"/>
        <v>2023</v>
      </c>
      <c r="F1624" s="7">
        <f t="shared" si="270"/>
        <v>3</v>
      </c>
      <c r="G1624" s="7">
        <f t="shared" si="271"/>
        <v>15</v>
      </c>
      <c r="H1624" s="7" t="str">
        <f t="shared" si="272"/>
        <v>winter</v>
      </c>
      <c r="I1624" s="7">
        <f t="shared" si="273"/>
        <v>63</v>
      </c>
      <c r="J1624" t="str">
        <f t="shared" si="268"/>
        <v>BS</v>
      </c>
      <c r="K1624" s="1"/>
      <c r="L1624">
        <v>7.01572</v>
      </c>
      <c r="N1624">
        <v>1.3454200000000001</v>
      </c>
      <c r="O1624">
        <v>0.99749699999999997</v>
      </c>
      <c r="P1624">
        <v>2E-3</v>
      </c>
      <c r="Q1624">
        <v>272.7</v>
      </c>
      <c r="R1624">
        <v>19.2</v>
      </c>
      <c r="S1624">
        <v>16.967300000000002</v>
      </c>
      <c r="T1624">
        <v>84.12</v>
      </c>
    </row>
    <row r="1625" spans="2:20" x14ac:dyDescent="0.3">
      <c r="B1625">
        <v>8</v>
      </c>
      <c r="C1625" s="8" t="s">
        <v>177</v>
      </c>
      <c r="D1625" s="1" t="s">
        <v>13</v>
      </c>
      <c r="E1625" s="7">
        <f t="shared" si="269"/>
        <v>2023</v>
      </c>
      <c r="F1625" s="7">
        <f t="shared" si="270"/>
        <v>3</v>
      </c>
      <c r="G1625" s="7">
        <f t="shared" si="271"/>
        <v>15</v>
      </c>
      <c r="H1625" s="7" t="str">
        <f t="shared" si="272"/>
        <v>winter</v>
      </c>
      <c r="I1625" s="7">
        <f t="shared" si="273"/>
        <v>63</v>
      </c>
      <c r="J1625" t="str">
        <f t="shared" si="268"/>
        <v>BS</v>
      </c>
      <c r="K1625" s="1"/>
      <c r="L1625">
        <v>1.7602800000000001</v>
      </c>
      <c r="N1625">
        <v>2.0351300000000001</v>
      </c>
      <c r="O1625">
        <v>0.97888600000000003</v>
      </c>
      <c r="P1625" t="s">
        <v>42</v>
      </c>
      <c r="Q1625">
        <v>2090.6999999999998</v>
      </c>
      <c r="R1625">
        <v>18.5</v>
      </c>
      <c r="S1625">
        <v>16.618300000000001</v>
      </c>
      <c r="T1625">
        <v>84.103399999999993</v>
      </c>
    </row>
    <row r="1626" spans="2:20" x14ac:dyDescent="0.3">
      <c r="B1626">
        <v>9</v>
      </c>
      <c r="C1626" s="8" t="s">
        <v>178</v>
      </c>
      <c r="D1626" s="1" t="s">
        <v>13</v>
      </c>
      <c r="E1626" s="7">
        <f t="shared" si="269"/>
        <v>2023</v>
      </c>
      <c r="F1626" s="7">
        <f t="shared" si="270"/>
        <v>3</v>
      </c>
      <c r="G1626" s="7">
        <f t="shared" si="271"/>
        <v>15</v>
      </c>
      <c r="H1626" s="7" t="str">
        <f t="shared" si="272"/>
        <v>winter</v>
      </c>
      <c r="I1626" s="7">
        <f t="shared" si="273"/>
        <v>63</v>
      </c>
      <c r="J1626" t="str">
        <f t="shared" si="268"/>
        <v>VP</v>
      </c>
      <c r="K1626" s="1"/>
      <c r="L1626">
        <v>1.4730700000000001</v>
      </c>
      <c r="N1626">
        <v>2.06562</v>
      </c>
      <c r="O1626">
        <v>0.97789700000000002</v>
      </c>
      <c r="P1626">
        <v>3.0000000000000001E-3</v>
      </c>
      <c r="Q1626" t="s">
        <v>44</v>
      </c>
      <c r="R1626">
        <v>17.822700000000001</v>
      </c>
      <c r="S1626">
        <v>14.909700000000001</v>
      </c>
      <c r="T1626">
        <v>84.128299999999996</v>
      </c>
    </row>
    <row r="1627" spans="2:20" x14ac:dyDescent="0.3">
      <c r="B1627">
        <v>10</v>
      </c>
      <c r="C1627" s="8" t="s">
        <v>179</v>
      </c>
      <c r="D1627" s="1" t="s">
        <v>13</v>
      </c>
      <c r="E1627" s="7">
        <f t="shared" si="269"/>
        <v>2023</v>
      </c>
      <c r="F1627" s="7">
        <f t="shared" si="270"/>
        <v>3</v>
      </c>
      <c r="G1627" s="7">
        <f t="shared" si="271"/>
        <v>15</v>
      </c>
      <c r="H1627" s="7" t="str">
        <f t="shared" si="272"/>
        <v>winter</v>
      </c>
      <c r="I1627" s="7">
        <f t="shared" si="273"/>
        <v>63</v>
      </c>
      <c r="J1627" t="str">
        <f t="shared" si="268"/>
        <v>VP</v>
      </c>
      <c r="K1627" s="1"/>
      <c r="L1627">
        <v>5.31426</v>
      </c>
      <c r="N1627">
        <v>1.35165</v>
      </c>
      <c r="O1627">
        <v>0.99709599999999998</v>
      </c>
      <c r="P1627" t="s">
        <v>42</v>
      </c>
      <c r="Q1627">
        <v>1999.8</v>
      </c>
      <c r="R1627">
        <v>17.3</v>
      </c>
      <c r="S1627">
        <v>15.3309</v>
      </c>
      <c r="T1627">
        <v>84.129199999999997</v>
      </c>
    </row>
    <row r="1628" spans="2:20" x14ac:dyDescent="0.3">
      <c r="B1628">
        <v>11</v>
      </c>
      <c r="C1628" s="8" t="s">
        <v>180</v>
      </c>
      <c r="D1628" s="1" t="s">
        <v>13</v>
      </c>
      <c r="E1628" s="7">
        <f t="shared" si="269"/>
        <v>2023</v>
      </c>
      <c r="F1628" s="7">
        <f t="shared" si="270"/>
        <v>3</v>
      </c>
      <c r="G1628" s="7">
        <f t="shared" si="271"/>
        <v>15</v>
      </c>
      <c r="H1628" s="7" t="str">
        <f t="shared" si="272"/>
        <v>winter</v>
      </c>
      <c r="I1628" s="7">
        <f t="shared" si="273"/>
        <v>63</v>
      </c>
      <c r="J1628" t="str">
        <f t="shared" si="268"/>
        <v>VP</v>
      </c>
      <c r="K1628" s="1"/>
      <c r="L1628">
        <v>1.6315</v>
      </c>
      <c r="N1628">
        <v>2.0361899999999999</v>
      </c>
      <c r="O1628">
        <v>0.97885699999999998</v>
      </c>
      <c r="P1628">
        <v>2E-3</v>
      </c>
      <c r="Q1628" t="s">
        <v>44</v>
      </c>
      <c r="R1628">
        <v>16.992699999999999</v>
      </c>
      <c r="S1628">
        <v>14.687099999999999</v>
      </c>
      <c r="T1628">
        <v>84.130899999999997</v>
      </c>
    </row>
    <row r="1629" spans="2:20" x14ac:dyDescent="0.3">
      <c r="B1629">
        <v>12</v>
      </c>
      <c r="C1629" s="8" t="s">
        <v>181</v>
      </c>
      <c r="D1629" s="1" t="s">
        <v>13</v>
      </c>
      <c r="E1629" s="7">
        <f t="shared" si="269"/>
        <v>2023</v>
      </c>
      <c r="F1629" s="7">
        <f t="shared" si="270"/>
        <v>3</v>
      </c>
      <c r="G1629" s="7">
        <f t="shared" si="271"/>
        <v>15</v>
      </c>
      <c r="H1629" s="7" t="str">
        <f t="shared" si="272"/>
        <v>winter</v>
      </c>
      <c r="I1629" s="7">
        <f t="shared" si="273"/>
        <v>63</v>
      </c>
      <c r="J1629" t="str">
        <f t="shared" si="268"/>
        <v>VP</v>
      </c>
      <c r="K1629" s="1"/>
      <c r="L1629">
        <v>1.5138199999999999</v>
      </c>
      <c r="N1629">
        <v>2.2489599999999998</v>
      </c>
      <c r="O1629">
        <v>0.97165699999999999</v>
      </c>
      <c r="P1629">
        <v>2E-3</v>
      </c>
      <c r="Q1629" t="s">
        <v>44</v>
      </c>
      <c r="R1629">
        <v>16.496400000000001</v>
      </c>
      <c r="S1629">
        <v>14.670299999999999</v>
      </c>
      <c r="T1629">
        <v>84.141300000000001</v>
      </c>
    </row>
    <row r="1630" spans="2:20" x14ac:dyDescent="0.3">
      <c r="B1630">
        <v>13</v>
      </c>
      <c r="C1630" s="8" t="s">
        <v>182</v>
      </c>
      <c r="D1630" s="1" t="s">
        <v>13</v>
      </c>
      <c r="E1630" s="7">
        <f t="shared" si="269"/>
        <v>2023</v>
      </c>
      <c r="F1630" s="7">
        <f t="shared" si="270"/>
        <v>3</v>
      </c>
      <c r="G1630" s="7">
        <f t="shared" si="271"/>
        <v>15</v>
      </c>
      <c r="H1630" s="7" t="str">
        <f t="shared" si="272"/>
        <v>winter</v>
      </c>
      <c r="I1630" s="7">
        <f t="shared" si="273"/>
        <v>63</v>
      </c>
      <c r="J1630" t="str">
        <f t="shared" si="268"/>
        <v>BS</v>
      </c>
      <c r="K1630" s="1"/>
      <c r="L1630">
        <v>1.0540700000000001</v>
      </c>
      <c r="N1630">
        <v>2.7570800000000002</v>
      </c>
      <c r="O1630">
        <v>0.95211999999999997</v>
      </c>
      <c r="P1630">
        <v>1E-3</v>
      </c>
      <c r="Q1630" t="s">
        <v>44</v>
      </c>
      <c r="R1630">
        <v>16.221800000000002</v>
      </c>
      <c r="S1630">
        <v>15.311999999999999</v>
      </c>
      <c r="T1630">
        <v>84.145700000000005</v>
      </c>
    </row>
    <row r="1631" spans="2:20" x14ac:dyDescent="0.3">
      <c r="B1631">
        <v>14</v>
      </c>
      <c r="C1631" s="8" t="s">
        <v>183</v>
      </c>
      <c r="D1631" s="1" t="s">
        <v>13</v>
      </c>
      <c r="E1631" s="7">
        <f t="shared" si="269"/>
        <v>2023</v>
      </c>
      <c r="F1631" s="7">
        <f t="shared" si="270"/>
        <v>3</v>
      </c>
      <c r="G1631" s="7">
        <f t="shared" si="271"/>
        <v>15</v>
      </c>
      <c r="H1631" s="7" t="str">
        <f t="shared" si="272"/>
        <v>winter</v>
      </c>
      <c r="I1631" s="7">
        <f t="shared" si="273"/>
        <v>63</v>
      </c>
      <c r="J1631" t="str">
        <f t="shared" si="268"/>
        <v>BS</v>
      </c>
      <c r="K1631" s="1"/>
      <c r="L1631">
        <v>1.28193</v>
      </c>
      <c r="N1631">
        <v>2.72349</v>
      </c>
      <c r="O1631">
        <v>0.95350299999999999</v>
      </c>
      <c r="P1631">
        <v>2E-3</v>
      </c>
      <c r="Q1631">
        <v>3181.5</v>
      </c>
      <c r="R1631">
        <v>16</v>
      </c>
      <c r="S1631">
        <v>15.5608</v>
      </c>
      <c r="T1631">
        <v>84.155799999999999</v>
      </c>
    </row>
    <row r="1632" spans="2:20" x14ac:dyDescent="0.3">
      <c r="B1632">
        <v>15</v>
      </c>
      <c r="C1632" s="8" t="s">
        <v>184</v>
      </c>
      <c r="D1632" s="1" t="s">
        <v>13</v>
      </c>
      <c r="E1632" s="7">
        <f t="shared" si="269"/>
        <v>2023</v>
      </c>
      <c r="F1632" s="7">
        <f t="shared" si="270"/>
        <v>3</v>
      </c>
      <c r="G1632" s="7">
        <f t="shared" si="271"/>
        <v>15</v>
      </c>
      <c r="H1632" s="7" t="str">
        <f t="shared" si="272"/>
        <v>winter</v>
      </c>
      <c r="I1632" s="7">
        <f t="shared" si="273"/>
        <v>63</v>
      </c>
      <c r="J1632" t="str">
        <f t="shared" si="268"/>
        <v>BS</v>
      </c>
      <c r="K1632" s="1"/>
      <c r="L1632">
        <v>2.0043600000000001</v>
      </c>
      <c r="N1632">
        <v>2.0234700000000001</v>
      </c>
      <c r="O1632">
        <v>0.97844799999999998</v>
      </c>
      <c r="P1632">
        <v>2E-3</v>
      </c>
      <c r="Q1632" t="s">
        <v>44</v>
      </c>
      <c r="R1632">
        <v>16</v>
      </c>
      <c r="S1632">
        <v>15.1708</v>
      </c>
      <c r="T1632">
        <v>84.146699999999996</v>
      </c>
    </row>
    <row r="1633" spans="2:20" x14ac:dyDescent="0.3">
      <c r="B1633">
        <v>16</v>
      </c>
      <c r="C1633" s="8" t="s">
        <v>185</v>
      </c>
      <c r="D1633" s="1" t="s">
        <v>13</v>
      </c>
      <c r="E1633" s="7">
        <f t="shared" si="269"/>
        <v>2023</v>
      </c>
      <c r="F1633" s="7">
        <f t="shared" si="270"/>
        <v>3</v>
      </c>
      <c r="G1633" s="7">
        <f t="shared" si="271"/>
        <v>15</v>
      </c>
      <c r="H1633" s="7" t="str">
        <f t="shared" si="272"/>
        <v>winter</v>
      </c>
      <c r="I1633" s="7">
        <f t="shared" si="273"/>
        <v>63</v>
      </c>
      <c r="J1633" t="str">
        <f t="shared" si="268"/>
        <v>BS</v>
      </c>
      <c r="K1633" s="1"/>
      <c r="L1633">
        <v>1.0827500000000001</v>
      </c>
      <c r="N1633">
        <v>3.6925500000000002</v>
      </c>
      <c r="O1633">
        <v>0.89181299999999997</v>
      </c>
      <c r="P1633" t="s">
        <v>42</v>
      </c>
      <c r="Q1633">
        <v>8817.2999999999993</v>
      </c>
      <c r="R1633">
        <v>16</v>
      </c>
      <c r="S1633">
        <v>15.119199999999999</v>
      </c>
      <c r="T1633">
        <v>84.161100000000005</v>
      </c>
    </row>
    <row r="1634" spans="2:20" x14ac:dyDescent="0.3">
      <c r="B1634">
        <v>17</v>
      </c>
      <c r="C1634" s="8" t="s">
        <v>186</v>
      </c>
      <c r="D1634" s="1" t="s">
        <v>13</v>
      </c>
      <c r="E1634" s="7">
        <f t="shared" si="269"/>
        <v>2023</v>
      </c>
      <c r="F1634" s="7">
        <f t="shared" si="270"/>
        <v>3</v>
      </c>
      <c r="G1634" s="7">
        <f t="shared" si="271"/>
        <v>15</v>
      </c>
      <c r="H1634" s="7" t="str">
        <f t="shared" si="272"/>
        <v>winter</v>
      </c>
      <c r="I1634" s="7">
        <f t="shared" si="273"/>
        <v>63</v>
      </c>
      <c r="J1634" t="str">
        <f t="shared" si="268"/>
        <v>VP</v>
      </c>
      <c r="K1634" s="1"/>
      <c r="L1634">
        <v>2.7286299999999999</v>
      </c>
      <c r="N1634">
        <v>1.6081099999999999</v>
      </c>
      <c r="O1634">
        <v>0.99025099999999999</v>
      </c>
      <c r="P1634">
        <v>2E-3</v>
      </c>
      <c r="Q1634" t="s">
        <v>44</v>
      </c>
      <c r="R1634">
        <v>15.8436</v>
      </c>
      <c r="S1634">
        <v>14.967499999999999</v>
      </c>
      <c r="T1634">
        <v>84.158900000000003</v>
      </c>
    </row>
    <row r="1635" spans="2:20" x14ac:dyDescent="0.3">
      <c r="B1635">
        <v>18</v>
      </c>
      <c r="C1635" s="8" t="s">
        <v>187</v>
      </c>
      <c r="D1635" s="1" t="s">
        <v>13</v>
      </c>
      <c r="E1635" s="7">
        <f t="shared" si="269"/>
        <v>2023</v>
      </c>
      <c r="F1635" s="7">
        <f t="shared" si="270"/>
        <v>3</v>
      </c>
      <c r="G1635" s="7">
        <f t="shared" si="271"/>
        <v>15</v>
      </c>
      <c r="H1635" s="7" t="str">
        <f t="shared" si="272"/>
        <v>winter</v>
      </c>
      <c r="I1635" s="7">
        <f t="shared" si="273"/>
        <v>63</v>
      </c>
      <c r="J1635" t="str">
        <f t="shared" si="268"/>
        <v>VP</v>
      </c>
      <c r="K1635" s="1"/>
      <c r="L1635">
        <v>4.2447299999999997</v>
      </c>
      <c r="N1635">
        <v>1.3418000000000001</v>
      </c>
      <c r="O1635">
        <v>0.99738000000000004</v>
      </c>
      <c r="P1635">
        <v>3.0000000000000001E-3</v>
      </c>
      <c r="Q1635" t="s">
        <v>44</v>
      </c>
      <c r="R1635">
        <v>15.5855</v>
      </c>
      <c r="S1635">
        <v>14.812799999999999</v>
      </c>
      <c r="T1635">
        <v>84.164299999999997</v>
      </c>
    </row>
    <row r="1636" spans="2:20" x14ac:dyDescent="0.3">
      <c r="B1636">
        <v>19</v>
      </c>
      <c r="C1636" s="8" t="s">
        <v>188</v>
      </c>
      <c r="D1636" s="1" t="s">
        <v>13</v>
      </c>
      <c r="E1636" s="7">
        <f t="shared" si="269"/>
        <v>2023</v>
      </c>
      <c r="F1636" s="7">
        <f t="shared" si="270"/>
        <v>3</v>
      </c>
      <c r="G1636" s="7">
        <f t="shared" si="271"/>
        <v>15</v>
      </c>
      <c r="H1636" s="7" t="str">
        <f t="shared" si="272"/>
        <v>winter</v>
      </c>
      <c r="I1636" s="7">
        <f t="shared" si="273"/>
        <v>63</v>
      </c>
      <c r="J1636" t="str">
        <f t="shared" si="268"/>
        <v>VP</v>
      </c>
      <c r="K1636" s="1"/>
      <c r="L1636">
        <v>1.3231599999999999</v>
      </c>
      <c r="N1636">
        <v>2.43268</v>
      </c>
      <c r="O1636">
        <v>0.96154600000000001</v>
      </c>
      <c r="P1636">
        <v>2E-3</v>
      </c>
      <c r="Q1636" t="s">
        <v>44</v>
      </c>
      <c r="R1636">
        <v>15.4</v>
      </c>
      <c r="S1636">
        <v>14.8964</v>
      </c>
      <c r="T1636">
        <v>84.1601</v>
      </c>
    </row>
    <row r="1637" spans="2:20" x14ac:dyDescent="0.3">
      <c r="B1637">
        <v>20</v>
      </c>
      <c r="C1637" s="8" t="s">
        <v>189</v>
      </c>
      <c r="D1637" s="1" t="s">
        <v>13</v>
      </c>
      <c r="E1637" s="7">
        <f t="shared" si="269"/>
        <v>2023</v>
      </c>
      <c r="F1637" s="7">
        <f t="shared" si="270"/>
        <v>3</v>
      </c>
      <c r="G1637" s="7">
        <f t="shared" si="271"/>
        <v>15</v>
      </c>
      <c r="H1637" s="7" t="str">
        <f t="shared" si="272"/>
        <v>winter</v>
      </c>
      <c r="I1637" s="7">
        <f t="shared" si="273"/>
        <v>63</v>
      </c>
      <c r="J1637" t="str">
        <f t="shared" si="268"/>
        <v>VP</v>
      </c>
      <c r="K1637" s="1"/>
      <c r="L1637">
        <v>1.7904100000000001</v>
      </c>
      <c r="N1637">
        <v>1.98952</v>
      </c>
      <c r="O1637">
        <v>0.97278399999999998</v>
      </c>
      <c r="P1637">
        <v>2E-3</v>
      </c>
      <c r="Q1637" t="s">
        <v>44</v>
      </c>
      <c r="R1637">
        <v>15.4</v>
      </c>
      <c r="S1637">
        <v>15.376799999999999</v>
      </c>
      <c r="T1637">
        <v>84.163200000000003</v>
      </c>
    </row>
    <row r="1638" spans="2:20" x14ac:dyDescent="0.3">
      <c r="B1638">
        <v>21</v>
      </c>
      <c r="C1638" s="8" t="s">
        <v>190</v>
      </c>
      <c r="D1638" s="1" t="s">
        <v>13</v>
      </c>
      <c r="E1638" s="7">
        <f t="shared" si="269"/>
        <v>2023</v>
      </c>
      <c r="F1638" s="7">
        <f t="shared" si="270"/>
        <v>3</v>
      </c>
      <c r="G1638" s="7">
        <f t="shared" si="271"/>
        <v>15</v>
      </c>
      <c r="H1638" s="7" t="str">
        <f t="shared" si="272"/>
        <v>winter</v>
      </c>
      <c r="I1638" s="7">
        <f t="shared" si="273"/>
        <v>63</v>
      </c>
      <c r="J1638" t="str">
        <f t="shared" si="268"/>
        <v>BS</v>
      </c>
      <c r="K1638" s="1"/>
      <c r="L1638">
        <v>1.57456</v>
      </c>
      <c r="N1638">
        <v>1.8876299999999999</v>
      </c>
      <c r="O1638">
        <v>0.981877</v>
      </c>
      <c r="P1638">
        <v>7.2727299999999996E-4</v>
      </c>
      <c r="Q1638" t="s">
        <v>44</v>
      </c>
      <c r="R1638">
        <v>15.2</v>
      </c>
      <c r="S1638">
        <v>15.382300000000001</v>
      </c>
      <c r="T1638">
        <v>84.172799999999995</v>
      </c>
    </row>
    <row r="1639" spans="2:20" x14ac:dyDescent="0.3">
      <c r="B1639">
        <v>22</v>
      </c>
      <c r="C1639" s="8" t="s">
        <v>191</v>
      </c>
      <c r="D1639" s="1" t="s">
        <v>13</v>
      </c>
      <c r="E1639" s="7">
        <f t="shared" si="269"/>
        <v>2023</v>
      </c>
      <c r="F1639" s="7">
        <f t="shared" si="270"/>
        <v>3</v>
      </c>
      <c r="G1639" s="7">
        <f t="shared" si="271"/>
        <v>15</v>
      </c>
      <c r="H1639" s="7" t="str">
        <f t="shared" si="272"/>
        <v>winter</v>
      </c>
      <c r="I1639" s="7">
        <f t="shared" si="273"/>
        <v>63</v>
      </c>
      <c r="J1639" t="str">
        <f t="shared" si="268"/>
        <v>BS</v>
      </c>
      <c r="K1639" s="1"/>
      <c r="L1639">
        <v>1.0827800000000001</v>
      </c>
      <c r="N1639">
        <v>2.9139699999999999</v>
      </c>
      <c r="O1639">
        <v>0.945469</v>
      </c>
      <c r="P1639">
        <v>2E-3</v>
      </c>
      <c r="Q1639" t="s">
        <v>44</v>
      </c>
      <c r="R1639">
        <v>15</v>
      </c>
      <c r="S1639">
        <v>14.8931</v>
      </c>
      <c r="T1639">
        <v>84.168599999999998</v>
      </c>
    </row>
    <row r="1640" spans="2:20" x14ac:dyDescent="0.3">
      <c r="B1640">
        <v>23</v>
      </c>
      <c r="C1640" s="8" t="s">
        <v>192</v>
      </c>
      <c r="D1640" s="1" t="s">
        <v>13</v>
      </c>
      <c r="E1640" s="7">
        <f t="shared" si="269"/>
        <v>2023</v>
      </c>
      <c r="F1640" s="7">
        <f t="shared" si="270"/>
        <v>3</v>
      </c>
      <c r="G1640" s="7">
        <f t="shared" si="271"/>
        <v>15</v>
      </c>
      <c r="H1640" s="7" t="str">
        <f t="shared" si="272"/>
        <v>winter</v>
      </c>
      <c r="I1640" s="7">
        <f t="shared" si="273"/>
        <v>63</v>
      </c>
      <c r="J1640" t="str">
        <f t="shared" si="268"/>
        <v>BS</v>
      </c>
      <c r="K1640" s="1"/>
      <c r="L1640">
        <v>1.20146</v>
      </c>
      <c r="N1640">
        <v>3.6331000000000002</v>
      </c>
      <c r="O1640">
        <v>0.86442099999999999</v>
      </c>
      <c r="P1640">
        <v>2E-3</v>
      </c>
      <c r="Q1640" t="s">
        <v>44</v>
      </c>
      <c r="R1640">
        <v>15.1418</v>
      </c>
      <c r="S1640">
        <v>16.7683</v>
      </c>
      <c r="T1640">
        <v>84.149799999999999</v>
      </c>
    </row>
    <row r="1641" spans="2:20" x14ac:dyDescent="0.3">
      <c r="B1641">
        <v>24</v>
      </c>
      <c r="C1641" s="8" t="s">
        <v>193</v>
      </c>
      <c r="D1641" s="1" t="s">
        <v>13</v>
      </c>
      <c r="E1641" s="7">
        <f t="shared" si="269"/>
        <v>2023</v>
      </c>
      <c r="F1641" s="7">
        <f t="shared" si="270"/>
        <v>3</v>
      </c>
      <c r="G1641" s="7">
        <f t="shared" si="271"/>
        <v>15</v>
      </c>
      <c r="H1641" s="7" t="str">
        <f t="shared" si="272"/>
        <v>winter</v>
      </c>
      <c r="I1641" s="7">
        <f t="shared" si="273"/>
        <v>63</v>
      </c>
      <c r="J1641" t="str">
        <f t="shared" si="268"/>
        <v>BS</v>
      </c>
      <c r="K1641" s="1"/>
      <c r="L1641">
        <v>1.91483</v>
      </c>
      <c r="N1641">
        <v>1.97251</v>
      </c>
      <c r="O1641">
        <v>0.97894999999999999</v>
      </c>
      <c r="P1641">
        <v>3.0000000000000001E-3</v>
      </c>
      <c r="Q1641" t="s">
        <v>44</v>
      </c>
      <c r="R1641">
        <v>15.5327</v>
      </c>
      <c r="S1641">
        <v>15.963699999999999</v>
      </c>
      <c r="T1641">
        <v>84.1691</v>
      </c>
    </row>
    <row r="1642" spans="2:20" x14ac:dyDescent="0.3">
      <c r="B1642">
        <v>1</v>
      </c>
      <c r="C1642" s="8" t="s">
        <v>194</v>
      </c>
      <c r="D1642" s="1" t="s">
        <v>15</v>
      </c>
      <c r="E1642" s="7">
        <f t="shared" si="269"/>
        <v>2023</v>
      </c>
      <c r="F1642" s="7">
        <f t="shared" si="270"/>
        <v>3</v>
      </c>
      <c r="G1642" s="7">
        <f t="shared" si="271"/>
        <v>15</v>
      </c>
      <c r="H1642" s="7" t="str">
        <f t="shared" si="272"/>
        <v>winter</v>
      </c>
      <c r="I1642" s="7">
        <f t="shared" si="273"/>
        <v>63</v>
      </c>
      <c r="J1642" t="str">
        <f t="shared" ref="J1642:J1659" si="274">IF(OR(B1642=1,B1642=2,B1642=3,B1642=7,B1642=8,B1642=9,B1642=13,B1642=14,B1642=15),"VP","BS")</f>
        <v>VP</v>
      </c>
      <c r="K1642" s="1"/>
      <c r="L1642">
        <v>2.52407</v>
      </c>
      <c r="N1642">
        <v>1.79677</v>
      </c>
      <c r="O1642">
        <v>0.98234500000000002</v>
      </c>
      <c r="P1642">
        <v>3.0000000000000001E-3</v>
      </c>
      <c r="Q1642">
        <v>1.6E-2</v>
      </c>
      <c r="R1642">
        <v>21.14</v>
      </c>
      <c r="S1642">
        <v>23.5871</v>
      </c>
      <c r="T1642">
        <v>83.1096</v>
      </c>
    </row>
    <row r="1643" spans="2:20" x14ac:dyDescent="0.3">
      <c r="B1643">
        <v>2</v>
      </c>
      <c r="C1643" s="8" t="s">
        <v>195</v>
      </c>
      <c r="D1643" s="1" t="s">
        <v>15</v>
      </c>
      <c r="E1643" s="7">
        <f t="shared" si="269"/>
        <v>2023</v>
      </c>
      <c r="F1643" s="7">
        <f t="shared" si="270"/>
        <v>3</v>
      </c>
      <c r="G1643" s="7">
        <f t="shared" si="271"/>
        <v>15</v>
      </c>
      <c r="H1643" s="7" t="str">
        <f t="shared" si="272"/>
        <v>winter</v>
      </c>
      <c r="I1643" s="7">
        <f t="shared" si="273"/>
        <v>63</v>
      </c>
      <c r="J1643" t="str">
        <f t="shared" si="274"/>
        <v>VP</v>
      </c>
      <c r="K1643" s="1"/>
      <c r="L1643">
        <v>0.72717299999999996</v>
      </c>
      <c r="N1643">
        <v>4.5534800000000004</v>
      </c>
      <c r="O1643">
        <v>0.688303</v>
      </c>
      <c r="P1643">
        <v>1E-3</v>
      </c>
      <c r="Q1643" t="s">
        <v>196</v>
      </c>
      <c r="R1643">
        <v>21.5</v>
      </c>
      <c r="S1643">
        <v>22.054300000000001</v>
      </c>
      <c r="T1643">
        <v>83.160899999999998</v>
      </c>
    </row>
    <row r="1644" spans="2:20" x14ac:dyDescent="0.3">
      <c r="B1644">
        <v>3</v>
      </c>
      <c r="C1644" s="8" t="s">
        <v>197</v>
      </c>
      <c r="D1644" s="1" t="s">
        <v>15</v>
      </c>
      <c r="E1644" s="7">
        <f t="shared" si="269"/>
        <v>2023</v>
      </c>
      <c r="F1644" s="7">
        <f t="shared" si="270"/>
        <v>3</v>
      </c>
      <c r="G1644" s="7">
        <f t="shared" si="271"/>
        <v>15</v>
      </c>
      <c r="H1644" s="7" t="str">
        <f t="shared" si="272"/>
        <v>winter</v>
      </c>
      <c r="I1644" s="7">
        <f t="shared" si="273"/>
        <v>63</v>
      </c>
      <c r="J1644" t="str">
        <f t="shared" si="274"/>
        <v>VP</v>
      </c>
      <c r="K1644" s="1"/>
      <c r="L1644">
        <v>2.2098900000000001</v>
      </c>
      <c r="N1644">
        <v>1.92839</v>
      </c>
      <c r="O1644">
        <v>0.97983699999999996</v>
      </c>
      <c r="P1644" t="s">
        <v>42</v>
      </c>
      <c r="Q1644">
        <v>3363.3</v>
      </c>
      <c r="R1644">
        <v>22.3</v>
      </c>
      <c r="S1644">
        <v>22.290700000000001</v>
      </c>
      <c r="T1644">
        <v>83.146900000000002</v>
      </c>
    </row>
    <row r="1645" spans="2:20" x14ac:dyDescent="0.3">
      <c r="B1645">
        <v>4</v>
      </c>
      <c r="C1645" s="8" t="s">
        <v>198</v>
      </c>
      <c r="D1645" s="1" t="s">
        <v>15</v>
      </c>
      <c r="E1645" s="7">
        <f t="shared" si="269"/>
        <v>2023</v>
      </c>
      <c r="F1645" s="7">
        <f t="shared" si="270"/>
        <v>3</v>
      </c>
      <c r="G1645" s="7">
        <f t="shared" si="271"/>
        <v>15</v>
      </c>
      <c r="H1645" s="7" t="str">
        <f t="shared" si="272"/>
        <v>winter</v>
      </c>
      <c r="I1645" s="7">
        <f t="shared" si="273"/>
        <v>63</v>
      </c>
      <c r="J1645" t="str">
        <f t="shared" si="274"/>
        <v>BS</v>
      </c>
      <c r="K1645" s="1"/>
      <c r="L1645">
        <v>1.53024</v>
      </c>
      <c r="N1645">
        <v>2.2412000000000001</v>
      </c>
      <c r="O1645">
        <v>0.97247799999999995</v>
      </c>
      <c r="P1645" t="s">
        <v>42</v>
      </c>
      <c r="Q1645">
        <v>3363.3</v>
      </c>
      <c r="R1645">
        <v>22.6</v>
      </c>
      <c r="S1645">
        <v>21.126200000000001</v>
      </c>
      <c r="T1645">
        <v>83.1614</v>
      </c>
    </row>
    <row r="1646" spans="2:20" x14ac:dyDescent="0.3">
      <c r="B1646">
        <v>5</v>
      </c>
      <c r="C1646" s="8" t="s">
        <v>199</v>
      </c>
      <c r="D1646" s="1" t="s">
        <v>15</v>
      </c>
      <c r="E1646" s="7">
        <f t="shared" si="269"/>
        <v>2023</v>
      </c>
      <c r="F1646" s="7">
        <f t="shared" si="270"/>
        <v>3</v>
      </c>
      <c r="G1646" s="7">
        <f t="shared" si="271"/>
        <v>15</v>
      </c>
      <c r="H1646" s="7" t="str">
        <f t="shared" si="272"/>
        <v>winter</v>
      </c>
      <c r="I1646" s="7">
        <f t="shared" si="273"/>
        <v>63</v>
      </c>
      <c r="J1646" t="str">
        <f t="shared" si="274"/>
        <v>BS</v>
      </c>
      <c r="K1646" s="1"/>
      <c r="L1646">
        <v>1.8207800000000001</v>
      </c>
      <c r="N1646">
        <v>1.95566</v>
      </c>
      <c r="O1646">
        <v>0.98163500000000004</v>
      </c>
      <c r="P1646">
        <v>1E-3</v>
      </c>
      <c r="Q1646">
        <v>6.8781800000000004E-2</v>
      </c>
      <c r="R1646">
        <v>22.8673</v>
      </c>
      <c r="S1646">
        <v>21.8689</v>
      </c>
      <c r="T1646">
        <v>83.178100000000001</v>
      </c>
    </row>
    <row r="1647" spans="2:20" x14ac:dyDescent="0.3">
      <c r="B1647">
        <v>6</v>
      </c>
      <c r="C1647" s="8" t="s">
        <v>200</v>
      </c>
      <c r="D1647" s="1" t="s">
        <v>15</v>
      </c>
      <c r="E1647" s="7">
        <f t="shared" si="269"/>
        <v>2023</v>
      </c>
      <c r="F1647" s="7">
        <f t="shared" si="270"/>
        <v>3</v>
      </c>
      <c r="G1647" s="7">
        <f t="shared" si="271"/>
        <v>15</v>
      </c>
      <c r="H1647" s="7" t="str">
        <f t="shared" si="272"/>
        <v>winter</v>
      </c>
      <c r="I1647" s="7">
        <f t="shared" si="273"/>
        <v>63</v>
      </c>
      <c r="J1647" t="str">
        <f t="shared" si="274"/>
        <v>BS</v>
      </c>
      <c r="K1647" s="1"/>
      <c r="L1647">
        <v>1.26461</v>
      </c>
      <c r="N1647">
        <v>2.97194</v>
      </c>
      <c r="O1647">
        <v>0.94315499999999997</v>
      </c>
      <c r="P1647">
        <v>1E-3</v>
      </c>
      <c r="Q1647" t="s">
        <v>44</v>
      </c>
      <c r="R1647">
        <v>22.927299999999999</v>
      </c>
      <c r="S1647">
        <v>21.3813</v>
      </c>
      <c r="T1647">
        <v>83.177899999999994</v>
      </c>
    </row>
    <row r="1648" spans="2:20" x14ac:dyDescent="0.3">
      <c r="B1648">
        <v>10</v>
      </c>
      <c r="C1648" s="8" t="s">
        <v>201</v>
      </c>
      <c r="D1648" s="1" t="s">
        <v>15</v>
      </c>
      <c r="E1648" s="7">
        <f t="shared" si="269"/>
        <v>2023</v>
      </c>
      <c r="F1648" s="7">
        <f t="shared" si="270"/>
        <v>3</v>
      </c>
      <c r="G1648" s="7">
        <f t="shared" si="271"/>
        <v>15</v>
      </c>
      <c r="H1648" s="7" t="str">
        <f t="shared" si="272"/>
        <v>winter</v>
      </c>
      <c r="I1648" s="7">
        <f t="shared" si="273"/>
        <v>63</v>
      </c>
      <c r="J1648" t="str">
        <f t="shared" si="274"/>
        <v>BS</v>
      </c>
      <c r="K1648" s="1"/>
      <c r="L1648">
        <v>1.3089900000000001</v>
      </c>
      <c r="N1648">
        <v>2.1091600000000001</v>
      </c>
      <c r="O1648">
        <v>0.97694099999999995</v>
      </c>
      <c r="P1648" t="s">
        <v>42</v>
      </c>
      <c r="Q1648">
        <v>2727.05</v>
      </c>
      <c r="R1648">
        <v>22.7</v>
      </c>
      <c r="S1648">
        <v>22.156700000000001</v>
      </c>
      <c r="T1648">
        <v>83.184100000000001</v>
      </c>
    </row>
    <row r="1649" spans="2:20" x14ac:dyDescent="0.3">
      <c r="B1649">
        <v>11</v>
      </c>
      <c r="C1649" s="8" t="s">
        <v>202</v>
      </c>
      <c r="D1649" s="1" t="s">
        <v>15</v>
      </c>
      <c r="E1649" s="7">
        <f t="shared" si="269"/>
        <v>2023</v>
      </c>
      <c r="F1649" s="7">
        <f t="shared" si="270"/>
        <v>3</v>
      </c>
      <c r="G1649" s="7">
        <f t="shared" si="271"/>
        <v>15</v>
      </c>
      <c r="H1649" s="7" t="str">
        <f t="shared" si="272"/>
        <v>winter</v>
      </c>
      <c r="I1649" s="7">
        <f t="shared" si="273"/>
        <v>63</v>
      </c>
      <c r="J1649" t="str">
        <f t="shared" si="274"/>
        <v>BS</v>
      </c>
      <c r="K1649" s="1"/>
      <c r="L1649">
        <v>1.3697699999999999</v>
      </c>
      <c r="N1649">
        <v>2.51715</v>
      </c>
      <c r="O1649">
        <v>0.96239699999999995</v>
      </c>
      <c r="P1649">
        <v>2E-3</v>
      </c>
      <c r="Q1649">
        <v>4908.6000000000004</v>
      </c>
      <c r="R1649">
        <v>23</v>
      </c>
      <c r="S1649">
        <v>20.7301</v>
      </c>
      <c r="T1649">
        <v>83.185500000000005</v>
      </c>
    </row>
    <row r="1650" spans="2:20" x14ac:dyDescent="0.3">
      <c r="B1650">
        <v>12</v>
      </c>
      <c r="C1650" s="8" t="s">
        <v>203</v>
      </c>
      <c r="D1650" s="1" t="s">
        <v>15</v>
      </c>
      <c r="E1650" s="7">
        <f t="shared" si="269"/>
        <v>2023</v>
      </c>
      <c r="F1650" s="7">
        <f t="shared" si="270"/>
        <v>3</v>
      </c>
      <c r="G1650" s="7">
        <f t="shared" si="271"/>
        <v>15</v>
      </c>
      <c r="H1650" s="7" t="str">
        <f t="shared" si="272"/>
        <v>winter</v>
      </c>
      <c r="I1650" s="7">
        <f t="shared" si="273"/>
        <v>63</v>
      </c>
      <c r="J1650" t="str">
        <f t="shared" si="274"/>
        <v>BS</v>
      </c>
      <c r="K1650" s="1"/>
      <c r="L1650">
        <v>0.902887</v>
      </c>
      <c r="N1650">
        <v>3.1321300000000001</v>
      </c>
      <c r="O1650">
        <v>0.93670799999999999</v>
      </c>
      <c r="P1650" t="s">
        <v>42</v>
      </c>
      <c r="Q1650">
        <v>1818.01</v>
      </c>
      <c r="R1650">
        <v>24</v>
      </c>
      <c r="S1650">
        <v>22.2257</v>
      </c>
      <c r="T1650">
        <v>83.179500000000004</v>
      </c>
    </row>
    <row r="1651" spans="2:20" x14ac:dyDescent="0.3">
      <c r="B1651">
        <v>7</v>
      </c>
      <c r="C1651" s="8" t="s">
        <v>204</v>
      </c>
      <c r="D1651" s="1" t="s">
        <v>15</v>
      </c>
      <c r="E1651" s="7">
        <f t="shared" si="269"/>
        <v>2023</v>
      </c>
      <c r="F1651" s="7">
        <f t="shared" si="270"/>
        <v>3</v>
      </c>
      <c r="G1651" s="7">
        <f t="shared" si="271"/>
        <v>15</v>
      </c>
      <c r="H1651" s="7" t="str">
        <f t="shared" si="272"/>
        <v>winter</v>
      </c>
      <c r="I1651" s="7">
        <f t="shared" si="273"/>
        <v>63</v>
      </c>
      <c r="J1651" t="str">
        <f t="shared" si="274"/>
        <v>VP</v>
      </c>
      <c r="K1651" s="1"/>
      <c r="L1651">
        <v>2.2106300000000001</v>
      </c>
      <c r="N1651">
        <v>1.6245700000000001</v>
      </c>
      <c r="O1651">
        <v>0.99095100000000003</v>
      </c>
      <c r="P1651">
        <v>6.0000000000000001E-3</v>
      </c>
      <c r="Q1651">
        <v>0.13653599999999999</v>
      </c>
      <c r="R1651">
        <v>24.307300000000001</v>
      </c>
      <c r="S1651">
        <v>23.335999999999999</v>
      </c>
      <c r="T1651">
        <v>83.170900000000003</v>
      </c>
    </row>
    <row r="1652" spans="2:20" x14ac:dyDescent="0.3">
      <c r="B1652">
        <v>9</v>
      </c>
      <c r="C1652" s="8" t="s">
        <v>340</v>
      </c>
      <c r="D1652" s="1" t="s">
        <v>15</v>
      </c>
      <c r="E1652" s="7" t="e">
        <f t="shared" si="269"/>
        <v>#VALUE!</v>
      </c>
      <c r="F1652" s="7" t="e">
        <f t="shared" si="270"/>
        <v>#VALUE!</v>
      </c>
      <c r="G1652" s="7" t="e">
        <f t="shared" si="271"/>
        <v>#VALUE!</v>
      </c>
      <c r="H1652" s="7" t="e">
        <f t="shared" si="272"/>
        <v>#VALUE!</v>
      </c>
      <c r="I1652" s="7" t="e">
        <f t="shared" si="273"/>
        <v>#VALUE!</v>
      </c>
      <c r="J1652" t="str">
        <f t="shared" si="274"/>
        <v>VP</v>
      </c>
      <c r="K1652" s="1"/>
    </row>
    <row r="1653" spans="2:20" x14ac:dyDescent="0.3">
      <c r="B1653">
        <v>8</v>
      </c>
      <c r="C1653" s="8" t="s">
        <v>205</v>
      </c>
      <c r="D1653" s="1" t="s">
        <v>15</v>
      </c>
      <c r="E1653" s="7">
        <f t="shared" si="269"/>
        <v>2023</v>
      </c>
      <c r="F1653" s="7">
        <f t="shared" si="270"/>
        <v>3</v>
      </c>
      <c r="G1653" s="7">
        <f t="shared" si="271"/>
        <v>15</v>
      </c>
      <c r="H1653" s="7" t="str">
        <f t="shared" si="272"/>
        <v>winter</v>
      </c>
      <c r="I1653" s="7">
        <f t="shared" si="273"/>
        <v>63</v>
      </c>
      <c r="J1653" t="str">
        <f t="shared" si="274"/>
        <v>VP</v>
      </c>
      <c r="K1653" s="1"/>
      <c r="L1653">
        <v>2.2095799999999999</v>
      </c>
      <c r="N1653">
        <v>1.7115</v>
      </c>
      <c r="O1653">
        <v>0.98885000000000001</v>
      </c>
      <c r="P1653">
        <v>3.0000000000000001E-3</v>
      </c>
      <c r="Q1653" t="s">
        <v>44</v>
      </c>
      <c r="R1653">
        <v>25.025500000000001</v>
      </c>
      <c r="S1653">
        <v>22.648</v>
      </c>
      <c r="T1653">
        <v>83.154300000000006</v>
      </c>
    </row>
    <row r="1654" spans="2:20" x14ac:dyDescent="0.3">
      <c r="B1654">
        <v>13</v>
      </c>
      <c r="C1654" s="8" t="s">
        <v>206</v>
      </c>
      <c r="D1654" s="1" t="s">
        <v>15</v>
      </c>
      <c r="E1654" s="7">
        <f t="shared" si="269"/>
        <v>2023</v>
      </c>
      <c r="F1654" s="7">
        <f t="shared" si="270"/>
        <v>3</v>
      </c>
      <c r="G1654" s="7">
        <f t="shared" si="271"/>
        <v>15</v>
      </c>
      <c r="H1654" s="7" t="str">
        <f t="shared" si="272"/>
        <v>winter</v>
      </c>
      <c r="I1654" s="7">
        <f t="shared" si="273"/>
        <v>63</v>
      </c>
      <c r="J1654" t="str">
        <f t="shared" si="274"/>
        <v>VP</v>
      </c>
      <c r="K1654" s="1"/>
      <c r="L1654">
        <v>2.6831100000000001</v>
      </c>
      <c r="N1654">
        <v>1.4111499999999999</v>
      </c>
      <c r="O1654">
        <v>0.99633499999999997</v>
      </c>
      <c r="P1654">
        <v>-2272.4899999999998</v>
      </c>
      <c r="Q1654">
        <v>4272.3599999999997</v>
      </c>
      <c r="R1654">
        <v>23.8</v>
      </c>
      <c r="S1654">
        <v>25.935500000000001</v>
      </c>
      <c r="T1654">
        <v>83.116299999999995</v>
      </c>
    </row>
    <row r="1655" spans="2:20" x14ac:dyDescent="0.3">
      <c r="B1655">
        <v>14</v>
      </c>
      <c r="C1655" s="8" t="s">
        <v>207</v>
      </c>
      <c r="D1655" s="1" t="s">
        <v>15</v>
      </c>
      <c r="E1655" s="7">
        <f t="shared" si="269"/>
        <v>2023</v>
      </c>
      <c r="F1655" s="7">
        <f t="shared" si="270"/>
        <v>3</v>
      </c>
      <c r="G1655" s="7">
        <f t="shared" si="271"/>
        <v>15</v>
      </c>
      <c r="H1655" s="7" t="str">
        <f t="shared" si="272"/>
        <v>winter</v>
      </c>
      <c r="I1655" s="7">
        <f t="shared" si="273"/>
        <v>63</v>
      </c>
      <c r="J1655" t="str">
        <f t="shared" si="274"/>
        <v>VP</v>
      </c>
      <c r="K1655" s="1"/>
      <c r="L1655">
        <v>1.90103</v>
      </c>
      <c r="N1655">
        <v>1.7893699999999999</v>
      </c>
      <c r="O1655">
        <v>0.98099199999999998</v>
      </c>
      <c r="P1655">
        <v>4.0000000000000001E-3</v>
      </c>
      <c r="Q1655">
        <v>4817.71</v>
      </c>
      <c r="R1655">
        <v>23.7</v>
      </c>
      <c r="S1655">
        <v>26.304099999999998</v>
      </c>
      <c r="T1655">
        <v>83.115099999999998</v>
      </c>
    </row>
    <row r="1656" spans="2:20" x14ac:dyDescent="0.3">
      <c r="B1656">
        <v>15</v>
      </c>
      <c r="C1656" s="8" t="s">
        <v>208</v>
      </c>
      <c r="D1656" s="1" t="s">
        <v>15</v>
      </c>
      <c r="E1656" s="7">
        <f t="shared" si="269"/>
        <v>2023</v>
      </c>
      <c r="F1656" s="7">
        <f t="shared" si="270"/>
        <v>3</v>
      </c>
      <c r="G1656" s="7">
        <f t="shared" si="271"/>
        <v>15</v>
      </c>
      <c r="H1656" s="7" t="str">
        <f t="shared" si="272"/>
        <v>winter</v>
      </c>
      <c r="I1656" s="7">
        <f t="shared" si="273"/>
        <v>63</v>
      </c>
      <c r="J1656" t="str">
        <f t="shared" si="274"/>
        <v>VP</v>
      </c>
      <c r="K1656" s="1"/>
      <c r="L1656">
        <v>2.0562800000000001</v>
      </c>
      <c r="N1656">
        <v>1.6427400000000001</v>
      </c>
      <c r="O1656">
        <v>0.98982599999999998</v>
      </c>
      <c r="P1656">
        <v>4.0000000000000001E-3</v>
      </c>
      <c r="Q1656">
        <v>4.7E-2</v>
      </c>
      <c r="R1656">
        <v>25.059100000000001</v>
      </c>
      <c r="S1656">
        <v>24.0425</v>
      </c>
      <c r="T1656">
        <v>83.119900000000001</v>
      </c>
    </row>
    <row r="1657" spans="2:20" x14ac:dyDescent="0.3">
      <c r="B1657">
        <v>16</v>
      </c>
      <c r="C1657" s="8" t="s">
        <v>209</v>
      </c>
      <c r="D1657" s="1" t="s">
        <v>15</v>
      </c>
      <c r="E1657" s="7">
        <f t="shared" si="269"/>
        <v>2023</v>
      </c>
      <c r="F1657" s="7">
        <f t="shared" si="270"/>
        <v>3</v>
      </c>
      <c r="G1657" s="7">
        <f t="shared" si="271"/>
        <v>15</v>
      </c>
      <c r="H1657" s="7" t="str">
        <f t="shared" si="272"/>
        <v>winter</v>
      </c>
      <c r="I1657" s="7">
        <f t="shared" si="273"/>
        <v>63</v>
      </c>
      <c r="J1657" t="str">
        <f t="shared" si="274"/>
        <v>BS</v>
      </c>
      <c r="K1657" s="1"/>
      <c r="L1657">
        <v>1.47194</v>
      </c>
      <c r="N1657">
        <v>1.92241</v>
      </c>
      <c r="O1657">
        <v>0.98267899999999997</v>
      </c>
      <c r="P1657">
        <v>4.0000000000000001E-3</v>
      </c>
      <c r="Q1657">
        <v>3.5581799999999997E-2</v>
      </c>
      <c r="R1657">
        <v>25.6</v>
      </c>
      <c r="S1657">
        <v>23.191800000000001</v>
      </c>
      <c r="T1657">
        <v>83.106800000000007</v>
      </c>
    </row>
    <row r="1658" spans="2:20" x14ac:dyDescent="0.3">
      <c r="B1658">
        <v>17</v>
      </c>
      <c r="C1658" s="8" t="s">
        <v>210</v>
      </c>
      <c r="D1658" s="1" t="s">
        <v>15</v>
      </c>
      <c r="E1658" s="7">
        <f t="shared" si="269"/>
        <v>2023</v>
      </c>
      <c r="F1658" s="7">
        <f t="shared" si="270"/>
        <v>3</v>
      </c>
      <c r="G1658" s="7">
        <f t="shared" si="271"/>
        <v>15</v>
      </c>
      <c r="H1658" s="7" t="str">
        <f t="shared" si="272"/>
        <v>winter</v>
      </c>
      <c r="I1658" s="7">
        <f t="shared" si="273"/>
        <v>63</v>
      </c>
      <c r="J1658" t="str">
        <f t="shared" si="274"/>
        <v>BS</v>
      </c>
      <c r="K1658" s="1"/>
      <c r="L1658">
        <v>1.36554</v>
      </c>
      <c r="N1658">
        <v>1.69133</v>
      </c>
      <c r="O1658">
        <v>0.98807</v>
      </c>
      <c r="P1658">
        <v>9999</v>
      </c>
      <c r="Q1658">
        <v>9999</v>
      </c>
      <c r="S1658">
        <v>24.6203</v>
      </c>
      <c r="T1658">
        <v>83.1006</v>
      </c>
    </row>
    <row r="1659" spans="2:20" x14ac:dyDescent="0.3">
      <c r="B1659">
        <v>18</v>
      </c>
      <c r="C1659" s="8" t="s">
        <v>211</v>
      </c>
      <c r="D1659" s="1" t="s">
        <v>15</v>
      </c>
      <c r="E1659" s="7">
        <f t="shared" si="269"/>
        <v>2023</v>
      </c>
      <c r="F1659" s="7">
        <f t="shared" si="270"/>
        <v>3</v>
      </c>
      <c r="G1659" s="7">
        <f t="shared" si="271"/>
        <v>15</v>
      </c>
      <c r="H1659" s="7" t="str">
        <f t="shared" si="272"/>
        <v>winter</v>
      </c>
      <c r="I1659" s="7">
        <f t="shared" si="273"/>
        <v>63</v>
      </c>
      <c r="J1659" t="str">
        <f t="shared" si="274"/>
        <v>BS</v>
      </c>
      <c r="K1659" s="1"/>
      <c r="L1659">
        <v>1.5056099999999999</v>
      </c>
      <c r="N1659">
        <v>1.80399</v>
      </c>
      <c r="O1659">
        <v>0.98656100000000002</v>
      </c>
      <c r="P1659">
        <v>9999</v>
      </c>
      <c r="Q1659">
        <v>9999</v>
      </c>
      <c r="S1659">
        <v>22.928999999999998</v>
      </c>
      <c r="T1659">
        <v>83.092399999999998</v>
      </c>
    </row>
    <row r="1660" spans="2:20" x14ac:dyDescent="0.3">
      <c r="B1660">
        <v>1</v>
      </c>
      <c r="C1660" s="8" t="s">
        <v>212</v>
      </c>
      <c r="D1660" s="1" t="s">
        <v>30</v>
      </c>
      <c r="E1660" s="7">
        <f t="shared" si="269"/>
        <v>2023</v>
      </c>
      <c r="F1660" s="7">
        <f t="shared" si="270"/>
        <v>3</v>
      </c>
      <c r="G1660" s="7">
        <f t="shared" si="271"/>
        <v>15</v>
      </c>
      <c r="H1660" s="7" t="str">
        <f t="shared" si="272"/>
        <v>winter</v>
      </c>
      <c r="I1660" s="7">
        <f t="shared" si="273"/>
        <v>65</v>
      </c>
      <c r="J1660" t="str">
        <f t="shared" ref="J1660:J1683" si="275">IF(OR(B1660=1,B1660=2,B1660=3,B1660=4,B1660=9,B1660=10,B1660=11,B1660=12,B1660=17,B1660=18,B1660=19,B1660=20),"VP","BS")</f>
        <v>VP</v>
      </c>
      <c r="K1660" s="1"/>
      <c r="L1660">
        <v>0.37667800000000001</v>
      </c>
      <c r="N1660">
        <v>11.2142</v>
      </c>
      <c r="O1660">
        <v>0.478605</v>
      </c>
      <c r="P1660" t="s">
        <v>42</v>
      </c>
      <c r="Q1660">
        <v>1727.1</v>
      </c>
      <c r="R1660">
        <v>22.1</v>
      </c>
      <c r="S1660">
        <v>20.154699999999998</v>
      </c>
      <c r="T1660">
        <v>88.84</v>
      </c>
    </row>
    <row r="1661" spans="2:20" x14ac:dyDescent="0.3">
      <c r="B1661">
        <v>2</v>
      </c>
      <c r="C1661" s="8" t="s">
        <v>213</v>
      </c>
      <c r="D1661" s="1" t="s">
        <v>30</v>
      </c>
      <c r="E1661" s="7">
        <f t="shared" si="269"/>
        <v>2023</v>
      </c>
      <c r="F1661" s="7">
        <f t="shared" si="270"/>
        <v>3</v>
      </c>
      <c r="G1661" s="7">
        <f t="shared" si="271"/>
        <v>15</v>
      </c>
      <c r="H1661" s="7" t="str">
        <f t="shared" si="272"/>
        <v>winter</v>
      </c>
      <c r="I1661" s="7">
        <f t="shared" si="273"/>
        <v>65</v>
      </c>
      <c r="J1661" t="str">
        <f t="shared" si="275"/>
        <v>VP</v>
      </c>
      <c r="K1661" s="1"/>
      <c r="L1661">
        <v>1.0214799999999999</v>
      </c>
      <c r="N1661">
        <v>2.8240400000000001</v>
      </c>
      <c r="O1661">
        <v>0.92226399999999997</v>
      </c>
      <c r="P1661" t="s">
        <v>42</v>
      </c>
      <c r="Q1661">
        <v>3454.2</v>
      </c>
      <c r="R1661">
        <v>21.5</v>
      </c>
      <c r="S1661">
        <v>19.832799999999999</v>
      </c>
      <c r="T1661">
        <v>88.841499999999996</v>
      </c>
    </row>
    <row r="1662" spans="2:20" x14ac:dyDescent="0.3">
      <c r="B1662">
        <v>3</v>
      </c>
      <c r="C1662" s="8" t="s">
        <v>214</v>
      </c>
      <c r="D1662" s="1" t="s">
        <v>30</v>
      </c>
      <c r="E1662" s="7">
        <f t="shared" si="269"/>
        <v>2023</v>
      </c>
      <c r="F1662" s="7">
        <f t="shared" si="270"/>
        <v>3</v>
      </c>
      <c r="G1662" s="7">
        <f t="shared" si="271"/>
        <v>15</v>
      </c>
      <c r="H1662" s="7" t="str">
        <f t="shared" si="272"/>
        <v>winter</v>
      </c>
      <c r="I1662" s="7">
        <f t="shared" si="273"/>
        <v>65</v>
      </c>
      <c r="J1662" t="str">
        <f t="shared" si="275"/>
        <v>VP</v>
      </c>
      <c r="K1662" s="1"/>
      <c r="L1662">
        <v>0.60652700000000004</v>
      </c>
      <c r="N1662">
        <v>4.5421800000000001</v>
      </c>
      <c r="O1662">
        <v>0.79537199999999997</v>
      </c>
      <c r="P1662">
        <v>12271.5</v>
      </c>
      <c r="Q1662">
        <v>545.4</v>
      </c>
      <c r="R1662">
        <v>21.1</v>
      </c>
      <c r="S1662">
        <v>19.6189</v>
      </c>
      <c r="T1662">
        <v>88.852400000000003</v>
      </c>
    </row>
    <row r="1663" spans="2:20" x14ac:dyDescent="0.3">
      <c r="B1663">
        <v>4</v>
      </c>
      <c r="C1663" s="8" t="s">
        <v>215</v>
      </c>
      <c r="D1663" s="1" t="s">
        <v>30</v>
      </c>
      <c r="E1663" s="7">
        <f t="shared" si="269"/>
        <v>2023</v>
      </c>
      <c r="F1663" s="7">
        <f t="shared" si="270"/>
        <v>3</v>
      </c>
      <c r="G1663" s="7">
        <f t="shared" si="271"/>
        <v>15</v>
      </c>
      <c r="H1663" s="7" t="str">
        <f t="shared" si="272"/>
        <v>winter</v>
      </c>
      <c r="I1663" s="7">
        <f t="shared" si="273"/>
        <v>65</v>
      </c>
      <c r="J1663" t="str">
        <f t="shared" si="275"/>
        <v>VP</v>
      </c>
      <c r="K1663" s="1"/>
      <c r="L1663">
        <v>0.98706700000000003</v>
      </c>
      <c r="N1663">
        <v>3.4317099999999998</v>
      </c>
      <c r="O1663">
        <v>0.87811099999999997</v>
      </c>
      <c r="P1663">
        <v>1E-3</v>
      </c>
      <c r="Q1663" t="s">
        <v>44</v>
      </c>
      <c r="R1663">
        <v>20.7</v>
      </c>
      <c r="S1663">
        <v>19.6005</v>
      </c>
      <c r="T1663">
        <v>88.863699999999994</v>
      </c>
    </row>
    <row r="1664" spans="2:20" x14ac:dyDescent="0.3">
      <c r="B1664">
        <v>5</v>
      </c>
      <c r="C1664" s="8" t="s">
        <v>216</v>
      </c>
      <c r="D1664" s="1" t="s">
        <v>30</v>
      </c>
      <c r="E1664" s="7">
        <f t="shared" si="269"/>
        <v>2023</v>
      </c>
      <c r="F1664" s="7">
        <f t="shared" si="270"/>
        <v>3</v>
      </c>
      <c r="G1664" s="7">
        <f t="shared" si="271"/>
        <v>15</v>
      </c>
      <c r="H1664" s="7" t="str">
        <f t="shared" si="272"/>
        <v>winter</v>
      </c>
      <c r="I1664" s="7">
        <f t="shared" si="273"/>
        <v>65</v>
      </c>
      <c r="J1664" t="str">
        <f t="shared" si="275"/>
        <v>BS</v>
      </c>
      <c r="K1664" s="1"/>
      <c r="L1664">
        <v>0.41438799999999998</v>
      </c>
      <c r="N1664">
        <v>10.4381</v>
      </c>
      <c r="O1664">
        <v>0.49983300000000003</v>
      </c>
      <c r="P1664">
        <v>1E-3</v>
      </c>
      <c r="Q1664" t="s">
        <v>44</v>
      </c>
      <c r="R1664">
        <v>20.498200000000001</v>
      </c>
      <c r="S1664">
        <v>19.8504</v>
      </c>
      <c r="T1664">
        <v>88.859099999999998</v>
      </c>
    </row>
    <row r="1665" spans="2:20" x14ac:dyDescent="0.3">
      <c r="B1665">
        <v>6</v>
      </c>
      <c r="C1665" s="8" t="s">
        <v>217</v>
      </c>
      <c r="D1665" s="1" t="s">
        <v>30</v>
      </c>
      <c r="E1665" s="7">
        <f t="shared" si="269"/>
        <v>2023</v>
      </c>
      <c r="F1665" s="7">
        <f t="shared" si="270"/>
        <v>3</v>
      </c>
      <c r="G1665" s="7">
        <f t="shared" si="271"/>
        <v>15</v>
      </c>
      <c r="H1665" s="7" t="str">
        <f t="shared" si="272"/>
        <v>winter</v>
      </c>
      <c r="I1665" s="7">
        <f t="shared" si="273"/>
        <v>65</v>
      </c>
      <c r="J1665" t="str">
        <f t="shared" si="275"/>
        <v>BS</v>
      </c>
      <c r="K1665" s="1"/>
      <c r="L1665">
        <v>0.69865600000000005</v>
      </c>
      <c r="N1665">
        <v>3.6406900000000002</v>
      </c>
      <c r="O1665">
        <v>0.87713600000000003</v>
      </c>
      <c r="P1665">
        <v>3.0000000000000001E-3</v>
      </c>
      <c r="Q1665" t="s">
        <v>44</v>
      </c>
      <c r="R1665">
        <v>20.3</v>
      </c>
      <c r="S1665">
        <v>19.931000000000001</v>
      </c>
      <c r="T1665">
        <v>88.8626</v>
      </c>
    </row>
    <row r="1666" spans="2:20" x14ac:dyDescent="0.3">
      <c r="B1666">
        <v>7</v>
      </c>
      <c r="C1666" s="8" t="s">
        <v>218</v>
      </c>
      <c r="D1666" s="1" t="s">
        <v>30</v>
      </c>
      <c r="E1666" s="7">
        <f t="shared" si="269"/>
        <v>2023</v>
      </c>
      <c r="F1666" s="7">
        <f t="shared" si="270"/>
        <v>3</v>
      </c>
      <c r="G1666" s="7">
        <f t="shared" si="271"/>
        <v>15</v>
      </c>
      <c r="H1666" s="7" t="str">
        <f t="shared" si="272"/>
        <v>winter</v>
      </c>
      <c r="I1666" s="7">
        <f t="shared" si="273"/>
        <v>65</v>
      </c>
      <c r="J1666" t="str">
        <f t="shared" si="275"/>
        <v>BS</v>
      </c>
      <c r="K1666" s="1"/>
      <c r="L1666">
        <v>0.16179099999999999</v>
      </c>
      <c r="N1666">
        <v>16.906099999999999</v>
      </c>
      <c r="O1666">
        <v>0.14347599999999999</v>
      </c>
      <c r="P1666">
        <v>1E-3</v>
      </c>
      <c r="Q1666" t="s">
        <v>44</v>
      </c>
      <c r="R1666">
        <v>20.6782</v>
      </c>
      <c r="S1666">
        <v>21.107299999999999</v>
      </c>
      <c r="T1666">
        <v>88.860600000000005</v>
      </c>
    </row>
    <row r="1667" spans="2:20" x14ac:dyDescent="0.3">
      <c r="B1667">
        <v>8</v>
      </c>
      <c r="C1667" s="8" t="s">
        <v>219</v>
      </c>
      <c r="D1667" s="1" t="s">
        <v>30</v>
      </c>
      <c r="E1667" s="7">
        <f t="shared" si="269"/>
        <v>2023</v>
      </c>
      <c r="F1667" s="7">
        <f t="shared" si="270"/>
        <v>3</v>
      </c>
      <c r="G1667" s="7">
        <f t="shared" si="271"/>
        <v>15</v>
      </c>
      <c r="H1667" s="7" t="str">
        <f t="shared" si="272"/>
        <v>winter</v>
      </c>
      <c r="I1667" s="7">
        <f t="shared" si="273"/>
        <v>65</v>
      </c>
      <c r="J1667" t="str">
        <f t="shared" si="275"/>
        <v>BS</v>
      </c>
      <c r="K1667" s="1"/>
      <c r="L1667">
        <v>0.95260500000000004</v>
      </c>
      <c r="N1667">
        <v>4.9040800000000004</v>
      </c>
      <c r="O1667">
        <v>0.82118500000000005</v>
      </c>
      <c r="P1667">
        <v>1E-3</v>
      </c>
      <c r="Q1667" t="s">
        <v>44</v>
      </c>
      <c r="R1667">
        <v>21.638200000000001</v>
      </c>
      <c r="S1667">
        <v>22.500399999999999</v>
      </c>
      <c r="T1667">
        <v>88.861099999999993</v>
      </c>
    </row>
    <row r="1668" spans="2:20" x14ac:dyDescent="0.3">
      <c r="B1668">
        <v>9</v>
      </c>
      <c r="C1668" s="8" t="s">
        <v>220</v>
      </c>
      <c r="D1668" s="1" t="s">
        <v>30</v>
      </c>
      <c r="E1668" s="7">
        <f t="shared" si="269"/>
        <v>2023</v>
      </c>
      <c r="F1668" s="7">
        <f t="shared" si="270"/>
        <v>3</v>
      </c>
      <c r="G1668" s="7">
        <f t="shared" si="271"/>
        <v>15</v>
      </c>
      <c r="H1668" s="7" t="str">
        <f t="shared" si="272"/>
        <v>winter</v>
      </c>
      <c r="I1668" s="7">
        <f t="shared" si="273"/>
        <v>65</v>
      </c>
      <c r="J1668" t="str">
        <f t="shared" si="275"/>
        <v>VP</v>
      </c>
      <c r="K1668" s="1"/>
      <c r="L1668">
        <v>0.89452600000000004</v>
      </c>
      <c r="N1668">
        <v>3.6966700000000001</v>
      </c>
      <c r="O1668">
        <v>0.886405</v>
      </c>
      <c r="P1668">
        <v>1E-3</v>
      </c>
      <c r="Q1668" t="s">
        <v>44</v>
      </c>
      <c r="R1668">
        <v>22.592700000000001</v>
      </c>
      <c r="S1668">
        <v>21.9313</v>
      </c>
      <c r="T1668">
        <v>88.900999999999996</v>
      </c>
    </row>
    <row r="1669" spans="2:20" x14ac:dyDescent="0.3">
      <c r="B1669">
        <v>10</v>
      </c>
      <c r="C1669" s="8" t="s">
        <v>221</v>
      </c>
      <c r="D1669" s="1" t="s">
        <v>30</v>
      </c>
      <c r="E1669" s="7">
        <f t="shared" si="269"/>
        <v>2023</v>
      </c>
      <c r="F1669" s="7">
        <f t="shared" si="270"/>
        <v>3</v>
      </c>
      <c r="G1669" s="7">
        <f t="shared" si="271"/>
        <v>15</v>
      </c>
      <c r="H1669" s="7" t="str">
        <f t="shared" si="272"/>
        <v>winter</v>
      </c>
      <c r="I1669" s="7">
        <f t="shared" si="273"/>
        <v>65</v>
      </c>
      <c r="J1669" t="str">
        <f t="shared" si="275"/>
        <v>VP</v>
      </c>
      <c r="K1669" s="1"/>
      <c r="L1669">
        <v>0.574264</v>
      </c>
      <c r="N1669">
        <v>6.5291899999999998</v>
      </c>
      <c r="O1669">
        <v>0.66997099999999998</v>
      </c>
      <c r="P1669">
        <v>1E-3</v>
      </c>
      <c r="Q1669" t="s">
        <v>44</v>
      </c>
      <c r="R1669">
        <v>22.1</v>
      </c>
      <c r="S1669">
        <v>21.122900000000001</v>
      </c>
      <c r="T1669">
        <v>88.887</v>
      </c>
    </row>
    <row r="1670" spans="2:20" x14ac:dyDescent="0.3">
      <c r="B1670">
        <v>11</v>
      </c>
      <c r="C1670" s="8" t="s">
        <v>222</v>
      </c>
      <c r="D1670" s="1" t="s">
        <v>30</v>
      </c>
      <c r="E1670" s="7">
        <f t="shared" si="269"/>
        <v>2023</v>
      </c>
      <c r="F1670" s="7">
        <f t="shared" si="270"/>
        <v>3</v>
      </c>
      <c r="G1670" s="7">
        <f t="shared" si="271"/>
        <v>15</v>
      </c>
      <c r="H1670" s="7" t="str">
        <f t="shared" si="272"/>
        <v>winter</v>
      </c>
      <c r="I1670" s="7">
        <f t="shared" si="273"/>
        <v>65</v>
      </c>
      <c r="J1670" t="str">
        <f t="shared" si="275"/>
        <v>VP</v>
      </c>
      <c r="K1670" s="1"/>
      <c r="L1670">
        <v>0.64083999999999997</v>
      </c>
      <c r="N1670">
        <v>5.4138200000000003</v>
      </c>
      <c r="O1670">
        <v>0.78438699999999995</v>
      </c>
      <c r="P1670" t="s">
        <v>42</v>
      </c>
      <c r="Q1670">
        <v>5134.62</v>
      </c>
      <c r="R1670">
        <v>22.4</v>
      </c>
      <c r="S1670">
        <v>21.8124</v>
      </c>
      <c r="T1670">
        <v>88.887799999999999</v>
      </c>
    </row>
    <row r="1671" spans="2:20" x14ac:dyDescent="0.3">
      <c r="B1671">
        <v>12</v>
      </c>
      <c r="C1671" s="8" t="s">
        <v>223</v>
      </c>
      <c r="D1671" s="1" t="s">
        <v>30</v>
      </c>
      <c r="E1671" s="7">
        <f t="shared" si="269"/>
        <v>2023</v>
      </c>
      <c r="F1671" s="7">
        <f t="shared" si="270"/>
        <v>3</v>
      </c>
      <c r="G1671" s="7">
        <f t="shared" si="271"/>
        <v>15</v>
      </c>
      <c r="H1671" s="7" t="str">
        <f t="shared" si="272"/>
        <v>winter</v>
      </c>
      <c r="I1671" s="7">
        <f t="shared" si="273"/>
        <v>65</v>
      </c>
      <c r="J1671" t="str">
        <f t="shared" si="275"/>
        <v>VP</v>
      </c>
      <c r="K1671" s="1"/>
      <c r="L1671">
        <v>0.95027399999999995</v>
      </c>
      <c r="N1671">
        <v>4.0729199999999999</v>
      </c>
      <c r="O1671">
        <v>0.82372500000000004</v>
      </c>
      <c r="P1671">
        <v>1E-3</v>
      </c>
      <c r="Q1671" t="s">
        <v>224</v>
      </c>
      <c r="R1671">
        <v>22.1</v>
      </c>
      <c r="S1671">
        <v>21.472100000000001</v>
      </c>
      <c r="T1671">
        <v>88.891199999999998</v>
      </c>
    </row>
    <row r="1672" spans="2:20" x14ac:dyDescent="0.3">
      <c r="B1672">
        <v>13</v>
      </c>
      <c r="C1672" s="8" t="s">
        <v>225</v>
      </c>
      <c r="D1672" s="1" t="s">
        <v>30</v>
      </c>
      <c r="E1672" s="7">
        <f t="shared" si="269"/>
        <v>2023</v>
      </c>
      <c r="F1672" s="7">
        <f t="shared" si="270"/>
        <v>3</v>
      </c>
      <c r="G1672" s="7">
        <f t="shared" si="271"/>
        <v>15</v>
      </c>
      <c r="H1672" s="7" t="str">
        <f t="shared" si="272"/>
        <v>winter</v>
      </c>
      <c r="I1672" s="7">
        <f t="shared" si="273"/>
        <v>65</v>
      </c>
      <c r="J1672" t="str">
        <f t="shared" si="275"/>
        <v>BS</v>
      </c>
      <c r="K1672" s="1"/>
      <c r="L1672">
        <v>1.09141</v>
      </c>
      <c r="N1672">
        <v>2.7497799999999999</v>
      </c>
      <c r="O1672">
        <v>0.91613900000000004</v>
      </c>
      <c r="P1672">
        <v>1E-3</v>
      </c>
      <c r="Q1672" t="s">
        <v>44</v>
      </c>
      <c r="R1672">
        <v>21.9</v>
      </c>
      <c r="S1672">
        <v>20.9315</v>
      </c>
      <c r="T1672">
        <v>88.890799999999999</v>
      </c>
    </row>
    <row r="1673" spans="2:20" x14ac:dyDescent="0.3">
      <c r="B1673">
        <v>14</v>
      </c>
      <c r="C1673" s="8" t="s">
        <v>226</v>
      </c>
      <c r="D1673" s="1" t="s">
        <v>30</v>
      </c>
      <c r="E1673" s="7">
        <f t="shared" si="269"/>
        <v>2023</v>
      </c>
      <c r="F1673" s="7">
        <f t="shared" si="270"/>
        <v>3</v>
      </c>
      <c r="G1673" s="7">
        <f t="shared" si="271"/>
        <v>15</v>
      </c>
      <c r="H1673" s="7" t="str">
        <f t="shared" si="272"/>
        <v>winter</v>
      </c>
      <c r="I1673" s="7">
        <f t="shared" si="273"/>
        <v>65</v>
      </c>
      <c r="J1673" t="str">
        <f t="shared" si="275"/>
        <v>BS</v>
      </c>
      <c r="K1673" s="1"/>
      <c r="L1673">
        <v>0.55075200000000002</v>
      </c>
      <c r="N1673">
        <v>4.98393</v>
      </c>
      <c r="O1673">
        <v>0.82989299999999999</v>
      </c>
      <c r="P1673" t="s">
        <v>42</v>
      </c>
      <c r="Q1673">
        <v>3817.8</v>
      </c>
      <c r="R1673">
        <v>21.9</v>
      </c>
      <c r="S1673">
        <v>21.716699999999999</v>
      </c>
      <c r="T1673">
        <v>88.894800000000004</v>
      </c>
    </row>
    <row r="1674" spans="2:20" x14ac:dyDescent="0.3">
      <c r="B1674">
        <v>15</v>
      </c>
      <c r="C1674" s="8" t="s">
        <v>227</v>
      </c>
      <c r="D1674" s="1" t="s">
        <v>30</v>
      </c>
      <c r="E1674" s="7">
        <f t="shared" si="269"/>
        <v>2023</v>
      </c>
      <c r="F1674" s="7">
        <f t="shared" si="270"/>
        <v>3</v>
      </c>
      <c r="G1674" s="7">
        <f t="shared" si="271"/>
        <v>15</v>
      </c>
      <c r="H1674" s="7" t="str">
        <f t="shared" si="272"/>
        <v>winter</v>
      </c>
      <c r="I1674" s="7">
        <f t="shared" si="273"/>
        <v>65</v>
      </c>
      <c r="J1674" t="str">
        <f t="shared" si="275"/>
        <v>BS</v>
      </c>
      <c r="K1674" s="1"/>
      <c r="L1674">
        <v>0.81414900000000001</v>
      </c>
      <c r="N1674">
        <v>3.96861</v>
      </c>
      <c r="O1674">
        <v>0.83286400000000005</v>
      </c>
      <c r="P1674">
        <v>2E-3</v>
      </c>
      <c r="Q1674" t="s">
        <v>44</v>
      </c>
      <c r="R1674">
        <v>21.9</v>
      </c>
      <c r="S1674">
        <v>21.586099999999998</v>
      </c>
      <c r="T1674">
        <v>88.926000000000002</v>
      </c>
    </row>
    <row r="1675" spans="2:20" x14ac:dyDescent="0.3">
      <c r="B1675">
        <v>16</v>
      </c>
      <c r="C1675" s="8" t="s">
        <v>228</v>
      </c>
      <c r="D1675" s="1" t="s">
        <v>30</v>
      </c>
      <c r="E1675" s="7">
        <f t="shared" si="269"/>
        <v>2023</v>
      </c>
      <c r="F1675" s="7">
        <f t="shared" si="270"/>
        <v>3</v>
      </c>
      <c r="G1675" s="7">
        <f t="shared" si="271"/>
        <v>15</v>
      </c>
      <c r="H1675" s="7" t="str">
        <f t="shared" si="272"/>
        <v>winter</v>
      </c>
      <c r="I1675" s="7">
        <f t="shared" si="273"/>
        <v>65</v>
      </c>
      <c r="J1675" t="str">
        <f t="shared" si="275"/>
        <v>BS</v>
      </c>
      <c r="K1675" s="1"/>
      <c r="L1675">
        <v>8.7674500000000002E-2</v>
      </c>
      <c r="N1675">
        <v>36.688000000000002</v>
      </c>
      <c r="O1675">
        <v>8.3154000000000006E-2</v>
      </c>
      <c r="P1675">
        <v>1E-3</v>
      </c>
      <c r="Q1675" t="s">
        <v>44</v>
      </c>
      <c r="R1675">
        <v>21.9</v>
      </c>
      <c r="S1675">
        <v>21.642199999999999</v>
      </c>
      <c r="T1675">
        <v>88.902199999999993</v>
      </c>
    </row>
    <row r="1676" spans="2:20" x14ac:dyDescent="0.3">
      <c r="B1676">
        <v>17</v>
      </c>
      <c r="C1676" s="8" t="s">
        <v>229</v>
      </c>
      <c r="D1676" s="1" t="s">
        <v>30</v>
      </c>
      <c r="E1676" s="7">
        <f t="shared" si="269"/>
        <v>2023</v>
      </c>
      <c r="F1676" s="7">
        <f t="shared" si="270"/>
        <v>3</v>
      </c>
      <c r="G1676" s="7">
        <f t="shared" si="271"/>
        <v>15</v>
      </c>
      <c r="H1676" s="7" t="str">
        <f t="shared" si="272"/>
        <v>winter</v>
      </c>
      <c r="I1676" s="7">
        <f t="shared" si="273"/>
        <v>65</v>
      </c>
      <c r="J1676" t="str">
        <f t="shared" si="275"/>
        <v>VP</v>
      </c>
      <c r="K1676" s="1"/>
      <c r="L1676">
        <v>0.88155700000000004</v>
      </c>
      <c r="N1676">
        <v>3.0489099999999998</v>
      </c>
      <c r="O1676">
        <v>0.933755</v>
      </c>
      <c r="P1676">
        <v>2E-3</v>
      </c>
      <c r="Q1676" t="s">
        <v>44</v>
      </c>
      <c r="R1676">
        <v>21.856400000000001</v>
      </c>
      <c r="S1676">
        <v>22.654399999999999</v>
      </c>
      <c r="T1676">
        <v>88.888400000000004</v>
      </c>
    </row>
    <row r="1677" spans="2:20" x14ac:dyDescent="0.3">
      <c r="B1677">
        <v>18</v>
      </c>
      <c r="C1677" s="8" t="s">
        <v>230</v>
      </c>
      <c r="D1677" s="1" t="s">
        <v>30</v>
      </c>
      <c r="E1677" s="7">
        <f t="shared" si="269"/>
        <v>2023</v>
      </c>
      <c r="F1677" s="7">
        <f t="shared" si="270"/>
        <v>3</v>
      </c>
      <c r="G1677" s="7">
        <f t="shared" si="271"/>
        <v>15</v>
      </c>
      <c r="H1677" s="7" t="str">
        <f t="shared" si="272"/>
        <v>winter</v>
      </c>
      <c r="I1677" s="7">
        <f t="shared" si="273"/>
        <v>65</v>
      </c>
      <c r="J1677" t="str">
        <f t="shared" si="275"/>
        <v>VP</v>
      </c>
      <c r="K1677" s="1"/>
      <c r="L1677">
        <v>1.15445</v>
      </c>
      <c r="N1677">
        <v>3.2381199999999999</v>
      </c>
      <c r="O1677">
        <v>0.89028600000000002</v>
      </c>
      <c r="P1677">
        <v>1E-3</v>
      </c>
      <c r="Q1677" t="s">
        <v>44</v>
      </c>
      <c r="R1677">
        <v>21.7</v>
      </c>
      <c r="S1677">
        <v>23.2546</v>
      </c>
      <c r="T1677">
        <v>88.882999999999996</v>
      </c>
    </row>
    <row r="1678" spans="2:20" x14ac:dyDescent="0.3">
      <c r="B1678">
        <v>19</v>
      </c>
      <c r="C1678" s="8" t="s">
        <v>231</v>
      </c>
      <c r="D1678" s="1" t="s">
        <v>30</v>
      </c>
      <c r="E1678" s="7">
        <f t="shared" si="269"/>
        <v>2023</v>
      </c>
      <c r="F1678" s="7">
        <f t="shared" si="270"/>
        <v>3</v>
      </c>
      <c r="G1678" s="7">
        <f t="shared" si="271"/>
        <v>15</v>
      </c>
      <c r="H1678" s="7" t="str">
        <f t="shared" si="272"/>
        <v>winter</v>
      </c>
      <c r="I1678" s="7">
        <f t="shared" si="273"/>
        <v>65</v>
      </c>
      <c r="J1678" t="str">
        <f t="shared" si="275"/>
        <v>VP</v>
      </c>
      <c r="K1678" s="1"/>
      <c r="L1678">
        <v>0.43460799999999999</v>
      </c>
      <c r="N1678">
        <v>6.2692300000000003</v>
      </c>
      <c r="O1678">
        <v>0.72769899999999998</v>
      </c>
      <c r="P1678">
        <v>1E-3</v>
      </c>
      <c r="Q1678" t="s">
        <v>44</v>
      </c>
      <c r="R1678">
        <v>21.7</v>
      </c>
      <c r="S1678">
        <v>22.661300000000001</v>
      </c>
      <c r="T1678">
        <v>88.886799999999994</v>
      </c>
    </row>
    <row r="1679" spans="2:20" x14ac:dyDescent="0.3">
      <c r="B1679">
        <v>20</v>
      </c>
      <c r="C1679" s="8" t="s">
        <v>232</v>
      </c>
      <c r="D1679" s="1" t="s">
        <v>30</v>
      </c>
      <c r="E1679" s="7">
        <f t="shared" si="269"/>
        <v>2023</v>
      </c>
      <c r="F1679" s="7">
        <f t="shared" si="270"/>
        <v>3</v>
      </c>
      <c r="G1679" s="7">
        <f t="shared" si="271"/>
        <v>15</v>
      </c>
      <c r="H1679" s="7" t="str">
        <f t="shared" si="272"/>
        <v>winter</v>
      </c>
      <c r="I1679" s="7">
        <f t="shared" si="273"/>
        <v>65</v>
      </c>
      <c r="J1679" t="str">
        <f t="shared" si="275"/>
        <v>VP</v>
      </c>
      <c r="K1679" s="1"/>
      <c r="L1679">
        <v>0.60549399999999998</v>
      </c>
      <c r="N1679">
        <v>4.6400499999999996</v>
      </c>
      <c r="O1679">
        <v>0.79225699999999999</v>
      </c>
      <c r="P1679">
        <v>1E-3</v>
      </c>
      <c r="Q1679" t="s">
        <v>44</v>
      </c>
      <c r="R1679">
        <v>21.7182</v>
      </c>
      <c r="S1679">
        <v>22.468299999999999</v>
      </c>
      <c r="T1679">
        <v>88.886200000000002</v>
      </c>
    </row>
    <row r="1680" spans="2:20" x14ac:dyDescent="0.3">
      <c r="B1680">
        <v>21</v>
      </c>
      <c r="C1680" s="8" t="s">
        <v>233</v>
      </c>
      <c r="D1680" s="1" t="s">
        <v>30</v>
      </c>
      <c r="E1680" s="7">
        <f t="shared" si="269"/>
        <v>2023</v>
      </c>
      <c r="F1680" s="7">
        <f t="shared" si="270"/>
        <v>3</v>
      </c>
      <c r="G1680" s="7">
        <f t="shared" si="271"/>
        <v>15</v>
      </c>
      <c r="H1680" s="7" t="str">
        <f t="shared" si="272"/>
        <v>winter</v>
      </c>
      <c r="I1680" s="7">
        <f t="shared" si="273"/>
        <v>65</v>
      </c>
      <c r="J1680" t="str">
        <f t="shared" si="275"/>
        <v>BS</v>
      </c>
      <c r="K1680" s="1"/>
      <c r="L1680">
        <v>0.65289900000000001</v>
      </c>
      <c r="N1680">
        <v>5.8756500000000003</v>
      </c>
      <c r="O1680">
        <v>0.69393199999999999</v>
      </c>
      <c r="P1680">
        <v>1E-3</v>
      </c>
      <c r="Q1680" t="s">
        <v>44</v>
      </c>
      <c r="R1680">
        <v>22.8</v>
      </c>
      <c r="S1680">
        <v>22.308199999999999</v>
      </c>
      <c r="T1680">
        <v>88.8977</v>
      </c>
    </row>
    <row r="1681" spans="2:20" x14ac:dyDescent="0.3">
      <c r="B1681">
        <v>22</v>
      </c>
      <c r="C1681" s="8" t="s">
        <v>234</v>
      </c>
      <c r="D1681" s="1" t="s">
        <v>30</v>
      </c>
      <c r="E1681" s="7">
        <f t="shared" si="269"/>
        <v>2023</v>
      </c>
      <c r="F1681" s="7">
        <f t="shared" si="270"/>
        <v>3</v>
      </c>
      <c r="G1681" s="7">
        <f t="shared" si="271"/>
        <v>15</v>
      </c>
      <c r="H1681" s="7" t="str">
        <f t="shared" si="272"/>
        <v>winter</v>
      </c>
      <c r="I1681" s="7">
        <f t="shared" si="273"/>
        <v>65</v>
      </c>
      <c r="J1681" t="str">
        <f t="shared" si="275"/>
        <v>BS</v>
      </c>
      <c r="K1681" s="1"/>
      <c r="L1681">
        <v>1.25278</v>
      </c>
      <c r="N1681">
        <v>4.3741599999999998</v>
      </c>
      <c r="O1681">
        <v>0.84302100000000002</v>
      </c>
      <c r="P1681">
        <v>1E-3</v>
      </c>
      <c r="Q1681" t="s">
        <v>44</v>
      </c>
      <c r="R1681">
        <v>22.8</v>
      </c>
      <c r="S1681">
        <v>22.605799999999999</v>
      </c>
      <c r="T1681">
        <v>88.906099999999995</v>
      </c>
    </row>
    <row r="1682" spans="2:20" x14ac:dyDescent="0.3">
      <c r="B1682">
        <v>23</v>
      </c>
      <c r="C1682" s="8" t="s">
        <v>235</v>
      </c>
      <c r="D1682" s="1" t="s">
        <v>30</v>
      </c>
      <c r="E1682" s="7">
        <f t="shared" si="269"/>
        <v>2023</v>
      </c>
      <c r="F1682" s="7">
        <f t="shared" si="270"/>
        <v>3</v>
      </c>
      <c r="G1682" s="7">
        <f t="shared" si="271"/>
        <v>15</v>
      </c>
      <c r="H1682" s="7" t="str">
        <f t="shared" si="272"/>
        <v>winter</v>
      </c>
      <c r="I1682" s="7">
        <f t="shared" si="273"/>
        <v>65</v>
      </c>
      <c r="J1682" t="str">
        <f t="shared" si="275"/>
        <v>BS</v>
      </c>
      <c r="K1682" s="1"/>
      <c r="L1682">
        <v>0.60999099999999995</v>
      </c>
      <c r="N1682">
        <v>4.5006000000000004</v>
      </c>
      <c r="O1682">
        <v>0.80768899999999999</v>
      </c>
      <c r="P1682">
        <v>2E-3</v>
      </c>
      <c r="Q1682" t="s">
        <v>44</v>
      </c>
      <c r="R1682">
        <v>22.8</v>
      </c>
      <c r="S1682">
        <v>22.531400000000001</v>
      </c>
      <c r="T1682">
        <v>88.902100000000004</v>
      </c>
    </row>
    <row r="1683" spans="2:20" x14ac:dyDescent="0.3">
      <c r="B1683">
        <v>24</v>
      </c>
      <c r="C1683" s="8" t="s">
        <v>236</v>
      </c>
      <c r="D1683" s="1" t="s">
        <v>30</v>
      </c>
      <c r="E1683" s="7">
        <f t="shared" si="269"/>
        <v>2023</v>
      </c>
      <c r="F1683" s="7">
        <f t="shared" si="270"/>
        <v>3</v>
      </c>
      <c r="G1683" s="7">
        <f t="shared" si="271"/>
        <v>15</v>
      </c>
      <c r="H1683" s="7" t="str">
        <f t="shared" si="272"/>
        <v>winter</v>
      </c>
      <c r="I1683" s="7">
        <f t="shared" si="273"/>
        <v>65</v>
      </c>
      <c r="J1683" t="str">
        <f t="shared" si="275"/>
        <v>BS</v>
      </c>
      <c r="K1683" s="1"/>
      <c r="L1683">
        <v>0.18138899999999999</v>
      </c>
      <c r="N1683">
        <v>14.2933</v>
      </c>
      <c r="O1683">
        <v>0.33351900000000001</v>
      </c>
      <c r="P1683">
        <v>1E-3</v>
      </c>
      <c r="Q1683">
        <v>4272.3</v>
      </c>
      <c r="R1683">
        <v>23</v>
      </c>
      <c r="S1683">
        <v>22.8841</v>
      </c>
      <c r="T1683">
        <v>88.910799999999995</v>
      </c>
    </row>
    <row r="1684" spans="2:20" x14ac:dyDescent="0.3">
      <c r="B1684">
        <v>1</v>
      </c>
      <c r="C1684" s="8" t="s">
        <v>237</v>
      </c>
      <c r="D1684" s="1" t="s">
        <v>29</v>
      </c>
      <c r="E1684" s="7">
        <f t="shared" ref="E1684:E1747" si="276">YEAR(C1684)</f>
        <v>2023</v>
      </c>
      <c r="F1684" s="7">
        <f t="shared" ref="F1684:F1747" si="277">MONTH(C1684)</f>
        <v>3</v>
      </c>
      <c r="G1684" s="7">
        <f t="shared" ref="G1684:G1747" si="278">F1684+12</f>
        <v>15</v>
      </c>
      <c r="H1684" s="7" t="str">
        <f t="shared" ref="H1684:H1747" si="279">IF(OR(F1684=1,F1684=2,F1684=3),"winter",IF(OR(F1684=4,F1684=5,F1684=6),"spring",IF(OR(F1684=7,F1684=8,F1684=9),"summer","autumn")))</f>
        <v>winter</v>
      </c>
      <c r="I1684" s="7">
        <f t="shared" ref="I1684:I1747" si="280">WEEKNUM(C1684)+52</f>
        <v>65</v>
      </c>
      <c r="J1684" t="str">
        <f t="shared" ref="J1684:J1701" si="281">IF(OR(B1684=1,B1684=2,B1684=3,B1684=7,B1684=8,B1684=9,B1684=13,B1684=14,B1684=15),"BS","VP")</f>
        <v>BS</v>
      </c>
      <c r="K1684" s="1"/>
      <c r="L1684">
        <v>0.73219599999999996</v>
      </c>
      <c r="N1684">
        <v>3.6776499999999999</v>
      </c>
      <c r="O1684">
        <v>0.86235300000000004</v>
      </c>
      <c r="P1684">
        <v>1E-3</v>
      </c>
      <c r="Q1684">
        <v>4090.5</v>
      </c>
      <c r="R1684">
        <v>25.9</v>
      </c>
      <c r="S1684">
        <v>28.715599999999998</v>
      </c>
      <c r="T1684">
        <v>86.1554</v>
      </c>
    </row>
    <row r="1685" spans="2:20" x14ac:dyDescent="0.3">
      <c r="B1685">
        <v>2</v>
      </c>
      <c r="C1685" s="8" t="s">
        <v>238</v>
      </c>
      <c r="D1685" s="1" t="s">
        <v>29</v>
      </c>
      <c r="E1685" s="7">
        <f t="shared" si="276"/>
        <v>2023</v>
      </c>
      <c r="F1685" s="7">
        <f t="shared" si="277"/>
        <v>3</v>
      </c>
      <c r="G1685" s="7">
        <f t="shared" si="278"/>
        <v>15</v>
      </c>
      <c r="H1685" s="7" t="str">
        <f t="shared" si="279"/>
        <v>winter</v>
      </c>
      <c r="I1685" s="7">
        <f t="shared" si="280"/>
        <v>65</v>
      </c>
      <c r="J1685" t="str">
        <f t="shared" si="281"/>
        <v>BS</v>
      </c>
      <c r="K1685" s="1"/>
      <c r="L1685">
        <v>0.75428399999999995</v>
      </c>
      <c r="N1685">
        <v>3.1520299999999999</v>
      </c>
      <c r="O1685">
        <v>0.91333900000000001</v>
      </c>
      <c r="P1685">
        <v>1E-3</v>
      </c>
      <c r="Q1685" t="s">
        <v>44</v>
      </c>
      <c r="R1685">
        <v>26.523599999999998</v>
      </c>
      <c r="S1685">
        <v>28.7393</v>
      </c>
      <c r="T1685">
        <v>86.187399999999997</v>
      </c>
    </row>
    <row r="1686" spans="2:20" x14ac:dyDescent="0.3">
      <c r="B1686">
        <v>3</v>
      </c>
      <c r="C1686" s="8" t="s">
        <v>239</v>
      </c>
      <c r="D1686" s="1" t="s">
        <v>29</v>
      </c>
      <c r="E1686" s="7">
        <f t="shared" si="276"/>
        <v>2023</v>
      </c>
      <c r="F1686" s="7">
        <f t="shared" si="277"/>
        <v>3</v>
      </c>
      <c r="G1686" s="7">
        <f t="shared" si="278"/>
        <v>15</v>
      </c>
      <c r="H1686" s="7" t="str">
        <f t="shared" si="279"/>
        <v>winter</v>
      </c>
      <c r="I1686" s="7">
        <f t="shared" si="280"/>
        <v>65</v>
      </c>
      <c r="J1686" t="str">
        <f t="shared" si="281"/>
        <v>BS</v>
      </c>
      <c r="K1686" s="1"/>
      <c r="L1686">
        <v>0.8952</v>
      </c>
      <c r="N1686">
        <v>2.8495300000000001</v>
      </c>
      <c r="O1686">
        <v>0.94826100000000002</v>
      </c>
      <c r="P1686">
        <v>1E-3</v>
      </c>
      <c r="Q1686" t="s">
        <v>44</v>
      </c>
      <c r="R1686">
        <v>27.393599999999999</v>
      </c>
      <c r="S1686">
        <v>29.349900000000002</v>
      </c>
      <c r="T1686">
        <v>86.181299999999993</v>
      </c>
    </row>
    <row r="1687" spans="2:20" x14ac:dyDescent="0.3">
      <c r="B1687">
        <v>4</v>
      </c>
      <c r="C1687" s="8" t="s">
        <v>240</v>
      </c>
      <c r="D1687" s="1" t="s">
        <v>29</v>
      </c>
      <c r="E1687" s="7">
        <f t="shared" si="276"/>
        <v>2023</v>
      </c>
      <c r="F1687" s="7">
        <f t="shared" si="277"/>
        <v>3</v>
      </c>
      <c r="G1687" s="7">
        <f t="shared" si="278"/>
        <v>15</v>
      </c>
      <c r="H1687" s="7" t="str">
        <f t="shared" si="279"/>
        <v>winter</v>
      </c>
      <c r="I1687" s="7">
        <f t="shared" si="280"/>
        <v>65</v>
      </c>
      <c r="J1687" t="str">
        <f t="shared" si="281"/>
        <v>VP</v>
      </c>
      <c r="K1687" s="1"/>
      <c r="L1687">
        <v>0.84504999999999997</v>
      </c>
      <c r="N1687">
        <v>3.2435900000000002</v>
      </c>
      <c r="O1687">
        <v>0.92193999999999998</v>
      </c>
      <c r="P1687">
        <v>1E-3</v>
      </c>
      <c r="Q1687" t="s">
        <v>44</v>
      </c>
      <c r="R1687">
        <v>27.836400000000001</v>
      </c>
      <c r="S1687">
        <v>29.694700000000001</v>
      </c>
      <c r="T1687">
        <v>86.178799999999995</v>
      </c>
    </row>
    <row r="1688" spans="2:20" x14ac:dyDescent="0.3">
      <c r="B1688">
        <v>5</v>
      </c>
      <c r="C1688" s="8" t="s">
        <v>241</v>
      </c>
      <c r="D1688" s="1" t="s">
        <v>29</v>
      </c>
      <c r="E1688" s="7">
        <f t="shared" si="276"/>
        <v>2023</v>
      </c>
      <c r="F1688" s="7">
        <f t="shared" si="277"/>
        <v>3</v>
      </c>
      <c r="G1688" s="7">
        <f t="shared" si="278"/>
        <v>15</v>
      </c>
      <c r="H1688" s="7" t="str">
        <f t="shared" si="279"/>
        <v>winter</v>
      </c>
      <c r="I1688" s="7">
        <f t="shared" si="280"/>
        <v>65</v>
      </c>
      <c r="J1688" t="str">
        <f t="shared" si="281"/>
        <v>VP</v>
      </c>
      <c r="K1688" s="1"/>
      <c r="L1688">
        <v>0.69733500000000004</v>
      </c>
      <c r="N1688">
        <v>4.1191800000000001</v>
      </c>
      <c r="O1688">
        <v>0.88287300000000002</v>
      </c>
      <c r="P1688">
        <v>2E-3</v>
      </c>
      <c r="Q1688">
        <v>454.5</v>
      </c>
      <c r="R1688">
        <v>28.1</v>
      </c>
      <c r="S1688">
        <v>27.079599999999999</v>
      </c>
      <c r="T1688">
        <v>86.215800000000002</v>
      </c>
    </row>
    <row r="1689" spans="2:20" x14ac:dyDescent="0.3">
      <c r="B1689">
        <v>6</v>
      </c>
      <c r="C1689" s="8" t="s">
        <v>242</v>
      </c>
      <c r="D1689" s="1" t="s">
        <v>29</v>
      </c>
      <c r="E1689" s="7">
        <f t="shared" si="276"/>
        <v>2023</v>
      </c>
      <c r="F1689" s="7">
        <f t="shared" si="277"/>
        <v>3</v>
      </c>
      <c r="G1689" s="7">
        <f t="shared" si="278"/>
        <v>15</v>
      </c>
      <c r="H1689" s="7" t="str">
        <f t="shared" si="279"/>
        <v>winter</v>
      </c>
      <c r="I1689" s="7">
        <f t="shared" si="280"/>
        <v>65</v>
      </c>
      <c r="J1689" t="str">
        <f t="shared" si="281"/>
        <v>VP</v>
      </c>
      <c r="K1689" s="1"/>
      <c r="L1689">
        <v>1.2761</v>
      </c>
      <c r="N1689">
        <v>1.78742</v>
      </c>
      <c r="O1689">
        <v>0.97956200000000004</v>
      </c>
      <c r="P1689">
        <v>1E-3</v>
      </c>
      <c r="Q1689">
        <v>4090.5</v>
      </c>
      <c r="R1689">
        <v>28.5</v>
      </c>
      <c r="S1689">
        <v>28.645499999999998</v>
      </c>
      <c r="T1689">
        <v>86.186499999999995</v>
      </c>
    </row>
    <row r="1690" spans="2:20" x14ac:dyDescent="0.3">
      <c r="B1690">
        <v>7</v>
      </c>
      <c r="C1690" s="8" t="s">
        <v>243</v>
      </c>
      <c r="D1690" s="1" t="s">
        <v>29</v>
      </c>
      <c r="E1690" s="7">
        <f t="shared" si="276"/>
        <v>2023</v>
      </c>
      <c r="F1690" s="7">
        <f t="shared" si="277"/>
        <v>3</v>
      </c>
      <c r="G1690" s="7">
        <f t="shared" si="278"/>
        <v>15</v>
      </c>
      <c r="H1690" s="7" t="str">
        <f t="shared" si="279"/>
        <v>winter</v>
      </c>
      <c r="I1690" s="7">
        <f t="shared" si="280"/>
        <v>65</v>
      </c>
      <c r="J1690" t="str">
        <f t="shared" si="281"/>
        <v>BS</v>
      </c>
      <c r="K1690" s="1"/>
      <c r="L1690">
        <v>0.25480900000000001</v>
      </c>
      <c r="N1690">
        <v>7.0674299999999999</v>
      </c>
      <c r="O1690">
        <v>0.61193299999999995</v>
      </c>
      <c r="P1690">
        <v>1E-3</v>
      </c>
      <c r="Q1690">
        <v>818.1</v>
      </c>
      <c r="R1690">
        <v>28.1</v>
      </c>
      <c r="S1690">
        <v>29.029699999999998</v>
      </c>
      <c r="T1690">
        <v>86.147099999999995</v>
      </c>
    </row>
    <row r="1691" spans="2:20" x14ac:dyDescent="0.3">
      <c r="B1691">
        <v>8</v>
      </c>
      <c r="C1691" s="8" t="s">
        <v>244</v>
      </c>
      <c r="D1691" s="1" t="s">
        <v>29</v>
      </c>
      <c r="E1691" s="7">
        <f t="shared" si="276"/>
        <v>2023</v>
      </c>
      <c r="F1691" s="7">
        <f t="shared" si="277"/>
        <v>3</v>
      </c>
      <c r="G1691" s="7">
        <f t="shared" si="278"/>
        <v>15</v>
      </c>
      <c r="H1691" s="7" t="str">
        <f t="shared" si="279"/>
        <v>winter</v>
      </c>
      <c r="I1691" s="7">
        <f t="shared" si="280"/>
        <v>65</v>
      </c>
      <c r="J1691" t="str">
        <f t="shared" si="281"/>
        <v>BS</v>
      </c>
      <c r="K1691" s="1"/>
      <c r="L1691">
        <v>0.79855500000000001</v>
      </c>
      <c r="N1691">
        <v>2.9595899999999999</v>
      </c>
      <c r="O1691">
        <v>0.91088199999999997</v>
      </c>
      <c r="P1691">
        <v>1E-3</v>
      </c>
      <c r="Q1691" t="s">
        <v>44</v>
      </c>
      <c r="R1691">
        <v>29.598199999999999</v>
      </c>
      <c r="S1691">
        <v>28.717300000000002</v>
      </c>
      <c r="T1691">
        <v>86.160899999999998</v>
      </c>
    </row>
    <row r="1692" spans="2:20" x14ac:dyDescent="0.3">
      <c r="B1692">
        <v>9</v>
      </c>
      <c r="C1692" s="8" t="s">
        <v>245</v>
      </c>
      <c r="D1692" s="1" t="s">
        <v>29</v>
      </c>
      <c r="E1692" s="7">
        <f t="shared" si="276"/>
        <v>2023</v>
      </c>
      <c r="F1692" s="7">
        <f t="shared" si="277"/>
        <v>3</v>
      </c>
      <c r="G1692" s="7">
        <f t="shared" si="278"/>
        <v>15</v>
      </c>
      <c r="H1692" s="7" t="str">
        <f t="shared" si="279"/>
        <v>winter</v>
      </c>
      <c r="I1692" s="7">
        <f t="shared" si="280"/>
        <v>65</v>
      </c>
      <c r="J1692" t="str">
        <f t="shared" si="281"/>
        <v>BS</v>
      </c>
      <c r="K1692" s="1"/>
      <c r="L1692">
        <v>0.64860700000000004</v>
      </c>
      <c r="N1692">
        <v>3.0666199999999999</v>
      </c>
      <c r="O1692">
        <v>0.927257</v>
      </c>
      <c r="P1692">
        <v>2E-3</v>
      </c>
      <c r="Q1692" t="s">
        <v>44</v>
      </c>
      <c r="R1692">
        <v>30.537800000000001</v>
      </c>
      <c r="S1692">
        <v>30.525500000000001</v>
      </c>
      <c r="T1692">
        <v>86.151899999999998</v>
      </c>
    </row>
    <row r="1693" spans="2:20" x14ac:dyDescent="0.3">
      <c r="B1693">
        <v>10</v>
      </c>
      <c r="C1693" s="8" t="s">
        <v>246</v>
      </c>
      <c r="D1693" s="1" t="s">
        <v>29</v>
      </c>
      <c r="E1693" s="7">
        <f t="shared" si="276"/>
        <v>2023</v>
      </c>
      <c r="F1693" s="7">
        <f t="shared" si="277"/>
        <v>3</v>
      </c>
      <c r="G1693" s="7">
        <f t="shared" si="278"/>
        <v>15</v>
      </c>
      <c r="H1693" s="7" t="str">
        <f t="shared" si="279"/>
        <v>winter</v>
      </c>
      <c r="I1693" s="7">
        <f t="shared" si="280"/>
        <v>65</v>
      </c>
      <c r="J1693" t="str">
        <f t="shared" si="281"/>
        <v>VP</v>
      </c>
      <c r="K1693" s="1"/>
      <c r="L1693">
        <v>0.347416</v>
      </c>
      <c r="N1693">
        <v>4.77705</v>
      </c>
      <c r="O1693">
        <v>0.798126</v>
      </c>
      <c r="P1693" t="s">
        <v>42</v>
      </c>
      <c r="Q1693">
        <v>4817.7</v>
      </c>
      <c r="R1693">
        <v>31.7</v>
      </c>
      <c r="S1693">
        <v>28.492000000000001</v>
      </c>
      <c r="T1693">
        <v>86.181100000000001</v>
      </c>
    </row>
    <row r="1694" spans="2:20" x14ac:dyDescent="0.3">
      <c r="B1694">
        <v>11</v>
      </c>
      <c r="C1694" s="8" t="s">
        <v>247</v>
      </c>
      <c r="D1694" s="1" t="s">
        <v>29</v>
      </c>
      <c r="E1694" s="7">
        <f t="shared" si="276"/>
        <v>2023</v>
      </c>
      <c r="F1694" s="7">
        <f t="shared" si="277"/>
        <v>3</v>
      </c>
      <c r="G1694" s="7">
        <f t="shared" si="278"/>
        <v>15</v>
      </c>
      <c r="H1694" s="7" t="str">
        <f t="shared" si="279"/>
        <v>winter</v>
      </c>
      <c r="I1694" s="7">
        <f t="shared" si="280"/>
        <v>65</v>
      </c>
      <c r="J1694" t="str">
        <f t="shared" si="281"/>
        <v>VP</v>
      </c>
      <c r="K1694" s="1"/>
      <c r="L1694">
        <v>0.81936699999999996</v>
      </c>
      <c r="N1694">
        <v>2.7143199999999998</v>
      </c>
      <c r="O1694">
        <v>0.92010899999999995</v>
      </c>
      <c r="P1694">
        <v>6817.5</v>
      </c>
      <c r="Q1694">
        <v>9908.1</v>
      </c>
      <c r="R1694">
        <v>32.1</v>
      </c>
      <c r="S1694">
        <v>27.554500000000001</v>
      </c>
      <c r="T1694">
        <v>86.17</v>
      </c>
    </row>
    <row r="1695" spans="2:20" x14ac:dyDescent="0.3">
      <c r="B1695">
        <v>12</v>
      </c>
      <c r="C1695" s="8" t="s">
        <v>248</v>
      </c>
      <c r="D1695" s="1" t="s">
        <v>29</v>
      </c>
      <c r="E1695" s="7">
        <f t="shared" si="276"/>
        <v>2023</v>
      </c>
      <c r="F1695" s="7">
        <f t="shared" si="277"/>
        <v>3</v>
      </c>
      <c r="G1695" s="7">
        <f t="shared" si="278"/>
        <v>15</v>
      </c>
      <c r="H1695" s="7" t="str">
        <f t="shared" si="279"/>
        <v>winter</v>
      </c>
      <c r="I1695" s="7">
        <f t="shared" si="280"/>
        <v>65</v>
      </c>
      <c r="J1695" t="str">
        <f t="shared" si="281"/>
        <v>VP</v>
      </c>
      <c r="K1695" s="1"/>
      <c r="L1695">
        <v>0.71476499999999998</v>
      </c>
      <c r="N1695">
        <v>3.4475199999999999</v>
      </c>
      <c r="O1695">
        <v>0.90798900000000005</v>
      </c>
      <c r="P1695" t="s">
        <v>42</v>
      </c>
      <c r="Q1695" t="s">
        <v>42</v>
      </c>
      <c r="S1695">
        <v>24.9056</v>
      </c>
      <c r="T1695">
        <v>86.194100000000006</v>
      </c>
    </row>
    <row r="1696" spans="2:20" x14ac:dyDescent="0.3">
      <c r="B1696">
        <v>13</v>
      </c>
      <c r="C1696" s="8" t="s">
        <v>249</v>
      </c>
      <c r="D1696" s="1" t="s">
        <v>29</v>
      </c>
      <c r="E1696" s="7">
        <f t="shared" si="276"/>
        <v>2023</v>
      </c>
      <c r="F1696" s="7">
        <f t="shared" si="277"/>
        <v>3</v>
      </c>
      <c r="G1696" s="7">
        <f t="shared" si="278"/>
        <v>15</v>
      </c>
      <c r="H1696" s="7" t="str">
        <f t="shared" si="279"/>
        <v>winter</v>
      </c>
      <c r="I1696" s="7">
        <f t="shared" si="280"/>
        <v>65</v>
      </c>
      <c r="J1696" t="str">
        <f t="shared" si="281"/>
        <v>BS</v>
      </c>
      <c r="K1696" s="1"/>
      <c r="L1696">
        <v>0.355381</v>
      </c>
      <c r="N1696">
        <v>4.4918100000000001</v>
      </c>
      <c r="O1696">
        <v>0.82351200000000002</v>
      </c>
      <c r="P1696" t="s">
        <v>42</v>
      </c>
      <c r="Q1696">
        <v>1727.1</v>
      </c>
      <c r="R1696">
        <v>31.5</v>
      </c>
      <c r="S1696">
        <v>26.975999999999999</v>
      </c>
      <c r="T1696">
        <v>86.115399999999994</v>
      </c>
    </row>
    <row r="1697" spans="2:20" x14ac:dyDescent="0.3">
      <c r="B1697">
        <v>14</v>
      </c>
      <c r="C1697" s="8" t="s">
        <v>250</v>
      </c>
      <c r="D1697" s="1" t="s">
        <v>29</v>
      </c>
      <c r="E1697" s="7">
        <f t="shared" si="276"/>
        <v>2023</v>
      </c>
      <c r="F1697" s="7">
        <f t="shared" si="277"/>
        <v>3</v>
      </c>
      <c r="G1697" s="7">
        <f t="shared" si="278"/>
        <v>15</v>
      </c>
      <c r="H1697" s="7" t="str">
        <f t="shared" si="279"/>
        <v>winter</v>
      </c>
      <c r="I1697" s="7">
        <f t="shared" si="280"/>
        <v>65</v>
      </c>
      <c r="J1697" t="str">
        <f t="shared" si="281"/>
        <v>BS</v>
      </c>
      <c r="K1697" s="1"/>
      <c r="L1697">
        <v>0.401252</v>
      </c>
      <c r="N1697">
        <v>4.0189500000000002</v>
      </c>
      <c r="O1697">
        <v>0.87789700000000004</v>
      </c>
      <c r="P1697">
        <v>2E-3</v>
      </c>
      <c r="Q1697">
        <v>7090.2</v>
      </c>
      <c r="R1697">
        <v>31.4</v>
      </c>
      <c r="S1697">
        <v>27.493300000000001</v>
      </c>
      <c r="T1697">
        <v>86.110200000000006</v>
      </c>
    </row>
    <row r="1698" spans="2:20" x14ac:dyDescent="0.3">
      <c r="B1698">
        <v>15</v>
      </c>
      <c r="C1698" s="8" t="s">
        <v>251</v>
      </c>
      <c r="D1698" s="1" t="s">
        <v>29</v>
      </c>
      <c r="E1698" s="7">
        <f t="shared" si="276"/>
        <v>2023</v>
      </c>
      <c r="F1698" s="7">
        <f t="shared" si="277"/>
        <v>3</v>
      </c>
      <c r="G1698" s="7">
        <f t="shared" si="278"/>
        <v>15</v>
      </c>
      <c r="H1698" s="7" t="str">
        <f t="shared" si="279"/>
        <v>winter</v>
      </c>
      <c r="I1698" s="7">
        <f t="shared" si="280"/>
        <v>65</v>
      </c>
      <c r="J1698" t="str">
        <f t="shared" si="281"/>
        <v>BS</v>
      </c>
      <c r="K1698" s="1"/>
      <c r="L1698">
        <v>0.42674899999999999</v>
      </c>
      <c r="N1698">
        <v>3.3134999999999999</v>
      </c>
      <c r="O1698">
        <v>0.86897500000000005</v>
      </c>
      <c r="P1698" t="s">
        <v>42</v>
      </c>
      <c r="Q1698">
        <v>7362.9</v>
      </c>
      <c r="R1698">
        <v>30.7</v>
      </c>
      <c r="S1698">
        <v>27.6799</v>
      </c>
      <c r="T1698">
        <v>86.113900000000001</v>
      </c>
    </row>
    <row r="1699" spans="2:20" x14ac:dyDescent="0.3">
      <c r="B1699">
        <v>16</v>
      </c>
      <c r="C1699" s="8" t="s">
        <v>252</v>
      </c>
      <c r="D1699" s="1" t="s">
        <v>29</v>
      </c>
      <c r="E1699" s="7">
        <f t="shared" si="276"/>
        <v>2023</v>
      </c>
      <c r="F1699" s="7">
        <f t="shared" si="277"/>
        <v>3</v>
      </c>
      <c r="G1699" s="7">
        <f t="shared" si="278"/>
        <v>15</v>
      </c>
      <c r="H1699" s="7" t="str">
        <f t="shared" si="279"/>
        <v>winter</v>
      </c>
      <c r="I1699" s="7">
        <f t="shared" si="280"/>
        <v>65</v>
      </c>
      <c r="J1699" t="str">
        <f t="shared" si="281"/>
        <v>VP</v>
      </c>
      <c r="K1699" s="1"/>
      <c r="L1699">
        <v>0.39854000000000001</v>
      </c>
      <c r="N1699">
        <v>4.2084400000000004</v>
      </c>
      <c r="O1699">
        <v>0.85023000000000004</v>
      </c>
      <c r="P1699">
        <v>2E-3</v>
      </c>
      <c r="Q1699">
        <v>1454.4</v>
      </c>
      <c r="R1699">
        <v>30.7</v>
      </c>
      <c r="S1699">
        <v>26.427299999999999</v>
      </c>
      <c r="T1699">
        <v>86.132999999999996</v>
      </c>
    </row>
    <row r="1700" spans="2:20" x14ac:dyDescent="0.3">
      <c r="B1700">
        <v>17</v>
      </c>
      <c r="C1700" s="8" t="s">
        <v>253</v>
      </c>
      <c r="D1700" s="1" t="s">
        <v>29</v>
      </c>
      <c r="E1700" s="7">
        <f t="shared" si="276"/>
        <v>2023</v>
      </c>
      <c r="F1700" s="7">
        <f t="shared" si="277"/>
        <v>3</v>
      </c>
      <c r="G1700" s="7">
        <f t="shared" si="278"/>
        <v>15</v>
      </c>
      <c r="H1700" s="7" t="str">
        <f t="shared" si="279"/>
        <v>winter</v>
      </c>
      <c r="I1700" s="7">
        <f t="shared" si="280"/>
        <v>65</v>
      </c>
      <c r="J1700" t="str">
        <f t="shared" si="281"/>
        <v>VP</v>
      </c>
      <c r="K1700" s="1"/>
      <c r="L1700">
        <v>0.17664199999999999</v>
      </c>
      <c r="N1700">
        <v>8.2025600000000001</v>
      </c>
      <c r="O1700">
        <v>0.23452600000000001</v>
      </c>
      <c r="P1700" t="s">
        <v>42</v>
      </c>
      <c r="Q1700">
        <v>2272.5</v>
      </c>
      <c r="R1700">
        <v>29</v>
      </c>
      <c r="S1700">
        <v>24.918700000000001</v>
      </c>
      <c r="T1700">
        <v>86.101699999999994</v>
      </c>
    </row>
    <row r="1701" spans="2:20" x14ac:dyDescent="0.3">
      <c r="B1701">
        <v>18</v>
      </c>
      <c r="C1701" s="8" t="s">
        <v>254</v>
      </c>
      <c r="D1701" s="1" t="s">
        <v>29</v>
      </c>
      <c r="E1701" s="7">
        <f t="shared" si="276"/>
        <v>2023</v>
      </c>
      <c r="F1701" s="7">
        <f t="shared" si="277"/>
        <v>3</v>
      </c>
      <c r="G1701" s="7">
        <f t="shared" si="278"/>
        <v>15</v>
      </c>
      <c r="H1701" s="7" t="str">
        <f t="shared" si="279"/>
        <v>winter</v>
      </c>
      <c r="I1701" s="7">
        <f t="shared" si="280"/>
        <v>65</v>
      </c>
      <c r="J1701" t="str">
        <f t="shared" si="281"/>
        <v>VP</v>
      </c>
      <c r="K1701" s="1"/>
      <c r="L1701">
        <v>1.4970600000000001</v>
      </c>
      <c r="N1701">
        <v>1.6864600000000001</v>
      </c>
      <c r="O1701">
        <v>0.98864200000000002</v>
      </c>
      <c r="P1701" t="s">
        <v>42</v>
      </c>
      <c r="Q1701">
        <v>7908.3</v>
      </c>
      <c r="R1701">
        <v>28.3</v>
      </c>
      <c r="S1701">
        <v>27.7882</v>
      </c>
      <c r="T1701">
        <v>86.103499999999997</v>
      </c>
    </row>
    <row r="1702" spans="2:20" x14ac:dyDescent="0.3">
      <c r="B1702">
        <v>1</v>
      </c>
      <c r="C1702" s="8" t="s">
        <v>255</v>
      </c>
      <c r="D1702" s="1" t="s">
        <v>13</v>
      </c>
      <c r="E1702" s="7">
        <f t="shared" si="276"/>
        <v>2023</v>
      </c>
      <c r="F1702" s="7">
        <f t="shared" si="277"/>
        <v>4</v>
      </c>
      <c r="G1702" s="7">
        <f t="shared" si="278"/>
        <v>16</v>
      </c>
      <c r="H1702" s="7" t="str">
        <f t="shared" si="279"/>
        <v>spring</v>
      </c>
      <c r="I1702" s="7">
        <f t="shared" si="280"/>
        <v>67</v>
      </c>
      <c r="J1702" t="str">
        <f t="shared" ref="J1702:J1725" si="282">IF(OR(B1702=1,B1702=2,B1702=3,B1702=4,B1702=9,B1702=10,B1702=11,B1702=12,B1702=17,B1702=18,B1702=19,B1702=20),"VP","BS")</f>
        <v>VP</v>
      </c>
      <c r="K1702" s="1"/>
      <c r="L1702">
        <v>1.1777899999999999</v>
      </c>
      <c r="N1702">
        <v>2.6211600000000002</v>
      </c>
      <c r="O1702">
        <v>0.958229</v>
      </c>
      <c r="P1702">
        <v>1E-3</v>
      </c>
      <c r="Q1702" t="s">
        <v>44</v>
      </c>
      <c r="R1702">
        <v>19.001799999999999</v>
      </c>
      <c r="S1702">
        <v>14.562200000000001</v>
      </c>
      <c r="T1702">
        <v>83.822699999999998</v>
      </c>
    </row>
    <row r="1703" spans="2:20" x14ac:dyDescent="0.3">
      <c r="B1703">
        <v>2</v>
      </c>
      <c r="C1703" s="8" t="s">
        <v>256</v>
      </c>
      <c r="D1703" s="1" t="s">
        <v>13</v>
      </c>
      <c r="E1703" s="7">
        <f t="shared" si="276"/>
        <v>2023</v>
      </c>
      <c r="F1703" s="7">
        <f t="shared" si="277"/>
        <v>4</v>
      </c>
      <c r="G1703" s="7">
        <f t="shared" si="278"/>
        <v>16</v>
      </c>
      <c r="H1703" s="7" t="str">
        <f t="shared" si="279"/>
        <v>spring</v>
      </c>
      <c r="I1703" s="7">
        <f t="shared" si="280"/>
        <v>67</v>
      </c>
      <c r="J1703" t="str">
        <f t="shared" si="282"/>
        <v>VP</v>
      </c>
      <c r="K1703" s="1"/>
      <c r="L1703">
        <v>1.38906</v>
      </c>
      <c r="N1703">
        <v>2.2543799999999998</v>
      </c>
      <c r="O1703">
        <v>0.96847300000000003</v>
      </c>
      <c r="P1703">
        <v>1E-3</v>
      </c>
      <c r="Q1703" t="s">
        <v>44</v>
      </c>
      <c r="R1703">
        <v>18.704599999999999</v>
      </c>
      <c r="S1703">
        <v>16.815100000000001</v>
      </c>
      <c r="T1703">
        <v>83.804199999999994</v>
      </c>
    </row>
    <row r="1704" spans="2:20" x14ac:dyDescent="0.3">
      <c r="B1704">
        <v>3</v>
      </c>
      <c r="C1704" s="8" t="s">
        <v>257</v>
      </c>
      <c r="D1704" s="1" t="s">
        <v>13</v>
      </c>
      <c r="E1704" s="7">
        <f t="shared" si="276"/>
        <v>2023</v>
      </c>
      <c r="F1704" s="7">
        <f t="shared" si="277"/>
        <v>4</v>
      </c>
      <c r="G1704" s="7">
        <f t="shared" si="278"/>
        <v>16</v>
      </c>
      <c r="H1704" s="7" t="str">
        <f t="shared" si="279"/>
        <v>spring</v>
      </c>
      <c r="I1704" s="7">
        <f t="shared" si="280"/>
        <v>67</v>
      </c>
      <c r="J1704" t="str">
        <f t="shared" si="282"/>
        <v>VP</v>
      </c>
      <c r="K1704" s="1"/>
      <c r="L1704">
        <v>2.5233099999999999</v>
      </c>
      <c r="N1704">
        <v>1.8948400000000001</v>
      </c>
      <c r="O1704">
        <v>0.98024199999999995</v>
      </c>
      <c r="P1704">
        <v>1E-3</v>
      </c>
      <c r="Q1704">
        <v>8999.1</v>
      </c>
      <c r="R1704">
        <v>18.600000000000001</v>
      </c>
      <c r="S1704">
        <v>15.2006</v>
      </c>
      <c r="T1704">
        <v>83.796999999999997</v>
      </c>
    </row>
    <row r="1705" spans="2:20" x14ac:dyDescent="0.3">
      <c r="B1705">
        <v>4</v>
      </c>
      <c r="C1705" s="8" t="s">
        <v>258</v>
      </c>
      <c r="D1705" s="1" t="s">
        <v>13</v>
      </c>
      <c r="E1705" s="7">
        <f t="shared" si="276"/>
        <v>2023</v>
      </c>
      <c r="F1705" s="7">
        <f t="shared" si="277"/>
        <v>4</v>
      </c>
      <c r="G1705" s="7">
        <f t="shared" si="278"/>
        <v>16</v>
      </c>
      <c r="H1705" s="7" t="str">
        <f t="shared" si="279"/>
        <v>spring</v>
      </c>
      <c r="I1705" s="7">
        <f t="shared" si="280"/>
        <v>67</v>
      </c>
      <c r="J1705" t="str">
        <f t="shared" si="282"/>
        <v>VP</v>
      </c>
      <c r="K1705" s="1"/>
      <c r="L1705">
        <v>2.8706700000000001</v>
      </c>
      <c r="N1705">
        <v>1.9166700000000001</v>
      </c>
      <c r="O1705">
        <v>0.98287500000000005</v>
      </c>
      <c r="P1705">
        <v>1E-3</v>
      </c>
      <c r="Q1705">
        <v>3545.1</v>
      </c>
      <c r="R1705">
        <v>18.2</v>
      </c>
      <c r="S1705">
        <v>14.5695</v>
      </c>
      <c r="T1705">
        <v>83.802000000000007</v>
      </c>
    </row>
    <row r="1706" spans="2:20" x14ac:dyDescent="0.3">
      <c r="B1706">
        <v>5</v>
      </c>
      <c r="C1706" s="8" t="s">
        <v>259</v>
      </c>
      <c r="D1706" s="1" t="s">
        <v>13</v>
      </c>
      <c r="E1706" s="7">
        <f t="shared" si="276"/>
        <v>2023</v>
      </c>
      <c r="F1706" s="7">
        <f t="shared" si="277"/>
        <v>4</v>
      </c>
      <c r="G1706" s="7">
        <f t="shared" si="278"/>
        <v>16</v>
      </c>
      <c r="H1706" s="7" t="str">
        <f t="shared" si="279"/>
        <v>spring</v>
      </c>
      <c r="I1706" s="7">
        <f t="shared" si="280"/>
        <v>67</v>
      </c>
      <c r="J1706" t="str">
        <f t="shared" si="282"/>
        <v>BS</v>
      </c>
      <c r="K1706" s="1"/>
      <c r="L1706">
        <v>1.9918199999999999</v>
      </c>
      <c r="N1706">
        <v>2.1349900000000002</v>
      </c>
      <c r="O1706">
        <v>0.971275</v>
      </c>
      <c r="P1706">
        <v>2E-3</v>
      </c>
      <c r="Q1706" t="s">
        <v>44</v>
      </c>
      <c r="R1706">
        <v>17.390899999999998</v>
      </c>
      <c r="S1706">
        <v>12.932700000000001</v>
      </c>
      <c r="T1706">
        <v>83.804699999999997</v>
      </c>
    </row>
    <row r="1707" spans="2:20" x14ac:dyDescent="0.3">
      <c r="B1707">
        <v>6</v>
      </c>
      <c r="C1707" s="8" t="s">
        <v>260</v>
      </c>
      <c r="D1707" s="1" t="s">
        <v>13</v>
      </c>
      <c r="E1707" s="7">
        <f t="shared" si="276"/>
        <v>2023</v>
      </c>
      <c r="F1707" s="7">
        <f t="shared" si="277"/>
        <v>4</v>
      </c>
      <c r="G1707" s="7">
        <f t="shared" si="278"/>
        <v>16</v>
      </c>
      <c r="H1707" s="7" t="str">
        <f t="shared" si="279"/>
        <v>spring</v>
      </c>
      <c r="I1707" s="7">
        <f t="shared" si="280"/>
        <v>67</v>
      </c>
      <c r="J1707" t="str">
        <f t="shared" si="282"/>
        <v>BS</v>
      </c>
      <c r="K1707" s="1"/>
      <c r="L1707">
        <v>1.7678100000000001</v>
      </c>
      <c r="N1707">
        <v>2.2499600000000002</v>
      </c>
      <c r="O1707">
        <v>0.96128899999999995</v>
      </c>
      <c r="P1707" t="s">
        <v>42</v>
      </c>
      <c r="Q1707">
        <v>2363.4</v>
      </c>
      <c r="R1707">
        <v>16.5</v>
      </c>
      <c r="S1707">
        <v>12.6464</v>
      </c>
      <c r="T1707">
        <v>83.796999999999997</v>
      </c>
    </row>
    <row r="1708" spans="2:20" x14ac:dyDescent="0.3">
      <c r="B1708">
        <v>7</v>
      </c>
      <c r="C1708" s="8" t="s">
        <v>261</v>
      </c>
      <c r="D1708" s="1" t="s">
        <v>13</v>
      </c>
      <c r="E1708" s="7">
        <f t="shared" si="276"/>
        <v>2023</v>
      </c>
      <c r="F1708" s="7">
        <f t="shared" si="277"/>
        <v>4</v>
      </c>
      <c r="G1708" s="7">
        <f t="shared" si="278"/>
        <v>16</v>
      </c>
      <c r="H1708" s="7" t="str">
        <f t="shared" si="279"/>
        <v>spring</v>
      </c>
      <c r="I1708" s="7">
        <f t="shared" si="280"/>
        <v>67</v>
      </c>
      <c r="J1708" t="str">
        <f t="shared" si="282"/>
        <v>BS</v>
      </c>
      <c r="K1708" s="1"/>
      <c r="L1708">
        <v>6.90442</v>
      </c>
      <c r="N1708">
        <v>1.47214</v>
      </c>
      <c r="O1708">
        <v>0.994753</v>
      </c>
      <c r="P1708">
        <v>2E-3</v>
      </c>
      <c r="Q1708">
        <v>6908.4</v>
      </c>
      <c r="R1708">
        <v>16.2</v>
      </c>
      <c r="S1708">
        <v>12.770200000000001</v>
      </c>
      <c r="T1708">
        <v>83.798199999999994</v>
      </c>
    </row>
    <row r="1709" spans="2:20" x14ac:dyDescent="0.3">
      <c r="B1709">
        <v>8</v>
      </c>
      <c r="C1709" s="8" t="s">
        <v>262</v>
      </c>
      <c r="D1709" s="1" t="s">
        <v>13</v>
      </c>
      <c r="E1709" s="7">
        <f t="shared" si="276"/>
        <v>2023</v>
      </c>
      <c r="F1709" s="7">
        <f t="shared" si="277"/>
        <v>4</v>
      </c>
      <c r="G1709" s="7">
        <f t="shared" si="278"/>
        <v>16</v>
      </c>
      <c r="H1709" s="7" t="str">
        <f t="shared" si="279"/>
        <v>spring</v>
      </c>
      <c r="I1709" s="7">
        <f t="shared" si="280"/>
        <v>67</v>
      </c>
      <c r="J1709" t="str">
        <f t="shared" si="282"/>
        <v>BS</v>
      </c>
      <c r="K1709" s="1"/>
      <c r="L1709">
        <v>1.12609</v>
      </c>
      <c r="N1709">
        <v>2.5609199999999999</v>
      </c>
      <c r="O1709">
        <v>0.96060400000000001</v>
      </c>
      <c r="P1709" t="s">
        <v>42</v>
      </c>
      <c r="Q1709">
        <v>1636.2</v>
      </c>
      <c r="R1709">
        <v>15.7</v>
      </c>
      <c r="S1709">
        <v>12.591100000000001</v>
      </c>
      <c r="T1709">
        <v>83.796800000000005</v>
      </c>
    </row>
    <row r="1710" spans="2:20" x14ac:dyDescent="0.3">
      <c r="B1710">
        <v>9</v>
      </c>
      <c r="C1710" s="8" t="s">
        <v>263</v>
      </c>
      <c r="D1710" s="1" t="s">
        <v>13</v>
      </c>
      <c r="E1710" s="7">
        <f t="shared" si="276"/>
        <v>2023</v>
      </c>
      <c r="F1710" s="7">
        <f t="shared" si="277"/>
        <v>4</v>
      </c>
      <c r="G1710" s="7">
        <f t="shared" si="278"/>
        <v>16</v>
      </c>
      <c r="H1710" s="7" t="str">
        <f t="shared" si="279"/>
        <v>spring</v>
      </c>
      <c r="I1710" s="7">
        <f t="shared" si="280"/>
        <v>67</v>
      </c>
      <c r="J1710" t="str">
        <f t="shared" si="282"/>
        <v>VP</v>
      </c>
      <c r="K1710" s="1"/>
      <c r="L1710">
        <v>1.1440699999999999</v>
      </c>
      <c r="N1710">
        <v>2.63727</v>
      </c>
      <c r="O1710">
        <v>0.95760599999999996</v>
      </c>
      <c r="P1710">
        <v>1E-3</v>
      </c>
      <c r="Q1710" t="s">
        <v>44</v>
      </c>
      <c r="R1710">
        <v>15.161799999999999</v>
      </c>
      <c r="S1710">
        <v>11.5236</v>
      </c>
      <c r="T1710">
        <v>83.842600000000004</v>
      </c>
    </row>
    <row r="1711" spans="2:20" x14ac:dyDescent="0.3">
      <c r="B1711">
        <v>10</v>
      </c>
      <c r="C1711" s="8" t="s">
        <v>264</v>
      </c>
      <c r="D1711" s="1" t="s">
        <v>13</v>
      </c>
      <c r="E1711" s="7">
        <f t="shared" si="276"/>
        <v>2023</v>
      </c>
      <c r="F1711" s="7">
        <f t="shared" si="277"/>
        <v>4</v>
      </c>
      <c r="G1711" s="7">
        <f t="shared" si="278"/>
        <v>16</v>
      </c>
      <c r="H1711" s="7" t="str">
        <f t="shared" si="279"/>
        <v>spring</v>
      </c>
      <c r="I1711" s="7">
        <f t="shared" si="280"/>
        <v>67</v>
      </c>
      <c r="J1711" t="str">
        <f t="shared" si="282"/>
        <v>VP</v>
      </c>
      <c r="K1711" s="1"/>
      <c r="L1711">
        <v>4.2547300000000003</v>
      </c>
      <c r="N1711">
        <v>1.47075</v>
      </c>
      <c r="O1711">
        <v>0.99412900000000004</v>
      </c>
      <c r="P1711">
        <v>1E-3</v>
      </c>
      <c r="Q1711" t="s">
        <v>44</v>
      </c>
      <c r="R1711">
        <v>14.588200000000001</v>
      </c>
      <c r="S1711">
        <v>11.7631</v>
      </c>
      <c r="T1711">
        <v>83.850899999999996</v>
      </c>
    </row>
    <row r="1712" spans="2:20" x14ac:dyDescent="0.3">
      <c r="B1712">
        <v>11</v>
      </c>
      <c r="C1712" s="8" t="s">
        <v>265</v>
      </c>
      <c r="D1712" s="1" t="s">
        <v>13</v>
      </c>
      <c r="E1712" s="7">
        <f t="shared" si="276"/>
        <v>2023</v>
      </c>
      <c r="F1712" s="7">
        <f t="shared" si="277"/>
        <v>4</v>
      </c>
      <c r="G1712" s="7">
        <f t="shared" si="278"/>
        <v>16</v>
      </c>
      <c r="H1712" s="7" t="str">
        <f t="shared" si="279"/>
        <v>spring</v>
      </c>
      <c r="I1712" s="7">
        <f t="shared" si="280"/>
        <v>67</v>
      </c>
      <c r="J1712" t="str">
        <f t="shared" si="282"/>
        <v>VP</v>
      </c>
      <c r="K1712" s="1"/>
      <c r="L1712">
        <v>1.3382099999999999</v>
      </c>
      <c r="N1712">
        <v>2.48325</v>
      </c>
      <c r="O1712">
        <v>0.95344099999999998</v>
      </c>
      <c r="P1712">
        <v>1E-3</v>
      </c>
      <c r="Q1712" t="s">
        <v>44</v>
      </c>
      <c r="R1712">
        <v>14.054500000000001</v>
      </c>
      <c r="S1712">
        <v>11.5388</v>
      </c>
      <c r="T1712">
        <v>83.862899999999996</v>
      </c>
    </row>
    <row r="1713" spans="2:20" x14ac:dyDescent="0.3">
      <c r="B1713">
        <v>12</v>
      </c>
      <c r="C1713" s="8" t="s">
        <v>266</v>
      </c>
      <c r="D1713" s="1" t="s">
        <v>13</v>
      </c>
      <c r="E1713" s="7">
        <f t="shared" si="276"/>
        <v>2023</v>
      </c>
      <c r="F1713" s="7">
        <f t="shared" si="277"/>
        <v>4</v>
      </c>
      <c r="G1713" s="7">
        <f t="shared" si="278"/>
        <v>16</v>
      </c>
      <c r="H1713" s="7" t="str">
        <f t="shared" si="279"/>
        <v>spring</v>
      </c>
      <c r="I1713" s="7">
        <f t="shared" si="280"/>
        <v>67</v>
      </c>
      <c r="J1713" t="str">
        <f t="shared" si="282"/>
        <v>VP</v>
      </c>
      <c r="K1713" s="1"/>
      <c r="L1713">
        <v>1.8042499999999999</v>
      </c>
      <c r="N1713">
        <v>2.3793500000000001</v>
      </c>
      <c r="O1713">
        <v>0.96007799999999999</v>
      </c>
      <c r="P1713">
        <v>1E-3</v>
      </c>
      <c r="Q1713" t="s">
        <v>44</v>
      </c>
      <c r="R1713">
        <v>13.8</v>
      </c>
      <c r="S1713">
        <v>12.1121</v>
      </c>
      <c r="T1713">
        <v>83.870800000000003</v>
      </c>
    </row>
    <row r="1714" spans="2:20" x14ac:dyDescent="0.3">
      <c r="B1714">
        <v>13</v>
      </c>
      <c r="C1714" s="8" t="s">
        <v>267</v>
      </c>
      <c r="D1714" s="1" t="s">
        <v>13</v>
      </c>
      <c r="E1714" s="7">
        <f t="shared" si="276"/>
        <v>2023</v>
      </c>
      <c r="F1714" s="7">
        <f t="shared" si="277"/>
        <v>4</v>
      </c>
      <c r="G1714" s="7">
        <f t="shared" si="278"/>
        <v>16</v>
      </c>
      <c r="H1714" s="7" t="str">
        <f t="shared" si="279"/>
        <v>spring</v>
      </c>
      <c r="I1714" s="7">
        <f t="shared" si="280"/>
        <v>67</v>
      </c>
      <c r="J1714" t="str">
        <f t="shared" si="282"/>
        <v>BS</v>
      </c>
      <c r="K1714" s="1"/>
      <c r="L1714">
        <v>0.98365000000000002</v>
      </c>
      <c r="N1714">
        <v>3.3609499999999999</v>
      </c>
      <c r="O1714">
        <v>0.92098500000000005</v>
      </c>
      <c r="P1714">
        <v>2E-3</v>
      </c>
      <c r="Q1714" t="s">
        <v>44</v>
      </c>
      <c r="R1714">
        <v>13.5</v>
      </c>
      <c r="S1714">
        <v>12.0205</v>
      </c>
      <c r="T1714">
        <v>83.878699999999995</v>
      </c>
    </row>
    <row r="1715" spans="2:20" x14ac:dyDescent="0.3">
      <c r="B1715">
        <v>14</v>
      </c>
      <c r="C1715" s="8" t="s">
        <v>268</v>
      </c>
      <c r="D1715" s="1" t="s">
        <v>13</v>
      </c>
      <c r="E1715" s="7">
        <f t="shared" si="276"/>
        <v>2023</v>
      </c>
      <c r="F1715" s="7">
        <f t="shared" si="277"/>
        <v>4</v>
      </c>
      <c r="G1715" s="7">
        <f t="shared" si="278"/>
        <v>16</v>
      </c>
      <c r="H1715" s="7" t="str">
        <f t="shared" si="279"/>
        <v>spring</v>
      </c>
      <c r="I1715" s="7">
        <f t="shared" si="280"/>
        <v>67</v>
      </c>
      <c r="J1715" t="str">
        <f t="shared" si="282"/>
        <v>BS</v>
      </c>
      <c r="K1715" s="1"/>
      <c r="L1715">
        <v>1.3250599999999999</v>
      </c>
      <c r="N1715">
        <v>2.70112</v>
      </c>
      <c r="O1715">
        <v>0.92267200000000005</v>
      </c>
      <c r="P1715">
        <v>2E-3</v>
      </c>
      <c r="Q1715" t="s">
        <v>44</v>
      </c>
      <c r="R1715">
        <v>13.394500000000001</v>
      </c>
      <c r="S1715">
        <v>11.885300000000001</v>
      </c>
      <c r="T1715">
        <v>83.884600000000006</v>
      </c>
    </row>
    <row r="1716" spans="2:20" x14ac:dyDescent="0.3">
      <c r="B1716">
        <v>15</v>
      </c>
      <c r="C1716" s="8" t="s">
        <v>269</v>
      </c>
      <c r="D1716" s="1" t="s">
        <v>13</v>
      </c>
      <c r="E1716" s="7">
        <f t="shared" si="276"/>
        <v>2023</v>
      </c>
      <c r="F1716" s="7">
        <f t="shared" si="277"/>
        <v>4</v>
      </c>
      <c r="G1716" s="7">
        <f t="shared" si="278"/>
        <v>16</v>
      </c>
      <c r="H1716" s="7" t="str">
        <f t="shared" si="279"/>
        <v>spring</v>
      </c>
      <c r="I1716" s="7">
        <f t="shared" si="280"/>
        <v>67</v>
      </c>
      <c r="J1716" t="str">
        <f t="shared" si="282"/>
        <v>BS</v>
      </c>
      <c r="K1716" s="1"/>
      <c r="L1716">
        <v>1.31979</v>
      </c>
      <c r="N1716">
        <v>2.5783999999999998</v>
      </c>
      <c r="O1716">
        <v>0.95191099999999995</v>
      </c>
      <c r="P1716">
        <v>2E-3</v>
      </c>
      <c r="Q1716" t="s">
        <v>44</v>
      </c>
      <c r="R1716">
        <v>13.4091</v>
      </c>
      <c r="S1716">
        <v>12.446099999999999</v>
      </c>
      <c r="T1716">
        <v>83.881299999999996</v>
      </c>
    </row>
    <row r="1717" spans="2:20" x14ac:dyDescent="0.3">
      <c r="B1717">
        <v>16</v>
      </c>
      <c r="C1717" s="8" t="s">
        <v>270</v>
      </c>
      <c r="D1717" s="1" t="s">
        <v>13</v>
      </c>
      <c r="E1717" s="7">
        <f t="shared" si="276"/>
        <v>2023</v>
      </c>
      <c r="F1717" s="7">
        <f t="shared" si="277"/>
        <v>4</v>
      </c>
      <c r="G1717" s="7">
        <f t="shared" si="278"/>
        <v>16</v>
      </c>
      <c r="H1717" s="7" t="str">
        <f t="shared" si="279"/>
        <v>spring</v>
      </c>
      <c r="I1717" s="7">
        <f t="shared" si="280"/>
        <v>67</v>
      </c>
      <c r="J1717" t="str">
        <f t="shared" si="282"/>
        <v>BS</v>
      </c>
      <c r="K1717" s="1"/>
      <c r="L1717">
        <v>0.97790200000000005</v>
      </c>
      <c r="N1717">
        <v>3.9266999999999999</v>
      </c>
      <c r="O1717">
        <v>0.862568</v>
      </c>
      <c r="P1717">
        <v>1E-3</v>
      </c>
      <c r="Q1717" t="s">
        <v>44</v>
      </c>
      <c r="R1717">
        <v>13.7445</v>
      </c>
      <c r="S1717">
        <v>12.074400000000001</v>
      </c>
      <c r="T1717">
        <v>83.908000000000001</v>
      </c>
    </row>
    <row r="1718" spans="2:20" x14ac:dyDescent="0.3">
      <c r="B1718">
        <v>17</v>
      </c>
      <c r="C1718" s="8" t="s">
        <v>271</v>
      </c>
      <c r="D1718" s="1" t="s">
        <v>13</v>
      </c>
      <c r="E1718" s="7">
        <f t="shared" si="276"/>
        <v>2023</v>
      </c>
      <c r="F1718" s="7">
        <f t="shared" si="277"/>
        <v>4</v>
      </c>
      <c r="G1718" s="7">
        <f t="shared" si="278"/>
        <v>16</v>
      </c>
      <c r="H1718" s="7" t="str">
        <f t="shared" si="279"/>
        <v>spring</v>
      </c>
      <c r="I1718" s="7">
        <f t="shared" si="280"/>
        <v>67</v>
      </c>
      <c r="J1718" t="str">
        <f t="shared" si="282"/>
        <v>VP</v>
      </c>
      <c r="K1718" s="1"/>
      <c r="L1718">
        <v>3.14276</v>
      </c>
      <c r="N1718">
        <v>1.5878000000000001</v>
      </c>
      <c r="O1718">
        <v>0.99212999999999996</v>
      </c>
      <c r="P1718">
        <v>1E-3</v>
      </c>
      <c r="Q1718" t="s">
        <v>44</v>
      </c>
      <c r="R1718">
        <v>13.5</v>
      </c>
      <c r="S1718">
        <v>11.8476</v>
      </c>
      <c r="T1718">
        <v>83.909899999999993</v>
      </c>
    </row>
    <row r="1719" spans="2:20" x14ac:dyDescent="0.3">
      <c r="B1719">
        <v>18</v>
      </c>
      <c r="C1719" s="8" t="s">
        <v>272</v>
      </c>
      <c r="D1719" s="1" t="s">
        <v>13</v>
      </c>
      <c r="E1719" s="7">
        <f t="shared" si="276"/>
        <v>2023</v>
      </c>
      <c r="F1719" s="7">
        <f t="shared" si="277"/>
        <v>4</v>
      </c>
      <c r="G1719" s="7">
        <f t="shared" si="278"/>
        <v>16</v>
      </c>
      <c r="H1719" s="7" t="str">
        <f t="shared" si="279"/>
        <v>spring</v>
      </c>
      <c r="I1719" s="7">
        <f t="shared" si="280"/>
        <v>67</v>
      </c>
      <c r="J1719" t="str">
        <f t="shared" si="282"/>
        <v>VP</v>
      </c>
      <c r="K1719" s="1"/>
      <c r="L1719">
        <v>2.37839</v>
      </c>
      <c r="N1719">
        <v>1.79722</v>
      </c>
      <c r="O1719">
        <v>0.98370800000000003</v>
      </c>
      <c r="P1719">
        <v>1E-3</v>
      </c>
      <c r="Q1719" t="s">
        <v>44</v>
      </c>
      <c r="R1719">
        <v>13.5</v>
      </c>
      <c r="S1719">
        <v>11.4991</v>
      </c>
      <c r="T1719">
        <v>83.904700000000005</v>
      </c>
    </row>
    <row r="1720" spans="2:20" x14ac:dyDescent="0.3">
      <c r="B1720">
        <v>19</v>
      </c>
      <c r="C1720" s="8" t="s">
        <v>273</v>
      </c>
      <c r="D1720" s="1" t="s">
        <v>13</v>
      </c>
      <c r="E1720" s="7">
        <f t="shared" si="276"/>
        <v>2023</v>
      </c>
      <c r="F1720" s="7">
        <f t="shared" si="277"/>
        <v>4</v>
      </c>
      <c r="G1720" s="7">
        <f t="shared" si="278"/>
        <v>16</v>
      </c>
      <c r="H1720" s="7" t="str">
        <f t="shared" si="279"/>
        <v>spring</v>
      </c>
      <c r="I1720" s="7">
        <f t="shared" si="280"/>
        <v>67</v>
      </c>
      <c r="J1720" t="str">
        <f t="shared" si="282"/>
        <v>VP</v>
      </c>
      <c r="K1720" s="1"/>
      <c r="L1720">
        <v>2.2722199999999999</v>
      </c>
      <c r="N1720">
        <v>2.23767</v>
      </c>
      <c r="O1720">
        <v>0.96982900000000005</v>
      </c>
      <c r="P1720" t="s">
        <v>42</v>
      </c>
      <c r="Q1720">
        <v>4726.8</v>
      </c>
      <c r="R1720">
        <v>13.5</v>
      </c>
      <c r="S1720">
        <v>11.8818</v>
      </c>
      <c r="T1720">
        <v>83.910899999999998</v>
      </c>
    </row>
    <row r="1721" spans="2:20" x14ac:dyDescent="0.3">
      <c r="B1721">
        <v>20</v>
      </c>
      <c r="C1721" s="8" t="s">
        <v>274</v>
      </c>
      <c r="D1721" s="1" t="s">
        <v>13</v>
      </c>
      <c r="E1721" s="7">
        <f t="shared" si="276"/>
        <v>2023</v>
      </c>
      <c r="F1721" s="7">
        <f t="shared" si="277"/>
        <v>4</v>
      </c>
      <c r="G1721" s="7">
        <f t="shared" si="278"/>
        <v>16</v>
      </c>
      <c r="H1721" s="7" t="str">
        <f t="shared" si="279"/>
        <v>spring</v>
      </c>
      <c r="I1721" s="7">
        <f t="shared" si="280"/>
        <v>67</v>
      </c>
      <c r="J1721" t="str">
        <f t="shared" si="282"/>
        <v>VP</v>
      </c>
      <c r="K1721" s="1"/>
      <c r="L1721">
        <v>1.7105999999999999</v>
      </c>
      <c r="N1721">
        <v>2.9194900000000001</v>
      </c>
      <c r="O1721">
        <v>0.945936</v>
      </c>
      <c r="P1721">
        <v>1E-3</v>
      </c>
      <c r="Q1721" t="s">
        <v>44</v>
      </c>
      <c r="R1721">
        <v>13.7</v>
      </c>
      <c r="S1721">
        <v>11.9063</v>
      </c>
      <c r="T1721">
        <v>83.916600000000003</v>
      </c>
    </row>
    <row r="1722" spans="2:20" x14ac:dyDescent="0.3">
      <c r="B1722">
        <v>21</v>
      </c>
      <c r="C1722" s="8" t="s">
        <v>275</v>
      </c>
      <c r="D1722" s="1" t="s">
        <v>13</v>
      </c>
      <c r="E1722" s="7">
        <f t="shared" si="276"/>
        <v>2023</v>
      </c>
      <c r="F1722" s="7">
        <f t="shared" si="277"/>
        <v>4</v>
      </c>
      <c r="G1722" s="7">
        <f t="shared" si="278"/>
        <v>16</v>
      </c>
      <c r="H1722" s="7" t="str">
        <f t="shared" si="279"/>
        <v>spring</v>
      </c>
      <c r="I1722" s="7">
        <f t="shared" si="280"/>
        <v>67</v>
      </c>
      <c r="J1722" t="str">
        <f t="shared" si="282"/>
        <v>BS</v>
      </c>
      <c r="K1722" s="1"/>
      <c r="L1722">
        <v>2.0055800000000001</v>
      </c>
      <c r="N1722">
        <v>2.1156799999999998</v>
      </c>
      <c r="O1722">
        <v>0.97565400000000002</v>
      </c>
      <c r="P1722">
        <v>1E-3</v>
      </c>
      <c r="Q1722" t="s">
        <v>44</v>
      </c>
      <c r="R1722">
        <v>13.5</v>
      </c>
      <c r="S1722">
        <v>11.388400000000001</v>
      </c>
      <c r="T1722">
        <v>83.930899999999994</v>
      </c>
    </row>
    <row r="1723" spans="2:20" x14ac:dyDescent="0.3">
      <c r="B1723">
        <v>22</v>
      </c>
      <c r="C1723" s="8" t="s">
        <v>276</v>
      </c>
      <c r="D1723" s="1" t="s">
        <v>13</v>
      </c>
      <c r="E1723" s="7">
        <f t="shared" si="276"/>
        <v>2023</v>
      </c>
      <c r="F1723" s="7">
        <f t="shared" si="277"/>
        <v>4</v>
      </c>
      <c r="G1723" s="7">
        <f t="shared" si="278"/>
        <v>16</v>
      </c>
      <c r="H1723" s="7" t="str">
        <f t="shared" si="279"/>
        <v>spring</v>
      </c>
      <c r="I1723" s="7">
        <f t="shared" si="280"/>
        <v>67</v>
      </c>
      <c r="J1723" t="str">
        <f t="shared" si="282"/>
        <v>BS</v>
      </c>
      <c r="K1723" s="1"/>
      <c r="L1723">
        <v>1.00515</v>
      </c>
      <c r="N1723">
        <v>3.9302999999999999</v>
      </c>
      <c r="O1723">
        <v>0.85882700000000001</v>
      </c>
      <c r="P1723">
        <v>1E-3</v>
      </c>
      <c r="Q1723" t="s">
        <v>44</v>
      </c>
      <c r="R1723">
        <v>13.4</v>
      </c>
      <c r="S1723">
        <v>11.103400000000001</v>
      </c>
      <c r="T1723">
        <v>83.932000000000002</v>
      </c>
    </row>
    <row r="1724" spans="2:20" x14ac:dyDescent="0.3">
      <c r="B1724">
        <v>23</v>
      </c>
      <c r="C1724" s="8" t="s">
        <v>277</v>
      </c>
      <c r="D1724" s="1" t="s">
        <v>13</v>
      </c>
      <c r="E1724" s="7">
        <f t="shared" si="276"/>
        <v>2023</v>
      </c>
      <c r="F1724" s="7">
        <f t="shared" si="277"/>
        <v>4</v>
      </c>
      <c r="G1724" s="7">
        <f t="shared" si="278"/>
        <v>16</v>
      </c>
      <c r="H1724" s="7" t="str">
        <f t="shared" si="279"/>
        <v>spring</v>
      </c>
      <c r="I1724" s="7">
        <f t="shared" si="280"/>
        <v>67</v>
      </c>
      <c r="J1724" t="str">
        <f t="shared" si="282"/>
        <v>BS</v>
      </c>
      <c r="K1724" s="1"/>
      <c r="L1724">
        <v>1.94618</v>
      </c>
      <c r="N1724">
        <v>2.5235799999999999</v>
      </c>
      <c r="O1724">
        <v>0.93115999999999999</v>
      </c>
      <c r="P1724">
        <v>2E-3</v>
      </c>
      <c r="Q1724" t="s">
        <v>44</v>
      </c>
      <c r="R1724">
        <v>13.3873</v>
      </c>
      <c r="S1724">
        <v>12.1797</v>
      </c>
      <c r="T1724">
        <v>83.914000000000001</v>
      </c>
    </row>
    <row r="1725" spans="2:20" x14ac:dyDescent="0.3">
      <c r="B1725">
        <v>24</v>
      </c>
      <c r="C1725" s="8" t="s">
        <v>278</v>
      </c>
      <c r="D1725" s="1" t="s">
        <v>13</v>
      </c>
      <c r="E1725" s="7">
        <f t="shared" si="276"/>
        <v>2023</v>
      </c>
      <c r="F1725" s="7">
        <f t="shared" si="277"/>
        <v>4</v>
      </c>
      <c r="G1725" s="7">
        <f t="shared" si="278"/>
        <v>16</v>
      </c>
      <c r="H1725" s="7" t="str">
        <f t="shared" si="279"/>
        <v>spring</v>
      </c>
      <c r="I1725" s="7">
        <f t="shared" si="280"/>
        <v>67</v>
      </c>
      <c r="J1725" t="str">
        <f t="shared" si="282"/>
        <v>BS</v>
      </c>
      <c r="K1725" s="1"/>
      <c r="L1725">
        <v>1.7381</v>
      </c>
      <c r="N1725">
        <v>2.1426099999999999</v>
      </c>
      <c r="O1725">
        <v>0.974387</v>
      </c>
      <c r="P1725">
        <v>2E-3</v>
      </c>
      <c r="Q1725" t="s">
        <v>44</v>
      </c>
      <c r="R1725">
        <v>13.318199999999999</v>
      </c>
      <c r="S1725">
        <v>13.1502</v>
      </c>
      <c r="T1725">
        <v>83.927899999999994</v>
      </c>
    </row>
    <row r="1726" spans="2:20" x14ac:dyDescent="0.3">
      <c r="B1726">
        <v>1</v>
      </c>
      <c r="C1726" s="8" t="s">
        <v>279</v>
      </c>
      <c r="D1726" s="1" t="s">
        <v>15</v>
      </c>
      <c r="E1726" s="7">
        <f t="shared" si="276"/>
        <v>2023</v>
      </c>
      <c r="F1726" s="7">
        <f t="shared" si="277"/>
        <v>4</v>
      </c>
      <c r="G1726" s="7">
        <f t="shared" si="278"/>
        <v>16</v>
      </c>
      <c r="H1726" s="7" t="str">
        <f t="shared" si="279"/>
        <v>spring</v>
      </c>
      <c r="I1726" s="7">
        <f t="shared" si="280"/>
        <v>67</v>
      </c>
      <c r="J1726" t="str">
        <f t="shared" ref="J1726:J1743" si="283">IF(OR(B1726=1,B1726=2,B1726=3,B1726=7,B1726=8,B1726=9,B1726=13,B1726=14,B1726=15),"VP","BS")</f>
        <v>VP</v>
      </c>
      <c r="K1726" s="1"/>
      <c r="L1726">
        <v>5.6840700000000002</v>
      </c>
      <c r="N1726">
        <v>1.6039600000000001</v>
      </c>
      <c r="O1726">
        <v>0.701596</v>
      </c>
      <c r="P1726">
        <v>2E-3</v>
      </c>
      <c r="Q1726" t="s">
        <v>44</v>
      </c>
      <c r="R1726">
        <v>19.3291</v>
      </c>
      <c r="S1726">
        <v>21.291</v>
      </c>
      <c r="T1726">
        <v>82.847200000000001</v>
      </c>
    </row>
    <row r="1727" spans="2:20" x14ac:dyDescent="0.3">
      <c r="B1727">
        <v>2</v>
      </c>
      <c r="C1727" s="8" t="s">
        <v>280</v>
      </c>
      <c r="D1727" s="1" t="s">
        <v>15</v>
      </c>
      <c r="E1727" s="7">
        <f t="shared" si="276"/>
        <v>2023</v>
      </c>
      <c r="F1727" s="7">
        <f t="shared" si="277"/>
        <v>4</v>
      </c>
      <c r="G1727" s="7">
        <f t="shared" si="278"/>
        <v>16</v>
      </c>
      <c r="H1727" s="7" t="str">
        <f t="shared" si="279"/>
        <v>spring</v>
      </c>
      <c r="I1727" s="7">
        <f t="shared" si="280"/>
        <v>67</v>
      </c>
      <c r="J1727" t="str">
        <f t="shared" si="283"/>
        <v>VP</v>
      </c>
      <c r="K1727" s="1"/>
      <c r="L1727">
        <v>1.7204299999999999</v>
      </c>
      <c r="N1727">
        <v>2.1746599999999998</v>
      </c>
      <c r="O1727">
        <v>0.97454399999999997</v>
      </c>
      <c r="P1727">
        <v>1E-3</v>
      </c>
      <c r="Q1727" t="s">
        <v>44</v>
      </c>
      <c r="R1727">
        <v>19.88</v>
      </c>
      <c r="S1727">
        <v>20.0777</v>
      </c>
      <c r="T1727">
        <v>82.887799999999999</v>
      </c>
    </row>
    <row r="1728" spans="2:20" x14ac:dyDescent="0.3">
      <c r="B1728">
        <v>3</v>
      </c>
      <c r="C1728" s="8" t="s">
        <v>281</v>
      </c>
      <c r="D1728" s="1" t="s">
        <v>15</v>
      </c>
      <c r="E1728" s="7">
        <f t="shared" si="276"/>
        <v>2023</v>
      </c>
      <c r="F1728" s="7">
        <f t="shared" si="277"/>
        <v>4</v>
      </c>
      <c r="G1728" s="7">
        <f t="shared" si="278"/>
        <v>16</v>
      </c>
      <c r="H1728" s="7" t="str">
        <f t="shared" si="279"/>
        <v>spring</v>
      </c>
      <c r="I1728" s="7">
        <f t="shared" si="280"/>
        <v>67</v>
      </c>
      <c r="J1728" t="str">
        <f t="shared" si="283"/>
        <v>VP</v>
      </c>
      <c r="K1728" s="1"/>
      <c r="L1728">
        <v>3.02311</v>
      </c>
      <c r="N1728">
        <v>1.8838699999999999</v>
      </c>
      <c r="O1728">
        <v>0.97921499999999995</v>
      </c>
      <c r="P1728">
        <v>12271.5</v>
      </c>
      <c r="Q1728">
        <v>818.1</v>
      </c>
      <c r="R1728">
        <v>20.5</v>
      </c>
      <c r="S1728">
        <v>18.3567</v>
      </c>
      <c r="T1728">
        <v>82.872900000000001</v>
      </c>
    </row>
    <row r="1729" spans="2:20" x14ac:dyDescent="0.3">
      <c r="B1729">
        <v>4</v>
      </c>
      <c r="C1729" s="8" t="s">
        <v>282</v>
      </c>
      <c r="D1729" s="1" t="s">
        <v>15</v>
      </c>
      <c r="E1729" s="7">
        <f t="shared" si="276"/>
        <v>2023</v>
      </c>
      <c r="F1729" s="7">
        <f t="shared" si="277"/>
        <v>4</v>
      </c>
      <c r="G1729" s="7">
        <f t="shared" si="278"/>
        <v>16</v>
      </c>
      <c r="H1729" s="7" t="str">
        <f t="shared" si="279"/>
        <v>spring</v>
      </c>
      <c r="I1729" s="7">
        <f t="shared" si="280"/>
        <v>67</v>
      </c>
      <c r="J1729" t="str">
        <f t="shared" si="283"/>
        <v>BS</v>
      </c>
      <c r="K1729" s="1"/>
      <c r="L1729">
        <v>1.79413</v>
      </c>
      <c r="N1729">
        <v>2.5928800000000001</v>
      </c>
      <c r="O1729">
        <v>0.95906800000000003</v>
      </c>
      <c r="P1729">
        <v>1.6000000000000001E-3</v>
      </c>
      <c r="Q1729" t="s">
        <v>44</v>
      </c>
      <c r="R1729">
        <v>20.965499999999999</v>
      </c>
      <c r="S1729">
        <v>20.282</v>
      </c>
      <c r="T1729">
        <v>82.917599999999993</v>
      </c>
    </row>
    <row r="1730" spans="2:20" x14ac:dyDescent="0.3">
      <c r="B1730">
        <v>5</v>
      </c>
      <c r="C1730" s="8" t="s">
        <v>283</v>
      </c>
      <c r="D1730" s="1" t="s">
        <v>15</v>
      </c>
      <c r="E1730" s="7">
        <f t="shared" si="276"/>
        <v>2023</v>
      </c>
      <c r="F1730" s="7">
        <f t="shared" si="277"/>
        <v>4</v>
      </c>
      <c r="G1730" s="7">
        <f t="shared" si="278"/>
        <v>16</v>
      </c>
      <c r="H1730" s="7" t="str">
        <f t="shared" si="279"/>
        <v>spring</v>
      </c>
      <c r="I1730" s="7">
        <f t="shared" si="280"/>
        <v>67</v>
      </c>
      <c r="J1730" t="str">
        <f t="shared" si="283"/>
        <v>BS</v>
      </c>
      <c r="K1730" s="1"/>
      <c r="L1730">
        <v>1.50177</v>
      </c>
      <c r="N1730">
        <v>2.8734500000000001</v>
      </c>
      <c r="O1730">
        <v>0.94809900000000003</v>
      </c>
      <c r="P1730" t="s">
        <v>42</v>
      </c>
      <c r="Q1730">
        <v>9544.5</v>
      </c>
      <c r="R1730">
        <v>23</v>
      </c>
      <c r="S1730">
        <v>20.213100000000001</v>
      </c>
      <c r="T1730">
        <v>82.918899999999994</v>
      </c>
    </row>
    <row r="1731" spans="2:20" x14ac:dyDescent="0.3">
      <c r="B1731">
        <v>6</v>
      </c>
      <c r="C1731" s="8" t="s">
        <v>284</v>
      </c>
      <c r="D1731" s="1" t="s">
        <v>15</v>
      </c>
      <c r="E1731" s="7">
        <f t="shared" si="276"/>
        <v>2023</v>
      </c>
      <c r="F1731" s="7">
        <f t="shared" si="277"/>
        <v>4</v>
      </c>
      <c r="G1731" s="7">
        <f t="shared" si="278"/>
        <v>16</v>
      </c>
      <c r="H1731" s="7" t="str">
        <f t="shared" si="279"/>
        <v>spring</v>
      </c>
      <c r="I1731" s="7">
        <f t="shared" si="280"/>
        <v>67</v>
      </c>
      <c r="J1731" t="str">
        <f t="shared" si="283"/>
        <v>BS</v>
      </c>
      <c r="K1731" s="1"/>
      <c r="L1731">
        <v>1.2271099999999999</v>
      </c>
      <c r="N1731">
        <v>2.7482899999999999</v>
      </c>
      <c r="O1731">
        <v>0.92054899999999995</v>
      </c>
      <c r="P1731">
        <v>2E-3</v>
      </c>
      <c r="Q1731" t="s">
        <v>44</v>
      </c>
      <c r="R1731">
        <v>23.438199999999998</v>
      </c>
      <c r="S1731">
        <v>21.154599999999999</v>
      </c>
      <c r="T1731">
        <v>82.900899999999993</v>
      </c>
    </row>
    <row r="1732" spans="2:20" x14ac:dyDescent="0.3">
      <c r="B1732">
        <v>10</v>
      </c>
      <c r="C1732" s="8" t="s">
        <v>285</v>
      </c>
      <c r="D1732" s="1" t="s">
        <v>15</v>
      </c>
      <c r="E1732" s="7">
        <f t="shared" si="276"/>
        <v>2023</v>
      </c>
      <c r="F1732" s="7">
        <f t="shared" si="277"/>
        <v>4</v>
      </c>
      <c r="G1732" s="7">
        <f t="shared" si="278"/>
        <v>16</v>
      </c>
      <c r="H1732" s="7" t="str">
        <f t="shared" si="279"/>
        <v>spring</v>
      </c>
      <c r="I1732" s="7">
        <f t="shared" si="280"/>
        <v>67</v>
      </c>
      <c r="J1732" t="str">
        <f t="shared" si="283"/>
        <v>BS</v>
      </c>
      <c r="K1732" s="1"/>
      <c r="L1732">
        <v>1.24315</v>
      </c>
      <c r="N1732">
        <v>2.6202299999999998</v>
      </c>
      <c r="O1732">
        <v>0.95630099999999996</v>
      </c>
      <c r="P1732">
        <v>8.0000000000000004E-4</v>
      </c>
      <c r="Q1732" t="s">
        <v>44</v>
      </c>
      <c r="R1732">
        <v>23.886399999999998</v>
      </c>
      <c r="S1732">
        <v>20.023700000000002</v>
      </c>
      <c r="T1732">
        <v>82.928299999999993</v>
      </c>
    </row>
    <row r="1733" spans="2:20" x14ac:dyDescent="0.3">
      <c r="B1733">
        <v>11</v>
      </c>
      <c r="C1733" s="8" t="s">
        <v>286</v>
      </c>
      <c r="D1733" s="1" t="s">
        <v>15</v>
      </c>
      <c r="E1733" s="7">
        <f t="shared" si="276"/>
        <v>2023</v>
      </c>
      <c r="F1733" s="7">
        <f t="shared" si="277"/>
        <v>4</v>
      </c>
      <c r="G1733" s="7">
        <f t="shared" si="278"/>
        <v>16</v>
      </c>
      <c r="H1733" s="7" t="str">
        <f t="shared" si="279"/>
        <v>spring</v>
      </c>
      <c r="I1733" s="7">
        <f t="shared" si="280"/>
        <v>67</v>
      </c>
      <c r="J1733" t="str">
        <f t="shared" si="283"/>
        <v>BS</v>
      </c>
      <c r="K1733" s="1"/>
      <c r="L1733">
        <v>1.29311</v>
      </c>
      <c r="N1733">
        <v>3.4427400000000001</v>
      </c>
      <c r="O1733">
        <v>0.90456700000000001</v>
      </c>
      <c r="P1733">
        <v>8.0000000000000004E-4</v>
      </c>
      <c r="Q1733" t="s">
        <v>44</v>
      </c>
      <c r="R1733">
        <v>24.958200000000001</v>
      </c>
      <c r="S1733">
        <v>20.933199999999999</v>
      </c>
      <c r="T1733">
        <v>82.917699999999996</v>
      </c>
    </row>
    <row r="1734" spans="2:20" x14ac:dyDescent="0.3">
      <c r="B1734">
        <v>12</v>
      </c>
      <c r="C1734" s="8" t="s">
        <v>287</v>
      </c>
      <c r="D1734" s="1" t="s">
        <v>15</v>
      </c>
      <c r="E1734" s="7">
        <f t="shared" si="276"/>
        <v>2023</v>
      </c>
      <c r="F1734" s="7">
        <f t="shared" si="277"/>
        <v>4</v>
      </c>
      <c r="G1734" s="7">
        <f t="shared" si="278"/>
        <v>16</v>
      </c>
      <c r="H1734" s="7" t="str">
        <f t="shared" si="279"/>
        <v>spring</v>
      </c>
      <c r="I1734" s="7">
        <f t="shared" si="280"/>
        <v>67</v>
      </c>
      <c r="J1734" t="str">
        <f t="shared" si="283"/>
        <v>BS</v>
      </c>
      <c r="K1734" s="1"/>
      <c r="L1734">
        <v>0.41871599999999998</v>
      </c>
      <c r="N1734">
        <v>8.0494500000000002</v>
      </c>
      <c r="O1734">
        <v>0.59710300000000005</v>
      </c>
      <c r="P1734" t="s">
        <v>42</v>
      </c>
      <c r="Q1734" t="s">
        <v>42</v>
      </c>
      <c r="S1734">
        <v>21.289000000000001</v>
      </c>
      <c r="T1734">
        <v>82.941100000000006</v>
      </c>
    </row>
    <row r="1735" spans="2:20" x14ac:dyDescent="0.3">
      <c r="B1735">
        <v>7</v>
      </c>
      <c r="C1735" s="8" t="s">
        <v>288</v>
      </c>
      <c r="D1735" s="1" t="s">
        <v>15</v>
      </c>
      <c r="E1735" s="7">
        <f t="shared" si="276"/>
        <v>2023</v>
      </c>
      <c r="F1735" s="7">
        <f t="shared" si="277"/>
        <v>4</v>
      </c>
      <c r="G1735" s="7">
        <f t="shared" si="278"/>
        <v>16</v>
      </c>
      <c r="H1735" s="7" t="str">
        <f t="shared" si="279"/>
        <v>spring</v>
      </c>
      <c r="I1735" s="7">
        <f t="shared" si="280"/>
        <v>67</v>
      </c>
      <c r="J1735" t="str">
        <f t="shared" si="283"/>
        <v>VP</v>
      </c>
      <c r="K1735" s="1"/>
      <c r="L1735">
        <v>2.7417500000000001</v>
      </c>
      <c r="N1735">
        <v>1.80792</v>
      </c>
      <c r="O1735">
        <v>0.98274300000000003</v>
      </c>
      <c r="P1735">
        <v>7.2727299999999996E-4</v>
      </c>
      <c r="Q1735" t="s">
        <v>44</v>
      </c>
      <c r="R1735">
        <v>26.5364</v>
      </c>
      <c r="S1735">
        <v>22.505400000000002</v>
      </c>
      <c r="T1735">
        <v>82.900700000000001</v>
      </c>
    </row>
    <row r="1736" spans="2:20" x14ac:dyDescent="0.3">
      <c r="B1736">
        <v>8</v>
      </c>
      <c r="C1736" s="8" t="s">
        <v>289</v>
      </c>
      <c r="D1736" s="1" t="s">
        <v>15</v>
      </c>
      <c r="E1736" s="7">
        <f t="shared" si="276"/>
        <v>2023</v>
      </c>
      <c r="F1736" s="7">
        <f t="shared" si="277"/>
        <v>4</v>
      </c>
      <c r="G1736" s="7">
        <f t="shared" si="278"/>
        <v>16</v>
      </c>
      <c r="H1736" s="7" t="str">
        <f t="shared" si="279"/>
        <v>spring</v>
      </c>
      <c r="I1736" s="7">
        <f t="shared" si="280"/>
        <v>67</v>
      </c>
      <c r="J1736" t="str">
        <f t="shared" si="283"/>
        <v>VP</v>
      </c>
      <c r="K1736" s="1"/>
      <c r="L1736">
        <v>4.0493800000000002</v>
      </c>
      <c r="N1736">
        <v>1.4109700000000001</v>
      </c>
      <c r="O1736">
        <v>0.99476900000000001</v>
      </c>
      <c r="P1736">
        <v>2E-3</v>
      </c>
      <c r="Q1736">
        <v>4090.5</v>
      </c>
      <c r="R1736">
        <v>26.7</v>
      </c>
      <c r="S1736">
        <v>22.684200000000001</v>
      </c>
      <c r="T1736">
        <v>82.9084</v>
      </c>
    </row>
    <row r="1737" spans="2:20" x14ac:dyDescent="0.3">
      <c r="B1737">
        <v>9</v>
      </c>
      <c r="C1737" s="8" t="s">
        <v>290</v>
      </c>
      <c r="D1737" s="1" t="s">
        <v>15</v>
      </c>
      <c r="E1737" s="7">
        <f t="shared" si="276"/>
        <v>2023</v>
      </c>
      <c r="F1737" s="7">
        <f t="shared" si="277"/>
        <v>4</v>
      </c>
      <c r="G1737" s="7">
        <f t="shared" si="278"/>
        <v>16</v>
      </c>
      <c r="H1737" s="7" t="str">
        <f t="shared" si="279"/>
        <v>spring</v>
      </c>
      <c r="I1737" s="7">
        <f t="shared" si="280"/>
        <v>67</v>
      </c>
      <c r="J1737" t="str">
        <f t="shared" si="283"/>
        <v>VP</v>
      </c>
      <c r="K1737" s="1"/>
      <c r="L1737">
        <v>2.0928599999999999</v>
      </c>
      <c r="N1737">
        <v>1.6519299999999999</v>
      </c>
      <c r="O1737">
        <v>0.99033499999999997</v>
      </c>
      <c r="P1737">
        <v>1E-3</v>
      </c>
      <c r="Q1737" t="s">
        <v>44</v>
      </c>
      <c r="R1737">
        <v>26.9</v>
      </c>
      <c r="S1737">
        <v>22.2898</v>
      </c>
      <c r="T1737">
        <v>82.900899999999993</v>
      </c>
    </row>
    <row r="1738" spans="2:20" x14ac:dyDescent="0.3">
      <c r="B1738">
        <v>13</v>
      </c>
      <c r="C1738" s="8" t="s">
        <v>291</v>
      </c>
      <c r="D1738" s="1" t="s">
        <v>15</v>
      </c>
      <c r="E1738" s="7">
        <f t="shared" si="276"/>
        <v>2023</v>
      </c>
      <c r="F1738" s="7">
        <f t="shared" si="277"/>
        <v>4</v>
      </c>
      <c r="G1738" s="7">
        <f t="shared" si="278"/>
        <v>16</v>
      </c>
      <c r="H1738" s="7" t="str">
        <f t="shared" si="279"/>
        <v>spring</v>
      </c>
      <c r="I1738" s="7">
        <f t="shared" si="280"/>
        <v>67</v>
      </c>
      <c r="J1738" t="str">
        <f t="shared" si="283"/>
        <v>VP</v>
      </c>
      <c r="K1738" s="1"/>
      <c r="L1738">
        <v>2.2961299999999998</v>
      </c>
      <c r="N1738">
        <v>1.57629</v>
      </c>
      <c r="O1738">
        <v>0.99263599999999996</v>
      </c>
      <c r="P1738">
        <v>1E-3</v>
      </c>
      <c r="Q1738">
        <v>6181.2</v>
      </c>
      <c r="R1738">
        <v>26.9</v>
      </c>
      <c r="S1738">
        <v>22.8569</v>
      </c>
      <c r="T1738">
        <v>82.883799999999994</v>
      </c>
    </row>
    <row r="1739" spans="2:20" x14ac:dyDescent="0.3">
      <c r="B1739">
        <v>14</v>
      </c>
      <c r="C1739" s="8" t="s">
        <v>292</v>
      </c>
      <c r="D1739" s="1" t="s">
        <v>15</v>
      </c>
      <c r="E1739" s="7">
        <f t="shared" si="276"/>
        <v>2023</v>
      </c>
      <c r="F1739" s="7">
        <f t="shared" si="277"/>
        <v>4</v>
      </c>
      <c r="G1739" s="7">
        <f t="shared" si="278"/>
        <v>16</v>
      </c>
      <c r="H1739" s="7" t="str">
        <f t="shared" si="279"/>
        <v>spring</v>
      </c>
      <c r="I1739" s="7">
        <f t="shared" si="280"/>
        <v>67</v>
      </c>
      <c r="J1739" t="str">
        <f t="shared" si="283"/>
        <v>VP</v>
      </c>
      <c r="K1739" s="1"/>
      <c r="L1739">
        <v>1.72312</v>
      </c>
      <c r="N1739">
        <v>1.8361000000000001</v>
      </c>
      <c r="O1739">
        <v>0.98055899999999996</v>
      </c>
      <c r="P1739">
        <v>1E-3</v>
      </c>
      <c r="Q1739">
        <v>1999.8</v>
      </c>
      <c r="R1739">
        <v>27.5</v>
      </c>
      <c r="S1739">
        <v>22.7485</v>
      </c>
      <c r="T1739">
        <v>82.860699999999994</v>
      </c>
    </row>
    <row r="1740" spans="2:20" x14ac:dyDescent="0.3">
      <c r="B1740">
        <v>15</v>
      </c>
      <c r="C1740" s="8" t="s">
        <v>293</v>
      </c>
      <c r="D1740" s="1" t="s">
        <v>15</v>
      </c>
      <c r="E1740" s="7">
        <f t="shared" si="276"/>
        <v>2023</v>
      </c>
      <c r="F1740" s="7">
        <f t="shared" si="277"/>
        <v>4</v>
      </c>
      <c r="G1740" s="7">
        <f t="shared" si="278"/>
        <v>16</v>
      </c>
      <c r="H1740" s="7" t="str">
        <f t="shared" si="279"/>
        <v>spring</v>
      </c>
      <c r="I1740" s="7">
        <f t="shared" si="280"/>
        <v>67</v>
      </c>
      <c r="J1740" t="str">
        <f t="shared" si="283"/>
        <v>VP</v>
      </c>
      <c r="K1740" s="1"/>
      <c r="L1740">
        <v>1.8695600000000001</v>
      </c>
      <c r="N1740">
        <v>1.9595899999999999</v>
      </c>
      <c r="O1740">
        <v>0.980568</v>
      </c>
      <c r="P1740">
        <v>1E-3</v>
      </c>
      <c r="Q1740" t="s">
        <v>44</v>
      </c>
      <c r="R1740">
        <v>27.647300000000001</v>
      </c>
      <c r="S1740">
        <v>23.019100000000002</v>
      </c>
      <c r="T1740">
        <v>82.870500000000007</v>
      </c>
    </row>
    <row r="1741" spans="2:20" x14ac:dyDescent="0.3">
      <c r="B1741">
        <v>16</v>
      </c>
      <c r="C1741" s="8" t="s">
        <v>294</v>
      </c>
      <c r="D1741" s="1" t="s">
        <v>15</v>
      </c>
      <c r="E1741" s="7">
        <f t="shared" si="276"/>
        <v>2023</v>
      </c>
      <c r="F1741" s="7">
        <f t="shared" si="277"/>
        <v>4</v>
      </c>
      <c r="G1741" s="7">
        <f t="shared" si="278"/>
        <v>16</v>
      </c>
      <c r="H1741" s="7" t="str">
        <f t="shared" si="279"/>
        <v>spring</v>
      </c>
      <c r="I1741" s="7">
        <f t="shared" si="280"/>
        <v>67</v>
      </c>
      <c r="J1741" t="str">
        <f t="shared" si="283"/>
        <v>BS</v>
      </c>
      <c r="K1741" s="1"/>
      <c r="L1741">
        <v>1.00895</v>
      </c>
      <c r="N1741">
        <v>2.4664000000000001</v>
      </c>
      <c r="O1741">
        <v>0.95919500000000002</v>
      </c>
      <c r="P1741">
        <v>3.0000000000000001E-3</v>
      </c>
      <c r="Q1741" t="s">
        <v>44</v>
      </c>
      <c r="R1741">
        <v>27.7545</v>
      </c>
      <c r="S1741">
        <v>22.5655</v>
      </c>
      <c r="T1741">
        <v>82.892899999999997</v>
      </c>
    </row>
    <row r="1742" spans="2:20" x14ac:dyDescent="0.3">
      <c r="B1742">
        <v>17</v>
      </c>
      <c r="C1742" s="8" t="s">
        <v>295</v>
      </c>
      <c r="D1742" s="1" t="s">
        <v>15</v>
      </c>
      <c r="E1742" s="7">
        <f t="shared" si="276"/>
        <v>2023</v>
      </c>
      <c r="F1742" s="7">
        <f t="shared" si="277"/>
        <v>4</v>
      </c>
      <c r="G1742" s="7">
        <f t="shared" si="278"/>
        <v>16</v>
      </c>
      <c r="H1742" s="7" t="str">
        <f t="shared" si="279"/>
        <v>spring</v>
      </c>
      <c r="I1742" s="7">
        <f t="shared" si="280"/>
        <v>67</v>
      </c>
      <c r="J1742" t="str">
        <f t="shared" si="283"/>
        <v>BS</v>
      </c>
      <c r="K1742" s="1"/>
      <c r="L1742">
        <v>0.53733900000000001</v>
      </c>
      <c r="N1742">
        <v>2.7325400000000002</v>
      </c>
      <c r="O1742">
        <v>0.942689</v>
      </c>
      <c r="P1742" t="s">
        <v>42</v>
      </c>
      <c r="Q1742">
        <v>8544.6</v>
      </c>
      <c r="R1742">
        <v>28.6</v>
      </c>
      <c r="S1742">
        <v>22.389800000000001</v>
      </c>
      <c r="T1742">
        <v>82.869100000000003</v>
      </c>
    </row>
    <row r="1743" spans="2:20" x14ac:dyDescent="0.3">
      <c r="B1743">
        <v>18</v>
      </c>
      <c r="C1743" s="8" t="s">
        <v>296</v>
      </c>
      <c r="D1743" s="1" t="s">
        <v>15</v>
      </c>
      <c r="E1743" s="7">
        <f t="shared" si="276"/>
        <v>2023</v>
      </c>
      <c r="F1743" s="7">
        <f t="shared" si="277"/>
        <v>4</v>
      </c>
      <c r="G1743" s="7">
        <f t="shared" si="278"/>
        <v>16</v>
      </c>
      <c r="H1743" s="7" t="str">
        <f t="shared" si="279"/>
        <v>spring</v>
      </c>
      <c r="I1743" s="7">
        <f t="shared" si="280"/>
        <v>67</v>
      </c>
      <c r="J1743" t="str">
        <f t="shared" si="283"/>
        <v>BS</v>
      </c>
      <c r="K1743" s="1"/>
      <c r="L1743">
        <v>0.76202999999999999</v>
      </c>
      <c r="N1743">
        <v>2.5926399999999998</v>
      </c>
      <c r="O1743">
        <v>0.95954600000000001</v>
      </c>
      <c r="P1743">
        <v>1E-3</v>
      </c>
      <c r="Q1743" t="s">
        <v>297</v>
      </c>
      <c r="R1743">
        <v>28.9</v>
      </c>
      <c r="S1743">
        <v>24.636900000000001</v>
      </c>
      <c r="T1743">
        <v>82.834999999999994</v>
      </c>
    </row>
    <row r="1744" spans="2:20" x14ac:dyDescent="0.3">
      <c r="B1744">
        <v>1</v>
      </c>
      <c r="C1744" s="8" t="s">
        <v>298</v>
      </c>
      <c r="D1744" s="1" t="s">
        <v>30</v>
      </c>
      <c r="E1744" s="7">
        <f t="shared" si="276"/>
        <v>2023</v>
      </c>
      <c r="F1744" s="7">
        <f t="shared" si="277"/>
        <v>4</v>
      </c>
      <c r="G1744" s="7">
        <f t="shared" si="278"/>
        <v>16</v>
      </c>
      <c r="H1744" s="7" t="str">
        <f t="shared" si="279"/>
        <v>spring</v>
      </c>
      <c r="I1744" s="7">
        <f t="shared" si="280"/>
        <v>68</v>
      </c>
      <c r="J1744" t="str">
        <f t="shared" ref="J1744:J1767" si="284">IF(OR(B1744=1,B1744=2,B1744=3,B1744=4,B1744=9,B1744=10,B1744=11,B1744=12,B1744=17,B1744=18,B1744=19,B1744=20),"VP","BS")</f>
        <v>VP</v>
      </c>
      <c r="K1744" s="1"/>
      <c r="L1744">
        <v>0.74429199999999995</v>
      </c>
      <c r="N1744">
        <v>2.8290299999999999</v>
      </c>
      <c r="O1744">
        <v>0.91705800000000004</v>
      </c>
      <c r="P1744">
        <v>2E-3</v>
      </c>
      <c r="Q1744" t="s">
        <v>44</v>
      </c>
      <c r="R1744">
        <v>16.625499999999999</v>
      </c>
      <c r="S1744">
        <v>14.0619</v>
      </c>
      <c r="T1744">
        <v>87.918000000000006</v>
      </c>
    </row>
    <row r="1745" spans="2:20" x14ac:dyDescent="0.3">
      <c r="B1745">
        <v>2</v>
      </c>
      <c r="C1745" s="8" t="s">
        <v>299</v>
      </c>
      <c r="D1745" s="1" t="s">
        <v>30</v>
      </c>
      <c r="E1745" s="7">
        <f t="shared" si="276"/>
        <v>2023</v>
      </c>
      <c r="F1745" s="7">
        <f t="shared" si="277"/>
        <v>4</v>
      </c>
      <c r="G1745" s="7">
        <f t="shared" si="278"/>
        <v>16</v>
      </c>
      <c r="H1745" s="7" t="str">
        <f t="shared" si="279"/>
        <v>spring</v>
      </c>
      <c r="I1745" s="7">
        <f t="shared" si="280"/>
        <v>68</v>
      </c>
      <c r="J1745" t="str">
        <f t="shared" si="284"/>
        <v>VP</v>
      </c>
      <c r="K1745" s="1"/>
      <c r="L1745">
        <v>0.92925800000000003</v>
      </c>
      <c r="N1745">
        <v>2.60162</v>
      </c>
      <c r="O1745">
        <v>0.96245899999999995</v>
      </c>
      <c r="P1745">
        <v>13998.6</v>
      </c>
      <c r="Q1745">
        <v>599.94000000000005</v>
      </c>
      <c r="R1745">
        <v>16.2</v>
      </c>
      <c r="S1745">
        <v>14.081300000000001</v>
      </c>
      <c r="T1745">
        <v>87.918000000000006</v>
      </c>
    </row>
    <row r="1746" spans="2:20" x14ac:dyDescent="0.3">
      <c r="B1746">
        <v>3</v>
      </c>
      <c r="C1746" s="8" t="s">
        <v>300</v>
      </c>
      <c r="D1746" s="1" t="s">
        <v>30</v>
      </c>
      <c r="E1746" s="7">
        <f t="shared" si="276"/>
        <v>2023</v>
      </c>
      <c r="F1746" s="7">
        <f t="shared" si="277"/>
        <v>4</v>
      </c>
      <c r="G1746" s="7">
        <f t="shared" si="278"/>
        <v>16</v>
      </c>
      <c r="H1746" s="7" t="str">
        <f t="shared" si="279"/>
        <v>spring</v>
      </c>
      <c r="I1746" s="7">
        <f t="shared" si="280"/>
        <v>68</v>
      </c>
      <c r="J1746" t="str">
        <f t="shared" si="284"/>
        <v>VP</v>
      </c>
      <c r="K1746" s="1"/>
      <c r="L1746">
        <v>0.79758399999999996</v>
      </c>
      <c r="N1746">
        <v>2.8168299999999999</v>
      </c>
      <c r="O1746">
        <v>0.91861700000000002</v>
      </c>
      <c r="P1746">
        <v>1E-3</v>
      </c>
      <c r="Q1746" t="s">
        <v>44</v>
      </c>
      <c r="R1746">
        <v>16</v>
      </c>
      <c r="S1746">
        <v>14.2494</v>
      </c>
      <c r="T1746">
        <v>87.922700000000006</v>
      </c>
    </row>
    <row r="1747" spans="2:20" x14ac:dyDescent="0.3">
      <c r="B1747">
        <v>4</v>
      </c>
      <c r="C1747" s="8" t="s">
        <v>301</v>
      </c>
      <c r="D1747" s="1" t="s">
        <v>30</v>
      </c>
      <c r="E1747" s="7">
        <f t="shared" si="276"/>
        <v>2023</v>
      </c>
      <c r="F1747" s="7">
        <f t="shared" si="277"/>
        <v>4</v>
      </c>
      <c r="G1747" s="7">
        <f t="shared" si="278"/>
        <v>16</v>
      </c>
      <c r="H1747" s="7" t="str">
        <f t="shared" si="279"/>
        <v>spring</v>
      </c>
      <c r="I1747" s="7">
        <f t="shared" si="280"/>
        <v>68</v>
      </c>
      <c r="J1747" t="str">
        <f t="shared" si="284"/>
        <v>VP</v>
      </c>
      <c r="K1747" s="1"/>
      <c r="L1747">
        <v>0.93296500000000004</v>
      </c>
      <c r="N1747">
        <v>2.6960899999999999</v>
      </c>
      <c r="O1747">
        <v>0.94756899999999999</v>
      </c>
      <c r="P1747">
        <v>1E-3</v>
      </c>
      <c r="Q1747" t="s">
        <v>44</v>
      </c>
      <c r="R1747">
        <v>15.8</v>
      </c>
      <c r="S1747">
        <v>14.241199999999999</v>
      </c>
      <c r="T1747">
        <v>87.926199999999994</v>
      </c>
    </row>
    <row r="1748" spans="2:20" x14ac:dyDescent="0.3">
      <c r="B1748">
        <v>5</v>
      </c>
      <c r="C1748" s="8" t="s">
        <v>302</v>
      </c>
      <c r="D1748" s="1" t="s">
        <v>30</v>
      </c>
      <c r="E1748" s="7">
        <f t="shared" ref="E1748:E1785" si="285">YEAR(C1748)</f>
        <v>2023</v>
      </c>
      <c r="F1748" s="7">
        <f t="shared" ref="F1748:F1785" si="286">MONTH(C1748)</f>
        <v>4</v>
      </c>
      <c r="G1748" s="7">
        <f t="shared" ref="G1748:G1785" si="287">F1748+12</f>
        <v>16</v>
      </c>
      <c r="H1748" s="7" t="str">
        <f t="shared" ref="H1748:H1785" si="288">IF(OR(F1748=1,F1748=2,F1748=3),"winter",IF(OR(F1748=4,F1748=5,F1748=6),"spring",IF(OR(F1748=7,F1748=8,F1748=9),"summer","autumn")))</f>
        <v>spring</v>
      </c>
      <c r="I1748" s="7">
        <f t="shared" ref="I1748:I1785" si="289">WEEKNUM(C1748)+52</f>
        <v>68</v>
      </c>
      <c r="J1748" t="str">
        <f t="shared" si="284"/>
        <v>BS</v>
      </c>
      <c r="K1748" s="1"/>
      <c r="L1748">
        <v>0.68373200000000001</v>
      </c>
      <c r="N1748">
        <v>3.2751800000000002</v>
      </c>
      <c r="O1748">
        <v>0.88362600000000002</v>
      </c>
      <c r="P1748">
        <v>1E-3</v>
      </c>
      <c r="Q1748" t="s">
        <v>44</v>
      </c>
      <c r="R1748">
        <v>15.8</v>
      </c>
      <c r="S1748">
        <v>14.3467</v>
      </c>
      <c r="T1748">
        <v>87.927800000000005</v>
      </c>
    </row>
    <row r="1749" spans="2:20" x14ac:dyDescent="0.3">
      <c r="B1749">
        <v>6</v>
      </c>
      <c r="C1749" s="8" t="s">
        <v>303</v>
      </c>
      <c r="D1749" s="1" t="s">
        <v>30</v>
      </c>
      <c r="E1749" s="7">
        <f t="shared" si="285"/>
        <v>2023</v>
      </c>
      <c r="F1749" s="7">
        <f t="shared" si="286"/>
        <v>4</v>
      </c>
      <c r="G1749" s="7">
        <f t="shared" si="287"/>
        <v>16</v>
      </c>
      <c r="H1749" s="7" t="str">
        <f t="shared" si="288"/>
        <v>spring</v>
      </c>
      <c r="I1749" s="7">
        <f t="shared" si="289"/>
        <v>68</v>
      </c>
      <c r="J1749" t="str">
        <f t="shared" si="284"/>
        <v>BS</v>
      </c>
      <c r="K1749" s="1"/>
      <c r="L1749">
        <v>0.80783499999999997</v>
      </c>
      <c r="N1749">
        <v>3.2399</v>
      </c>
      <c r="O1749">
        <v>0.93075799999999997</v>
      </c>
      <c r="P1749">
        <v>2E-3</v>
      </c>
      <c r="Q1749" t="s">
        <v>44</v>
      </c>
      <c r="R1749">
        <v>15.8</v>
      </c>
      <c r="S1749">
        <v>14.338200000000001</v>
      </c>
      <c r="T1749">
        <v>87.932599999999994</v>
      </c>
    </row>
    <row r="1750" spans="2:20" x14ac:dyDescent="0.3">
      <c r="B1750">
        <v>7</v>
      </c>
      <c r="C1750" s="8" t="s">
        <v>304</v>
      </c>
      <c r="D1750" s="1" t="s">
        <v>30</v>
      </c>
      <c r="E1750" s="7">
        <f t="shared" si="285"/>
        <v>2023</v>
      </c>
      <c r="F1750" s="7">
        <f t="shared" si="286"/>
        <v>4</v>
      </c>
      <c r="G1750" s="7">
        <f t="shared" si="287"/>
        <v>16</v>
      </c>
      <c r="H1750" s="7" t="str">
        <f t="shared" si="288"/>
        <v>spring</v>
      </c>
      <c r="I1750" s="7">
        <f t="shared" si="289"/>
        <v>68</v>
      </c>
      <c r="J1750" t="str">
        <f t="shared" si="284"/>
        <v>BS</v>
      </c>
      <c r="K1750" s="1"/>
      <c r="L1750">
        <v>0.43771599999999999</v>
      </c>
      <c r="N1750">
        <v>6.5003799999999998</v>
      </c>
      <c r="O1750">
        <v>0.65302099999999996</v>
      </c>
      <c r="P1750">
        <v>1E-3</v>
      </c>
      <c r="Q1750" t="s">
        <v>44</v>
      </c>
      <c r="R1750">
        <v>15.7</v>
      </c>
      <c r="S1750">
        <v>14.589399999999999</v>
      </c>
      <c r="T1750">
        <v>87.937600000000003</v>
      </c>
    </row>
    <row r="1751" spans="2:20" x14ac:dyDescent="0.3">
      <c r="B1751">
        <v>8</v>
      </c>
      <c r="C1751" s="8" t="s">
        <v>305</v>
      </c>
      <c r="D1751" s="1" t="s">
        <v>30</v>
      </c>
      <c r="E1751" s="7">
        <f t="shared" si="285"/>
        <v>2023</v>
      </c>
      <c r="F1751" s="7">
        <f t="shared" si="286"/>
        <v>4</v>
      </c>
      <c r="G1751" s="7">
        <f t="shared" si="287"/>
        <v>16</v>
      </c>
      <c r="H1751" s="7" t="str">
        <f t="shared" si="288"/>
        <v>spring</v>
      </c>
      <c r="I1751" s="7">
        <f t="shared" si="289"/>
        <v>68</v>
      </c>
      <c r="J1751" t="str">
        <f t="shared" si="284"/>
        <v>BS</v>
      </c>
      <c r="K1751" s="1"/>
      <c r="L1751">
        <v>0.71531900000000004</v>
      </c>
      <c r="N1751">
        <v>4.6355700000000004</v>
      </c>
      <c r="O1751">
        <v>0.85741299999999998</v>
      </c>
      <c r="P1751">
        <v>1E-3</v>
      </c>
      <c r="Q1751" t="s">
        <v>44</v>
      </c>
      <c r="R1751">
        <v>15.5</v>
      </c>
      <c r="S1751">
        <v>15.195600000000001</v>
      </c>
      <c r="T1751">
        <v>87.939400000000006</v>
      </c>
    </row>
    <row r="1752" spans="2:20" x14ac:dyDescent="0.3">
      <c r="B1752">
        <v>9</v>
      </c>
      <c r="C1752" s="8" t="s">
        <v>306</v>
      </c>
      <c r="D1752" s="1" t="s">
        <v>30</v>
      </c>
      <c r="E1752" s="7">
        <f t="shared" si="285"/>
        <v>2023</v>
      </c>
      <c r="F1752" s="7">
        <f t="shared" si="286"/>
        <v>4</v>
      </c>
      <c r="G1752" s="7">
        <f t="shared" si="287"/>
        <v>16</v>
      </c>
      <c r="H1752" s="7" t="str">
        <f t="shared" si="288"/>
        <v>spring</v>
      </c>
      <c r="I1752" s="7">
        <f t="shared" si="289"/>
        <v>68</v>
      </c>
      <c r="J1752" t="str">
        <f t="shared" si="284"/>
        <v>VP</v>
      </c>
      <c r="K1752" s="1"/>
      <c r="L1752">
        <v>1.3678399999999999</v>
      </c>
      <c r="N1752">
        <v>3.1728700000000001</v>
      </c>
      <c r="O1752">
        <v>0.92481500000000005</v>
      </c>
      <c r="P1752">
        <v>1E-3</v>
      </c>
      <c r="Q1752" t="s">
        <v>44</v>
      </c>
      <c r="R1752">
        <v>15.5</v>
      </c>
      <c r="S1752">
        <v>14.790100000000001</v>
      </c>
      <c r="T1752">
        <v>87.939099999999996</v>
      </c>
    </row>
    <row r="1753" spans="2:20" x14ac:dyDescent="0.3">
      <c r="B1753">
        <v>10</v>
      </c>
      <c r="C1753" s="8" t="s">
        <v>307</v>
      </c>
      <c r="D1753" s="1" t="s">
        <v>30</v>
      </c>
      <c r="E1753" s="7">
        <f t="shared" si="285"/>
        <v>2023</v>
      </c>
      <c r="F1753" s="7">
        <f t="shared" si="286"/>
        <v>4</v>
      </c>
      <c r="G1753" s="7">
        <f t="shared" si="287"/>
        <v>16</v>
      </c>
      <c r="H1753" s="7" t="str">
        <f t="shared" si="288"/>
        <v>spring</v>
      </c>
      <c r="I1753" s="7">
        <f t="shared" si="289"/>
        <v>68</v>
      </c>
      <c r="J1753" t="str">
        <f t="shared" si="284"/>
        <v>VP</v>
      </c>
      <c r="K1753" s="1"/>
      <c r="L1753">
        <v>0.71970699999999999</v>
      </c>
      <c r="N1753">
        <v>6.2993899999999998</v>
      </c>
      <c r="O1753">
        <v>0.62405100000000002</v>
      </c>
      <c r="P1753">
        <v>1E-3</v>
      </c>
      <c r="Q1753" t="s">
        <v>44</v>
      </c>
      <c r="R1753">
        <v>15.36</v>
      </c>
      <c r="S1753">
        <v>15.0442</v>
      </c>
      <c r="T1753">
        <v>87.943100000000001</v>
      </c>
    </row>
    <row r="1754" spans="2:20" x14ac:dyDescent="0.3">
      <c r="B1754">
        <v>11</v>
      </c>
      <c r="C1754" s="8" t="s">
        <v>308</v>
      </c>
      <c r="D1754" s="1" t="s">
        <v>30</v>
      </c>
      <c r="E1754" s="7">
        <f t="shared" si="285"/>
        <v>2023</v>
      </c>
      <c r="F1754" s="7">
        <f t="shared" si="286"/>
        <v>4</v>
      </c>
      <c r="G1754" s="7">
        <f t="shared" si="287"/>
        <v>16</v>
      </c>
      <c r="H1754" s="7" t="str">
        <f t="shared" si="288"/>
        <v>spring</v>
      </c>
      <c r="I1754" s="7">
        <f t="shared" si="289"/>
        <v>68</v>
      </c>
      <c r="J1754" t="str">
        <f t="shared" si="284"/>
        <v>VP</v>
      </c>
      <c r="K1754" s="1"/>
      <c r="L1754">
        <v>0.67768600000000001</v>
      </c>
      <c r="N1754">
        <v>4.4858700000000002</v>
      </c>
      <c r="O1754">
        <v>0.780721</v>
      </c>
      <c r="P1754">
        <v>1E-3</v>
      </c>
      <c r="Q1754" t="s">
        <v>44</v>
      </c>
      <c r="R1754">
        <v>15.2</v>
      </c>
      <c r="S1754">
        <v>14.448600000000001</v>
      </c>
      <c r="T1754">
        <v>87.948800000000006</v>
      </c>
    </row>
    <row r="1755" spans="2:20" x14ac:dyDescent="0.3">
      <c r="B1755">
        <v>12</v>
      </c>
      <c r="C1755" s="8" t="s">
        <v>309</v>
      </c>
      <c r="D1755" s="1" t="s">
        <v>30</v>
      </c>
      <c r="E1755" s="7">
        <f t="shared" si="285"/>
        <v>2023</v>
      </c>
      <c r="F1755" s="7">
        <f t="shared" si="286"/>
        <v>4</v>
      </c>
      <c r="G1755" s="7">
        <f t="shared" si="287"/>
        <v>16</v>
      </c>
      <c r="H1755" s="7" t="str">
        <f t="shared" si="288"/>
        <v>spring</v>
      </c>
      <c r="I1755" s="7">
        <f t="shared" si="289"/>
        <v>68</v>
      </c>
      <c r="J1755" t="str">
        <f t="shared" si="284"/>
        <v>VP</v>
      </c>
      <c r="K1755" s="1"/>
      <c r="L1755">
        <v>0.88988900000000004</v>
      </c>
      <c r="N1755">
        <v>3.3531</v>
      </c>
      <c r="O1755">
        <v>0.86823499999999998</v>
      </c>
      <c r="P1755">
        <v>2E-3</v>
      </c>
      <c r="Q1755" t="s">
        <v>44</v>
      </c>
      <c r="R1755">
        <v>15.1455</v>
      </c>
      <c r="S1755">
        <v>14.9305</v>
      </c>
      <c r="T1755">
        <v>87.950400000000002</v>
      </c>
    </row>
    <row r="1756" spans="2:20" x14ac:dyDescent="0.3">
      <c r="B1756">
        <v>13</v>
      </c>
      <c r="C1756" s="8" t="s">
        <v>310</v>
      </c>
      <c r="D1756" s="1" t="s">
        <v>30</v>
      </c>
      <c r="E1756" s="7">
        <f t="shared" si="285"/>
        <v>2023</v>
      </c>
      <c r="F1756" s="7">
        <f t="shared" si="286"/>
        <v>4</v>
      </c>
      <c r="G1756" s="7">
        <f t="shared" si="287"/>
        <v>16</v>
      </c>
      <c r="H1756" s="7" t="str">
        <f t="shared" si="288"/>
        <v>spring</v>
      </c>
      <c r="I1756" s="7">
        <f t="shared" si="289"/>
        <v>68</v>
      </c>
      <c r="J1756" t="str">
        <f t="shared" si="284"/>
        <v>BS</v>
      </c>
      <c r="K1756" s="1"/>
      <c r="L1756">
        <v>0.94030499999999995</v>
      </c>
      <c r="N1756">
        <v>4.1089799999999999</v>
      </c>
      <c r="O1756">
        <v>0.831233</v>
      </c>
      <c r="P1756">
        <v>1E-3</v>
      </c>
      <c r="Q1756" t="s">
        <v>44</v>
      </c>
      <c r="R1756">
        <v>15.327299999999999</v>
      </c>
      <c r="S1756">
        <v>15.2507</v>
      </c>
      <c r="T1756">
        <v>87.950900000000004</v>
      </c>
    </row>
    <row r="1757" spans="2:20" x14ac:dyDescent="0.3">
      <c r="B1757">
        <v>14</v>
      </c>
      <c r="C1757" s="8" t="s">
        <v>311</v>
      </c>
      <c r="D1757" s="1" t="s">
        <v>30</v>
      </c>
      <c r="E1757" s="7">
        <f t="shared" si="285"/>
        <v>2023</v>
      </c>
      <c r="F1757" s="7">
        <f t="shared" si="286"/>
        <v>4</v>
      </c>
      <c r="G1757" s="7">
        <f t="shared" si="287"/>
        <v>16</v>
      </c>
      <c r="H1757" s="7" t="str">
        <f t="shared" si="288"/>
        <v>spring</v>
      </c>
      <c r="I1757" s="7">
        <f t="shared" si="289"/>
        <v>68</v>
      </c>
      <c r="J1757" t="str">
        <f t="shared" si="284"/>
        <v>BS</v>
      </c>
      <c r="K1757" s="1"/>
      <c r="L1757">
        <v>0.94305600000000001</v>
      </c>
      <c r="N1757">
        <v>3.56915</v>
      </c>
      <c r="O1757">
        <v>0.89149199999999995</v>
      </c>
      <c r="P1757">
        <v>2E-3</v>
      </c>
      <c r="Q1757" t="s">
        <v>44</v>
      </c>
      <c r="R1757">
        <v>15.5945</v>
      </c>
      <c r="S1757">
        <v>15.4915</v>
      </c>
      <c r="T1757">
        <v>87.954300000000003</v>
      </c>
    </row>
    <row r="1758" spans="2:20" x14ac:dyDescent="0.3">
      <c r="B1758">
        <v>15</v>
      </c>
      <c r="C1758" s="8" t="s">
        <v>312</v>
      </c>
      <c r="D1758" s="1" t="s">
        <v>30</v>
      </c>
      <c r="E1758" s="7">
        <f t="shared" si="285"/>
        <v>2023</v>
      </c>
      <c r="F1758" s="7">
        <f t="shared" si="286"/>
        <v>4</v>
      </c>
      <c r="G1758" s="7">
        <f t="shared" si="287"/>
        <v>16</v>
      </c>
      <c r="H1758" s="7" t="str">
        <f t="shared" si="288"/>
        <v>spring</v>
      </c>
      <c r="I1758" s="7">
        <f t="shared" si="289"/>
        <v>68</v>
      </c>
      <c r="J1758" t="str">
        <f t="shared" si="284"/>
        <v>BS</v>
      </c>
      <c r="K1758" s="1"/>
      <c r="L1758">
        <v>1.1583399999999999</v>
      </c>
      <c r="N1758">
        <v>3.2844000000000002</v>
      </c>
      <c r="O1758">
        <v>0.86666299999999996</v>
      </c>
      <c r="P1758">
        <v>1E-3</v>
      </c>
      <c r="Q1758" t="s">
        <v>44</v>
      </c>
      <c r="R1758">
        <v>16</v>
      </c>
      <c r="S1758">
        <v>15.6144</v>
      </c>
      <c r="T1758">
        <v>87.954499999999996</v>
      </c>
    </row>
    <row r="1759" spans="2:20" x14ac:dyDescent="0.3">
      <c r="B1759">
        <v>16</v>
      </c>
      <c r="C1759" s="8" t="s">
        <v>313</v>
      </c>
      <c r="D1759" s="1" t="s">
        <v>30</v>
      </c>
      <c r="E1759" s="7">
        <f t="shared" si="285"/>
        <v>2023</v>
      </c>
      <c r="F1759" s="7">
        <f t="shared" si="286"/>
        <v>4</v>
      </c>
      <c r="G1759" s="7">
        <f t="shared" si="287"/>
        <v>16</v>
      </c>
      <c r="H1759" s="7" t="str">
        <f t="shared" si="288"/>
        <v>spring</v>
      </c>
      <c r="I1759" s="7">
        <f t="shared" si="289"/>
        <v>68</v>
      </c>
      <c r="J1759" t="str">
        <f t="shared" si="284"/>
        <v>BS</v>
      </c>
      <c r="K1759" s="1"/>
      <c r="L1759">
        <v>3.5503999999999998</v>
      </c>
      <c r="N1759">
        <v>1.4481200000000001</v>
      </c>
      <c r="O1759">
        <v>0.99006000000000005</v>
      </c>
      <c r="P1759">
        <v>2E-3</v>
      </c>
      <c r="Q1759" t="s">
        <v>44</v>
      </c>
      <c r="R1759">
        <v>16</v>
      </c>
      <c r="S1759">
        <v>15.6655</v>
      </c>
      <c r="T1759">
        <v>87.951700000000002</v>
      </c>
    </row>
    <row r="1760" spans="2:20" x14ac:dyDescent="0.3">
      <c r="B1760">
        <v>17</v>
      </c>
      <c r="C1760" s="8" t="s">
        <v>314</v>
      </c>
      <c r="D1760" s="1" t="s">
        <v>30</v>
      </c>
      <c r="E1760" s="7">
        <f t="shared" si="285"/>
        <v>2023</v>
      </c>
      <c r="F1760" s="7">
        <f t="shared" si="286"/>
        <v>4</v>
      </c>
      <c r="G1760" s="7">
        <f t="shared" si="287"/>
        <v>16</v>
      </c>
      <c r="H1760" s="7" t="str">
        <f t="shared" si="288"/>
        <v>spring</v>
      </c>
      <c r="I1760" s="7">
        <f t="shared" si="289"/>
        <v>68</v>
      </c>
      <c r="J1760" t="str">
        <f t="shared" si="284"/>
        <v>VP</v>
      </c>
      <c r="K1760" s="1"/>
      <c r="L1760">
        <v>1.2115800000000001</v>
      </c>
      <c r="N1760">
        <v>2.7831000000000001</v>
      </c>
      <c r="O1760">
        <v>0.91472299999999995</v>
      </c>
      <c r="P1760">
        <v>7.7272699999999996E-4</v>
      </c>
      <c r="Q1760" t="s">
        <v>44</v>
      </c>
      <c r="R1760">
        <v>16.2</v>
      </c>
      <c r="S1760">
        <v>15.854699999999999</v>
      </c>
      <c r="T1760">
        <v>87.95</v>
      </c>
    </row>
    <row r="1761" spans="2:20" x14ac:dyDescent="0.3">
      <c r="B1761">
        <v>18</v>
      </c>
      <c r="C1761" s="8" t="s">
        <v>315</v>
      </c>
      <c r="D1761" s="1" t="s">
        <v>30</v>
      </c>
      <c r="E1761" s="7">
        <f t="shared" si="285"/>
        <v>2023</v>
      </c>
      <c r="F1761" s="7">
        <f t="shared" si="286"/>
        <v>4</v>
      </c>
      <c r="G1761" s="7">
        <f t="shared" si="287"/>
        <v>16</v>
      </c>
      <c r="H1761" s="7" t="str">
        <f t="shared" si="288"/>
        <v>spring</v>
      </c>
      <c r="I1761" s="7">
        <f t="shared" si="289"/>
        <v>68</v>
      </c>
      <c r="J1761" t="str">
        <f t="shared" si="284"/>
        <v>VP</v>
      </c>
      <c r="K1761" s="1"/>
      <c r="L1761">
        <v>0.93493499999999996</v>
      </c>
      <c r="N1761">
        <v>3.6271200000000001</v>
      </c>
      <c r="O1761">
        <v>0.89144999999999996</v>
      </c>
      <c r="P1761">
        <v>1E-3</v>
      </c>
      <c r="Q1761" t="s">
        <v>44</v>
      </c>
      <c r="R1761">
        <v>16.2</v>
      </c>
      <c r="S1761">
        <v>17.749099999999999</v>
      </c>
      <c r="T1761">
        <v>87.927700000000002</v>
      </c>
    </row>
    <row r="1762" spans="2:20" x14ac:dyDescent="0.3">
      <c r="B1762">
        <v>19</v>
      </c>
      <c r="C1762" s="8" t="s">
        <v>316</v>
      </c>
      <c r="D1762" s="1" t="s">
        <v>30</v>
      </c>
      <c r="E1762" s="7">
        <f t="shared" si="285"/>
        <v>2023</v>
      </c>
      <c r="F1762" s="7">
        <f t="shared" si="286"/>
        <v>4</v>
      </c>
      <c r="G1762" s="7">
        <f t="shared" si="287"/>
        <v>16</v>
      </c>
      <c r="H1762" s="7" t="str">
        <f t="shared" si="288"/>
        <v>spring</v>
      </c>
      <c r="I1762" s="7">
        <f t="shared" si="289"/>
        <v>68</v>
      </c>
      <c r="J1762" t="str">
        <f t="shared" si="284"/>
        <v>VP</v>
      </c>
      <c r="K1762" s="1"/>
      <c r="L1762">
        <v>0.46565499999999999</v>
      </c>
      <c r="N1762">
        <v>6.3662099999999997</v>
      </c>
      <c r="O1762">
        <v>0.75660799999999995</v>
      </c>
      <c r="P1762">
        <v>2E-3</v>
      </c>
      <c r="Q1762" t="s">
        <v>44</v>
      </c>
      <c r="R1762">
        <v>16.7591</v>
      </c>
      <c r="S1762">
        <v>17.952000000000002</v>
      </c>
      <c r="T1762">
        <v>87.938800000000001</v>
      </c>
    </row>
    <row r="1763" spans="2:20" x14ac:dyDescent="0.3">
      <c r="B1763">
        <v>20</v>
      </c>
      <c r="C1763" s="8" t="s">
        <v>317</v>
      </c>
      <c r="D1763" s="1" t="s">
        <v>30</v>
      </c>
      <c r="E1763" s="7">
        <f t="shared" si="285"/>
        <v>2023</v>
      </c>
      <c r="F1763" s="7">
        <f t="shared" si="286"/>
        <v>4</v>
      </c>
      <c r="G1763" s="7">
        <f t="shared" si="287"/>
        <v>16</v>
      </c>
      <c r="H1763" s="7" t="str">
        <f t="shared" si="288"/>
        <v>spring</v>
      </c>
      <c r="I1763" s="7">
        <f t="shared" si="289"/>
        <v>68</v>
      </c>
      <c r="J1763" t="str">
        <f t="shared" si="284"/>
        <v>VP</v>
      </c>
      <c r="K1763" s="1"/>
      <c r="L1763">
        <v>0.65300999999999998</v>
      </c>
      <c r="N1763">
        <v>5.0501300000000002</v>
      </c>
      <c r="O1763">
        <v>0.72476099999999999</v>
      </c>
      <c r="P1763">
        <v>1E-3</v>
      </c>
      <c r="Q1763" t="s">
        <v>44</v>
      </c>
      <c r="R1763">
        <v>17.803599999999999</v>
      </c>
      <c r="S1763">
        <v>17.652200000000001</v>
      </c>
      <c r="T1763">
        <v>87.940600000000003</v>
      </c>
    </row>
    <row r="1764" spans="2:20" x14ac:dyDescent="0.3">
      <c r="B1764">
        <v>21</v>
      </c>
      <c r="C1764" s="8" t="s">
        <v>318</v>
      </c>
      <c r="D1764" s="1" t="s">
        <v>30</v>
      </c>
      <c r="E1764" s="7">
        <f t="shared" si="285"/>
        <v>2023</v>
      </c>
      <c r="F1764" s="7">
        <f t="shared" si="286"/>
        <v>4</v>
      </c>
      <c r="G1764" s="7">
        <f t="shared" si="287"/>
        <v>16</v>
      </c>
      <c r="H1764" s="7" t="str">
        <f t="shared" si="288"/>
        <v>spring</v>
      </c>
      <c r="I1764" s="7">
        <f t="shared" si="289"/>
        <v>68</v>
      </c>
      <c r="J1764" t="str">
        <f t="shared" si="284"/>
        <v>BS</v>
      </c>
      <c r="K1764" s="1"/>
      <c r="L1764">
        <v>0.52716799999999997</v>
      </c>
      <c r="N1764">
        <v>6.00373</v>
      </c>
      <c r="O1764">
        <v>0.76948300000000003</v>
      </c>
      <c r="P1764">
        <v>2E-3</v>
      </c>
      <c r="Q1764" t="s">
        <v>44</v>
      </c>
      <c r="R1764">
        <v>6</v>
      </c>
      <c r="S1764">
        <v>16.389800000000001</v>
      </c>
      <c r="T1764">
        <v>87.945300000000003</v>
      </c>
    </row>
    <row r="1765" spans="2:20" x14ac:dyDescent="0.3">
      <c r="B1765">
        <v>22</v>
      </c>
      <c r="C1765" s="8" t="s">
        <v>319</v>
      </c>
      <c r="D1765" s="1" t="s">
        <v>30</v>
      </c>
      <c r="E1765" s="7">
        <f t="shared" si="285"/>
        <v>2023</v>
      </c>
      <c r="F1765" s="7">
        <f t="shared" si="286"/>
        <v>4</v>
      </c>
      <c r="G1765" s="7">
        <f t="shared" si="287"/>
        <v>16</v>
      </c>
      <c r="H1765" s="7" t="str">
        <f t="shared" si="288"/>
        <v>spring</v>
      </c>
      <c r="I1765" s="7">
        <f t="shared" si="289"/>
        <v>68</v>
      </c>
      <c r="J1765" t="str">
        <f t="shared" si="284"/>
        <v>BS</v>
      </c>
      <c r="K1765" s="1"/>
      <c r="L1765">
        <v>1.11317</v>
      </c>
      <c r="N1765">
        <v>3.52277</v>
      </c>
      <c r="O1765">
        <v>0.91526099999999999</v>
      </c>
      <c r="P1765">
        <v>1E-3</v>
      </c>
      <c r="Q1765" t="s">
        <v>44</v>
      </c>
      <c r="R1765">
        <v>17.954499999999999</v>
      </c>
      <c r="S1765">
        <v>16.946300000000001</v>
      </c>
      <c r="T1765">
        <v>87.950199999999995</v>
      </c>
    </row>
    <row r="1766" spans="2:20" x14ac:dyDescent="0.3">
      <c r="B1766">
        <v>23</v>
      </c>
      <c r="C1766" s="8" t="s">
        <v>320</v>
      </c>
      <c r="D1766" s="1" t="s">
        <v>30</v>
      </c>
      <c r="E1766" s="7">
        <f t="shared" si="285"/>
        <v>2023</v>
      </c>
      <c r="F1766" s="7">
        <f t="shared" si="286"/>
        <v>4</v>
      </c>
      <c r="G1766" s="7">
        <f t="shared" si="287"/>
        <v>16</v>
      </c>
      <c r="H1766" s="7" t="str">
        <f t="shared" si="288"/>
        <v>spring</v>
      </c>
      <c r="I1766" s="7">
        <f t="shared" si="289"/>
        <v>68</v>
      </c>
      <c r="J1766" t="str">
        <f t="shared" si="284"/>
        <v>BS</v>
      </c>
      <c r="K1766" s="1"/>
      <c r="L1766">
        <v>0.60722100000000001</v>
      </c>
      <c r="N1766">
        <v>4.3771399999999998</v>
      </c>
      <c r="O1766">
        <v>0.84175900000000003</v>
      </c>
      <c r="P1766">
        <v>1E-3</v>
      </c>
      <c r="Q1766" t="s">
        <v>44</v>
      </c>
      <c r="R1766">
        <v>17.899999999999999</v>
      </c>
      <c r="S1766">
        <v>16.759</v>
      </c>
      <c r="T1766">
        <v>87.948099999999997</v>
      </c>
    </row>
    <row r="1767" spans="2:20" x14ac:dyDescent="0.3">
      <c r="B1767">
        <v>24</v>
      </c>
      <c r="C1767" s="8" t="s">
        <v>321</v>
      </c>
      <c r="D1767" s="1" t="s">
        <v>30</v>
      </c>
      <c r="E1767" s="7">
        <f t="shared" si="285"/>
        <v>2023</v>
      </c>
      <c r="F1767" s="7">
        <f t="shared" si="286"/>
        <v>4</v>
      </c>
      <c r="G1767" s="7">
        <f t="shared" si="287"/>
        <v>16</v>
      </c>
      <c r="H1767" s="7" t="str">
        <f t="shared" si="288"/>
        <v>spring</v>
      </c>
      <c r="I1767" s="7">
        <f t="shared" si="289"/>
        <v>68</v>
      </c>
      <c r="J1767" t="str">
        <f t="shared" si="284"/>
        <v>BS</v>
      </c>
      <c r="K1767" s="1"/>
      <c r="L1767">
        <v>0.70342000000000005</v>
      </c>
      <c r="N1767">
        <v>4.6100099999999999</v>
      </c>
      <c r="O1767">
        <v>0.84697100000000003</v>
      </c>
      <c r="P1767">
        <v>2E-3</v>
      </c>
      <c r="Q1767" t="s">
        <v>44</v>
      </c>
      <c r="R1767">
        <v>18.1127</v>
      </c>
      <c r="S1767">
        <v>16.504999999999999</v>
      </c>
      <c r="T1767">
        <v>87.944699999999997</v>
      </c>
    </row>
    <row r="1768" spans="2:20" x14ac:dyDescent="0.3">
      <c r="B1768">
        <v>1</v>
      </c>
      <c r="C1768" s="8" t="s">
        <v>322</v>
      </c>
      <c r="D1768" s="1" t="s">
        <v>29</v>
      </c>
      <c r="E1768" s="7">
        <f t="shared" si="285"/>
        <v>2023</v>
      </c>
      <c r="F1768" s="7">
        <f t="shared" si="286"/>
        <v>4</v>
      </c>
      <c r="G1768" s="7">
        <f t="shared" si="287"/>
        <v>16</v>
      </c>
      <c r="H1768" s="7" t="str">
        <f t="shared" si="288"/>
        <v>spring</v>
      </c>
      <c r="I1768" s="7">
        <f t="shared" si="289"/>
        <v>68</v>
      </c>
      <c r="J1768" t="str">
        <f t="shared" ref="J1768:J1785" si="290">IF(OR(B1768=1,B1768=2,B1768=3,B1768=7,B1768=8,B1768=9,B1768=13,B1768=14,B1768=15),"BS","VP")</f>
        <v>BS</v>
      </c>
      <c r="K1768" s="1"/>
      <c r="L1768">
        <v>0.71340000000000003</v>
      </c>
      <c r="N1768">
        <v>4.1258800000000004</v>
      </c>
      <c r="O1768">
        <v>0.84180500000000003</v>
      </c>
      <c r="P1768">
        <v>2E-3</v>
      </c>
      <c r="Q1768" t="s">
        <v>44</v>
      </c>
      <c r="R1768">
        <v>21.717300000000002</v>
      </c>
      <c r="S1768">
        <v>26.833300000000001</v>
      </c>
      <c r="T1768">
        <v>85.124899999999997</v>
      </c>
    </row>
    <row r="1769" spans="2:20" x14ac:dyDescent="0.3">
      <c r="B1769">
        <v>2</v>
      </c>
      <c r="C1769" s="8" t="s">
        <v>323</v>
      </c>
      <c r="D1769" s="1" t="s">
        <v>29</v>
      </c>
      <c r="E1769" s="7">
        <f t="shared" si="285"/>
        <v>2023</v>
      </c>
      <c r="F1769" s="7">
        <f t="shared" si="286"/>
        <v>4</v>
      </c>
      <c r="G1769" s="7">
        <f t="shared" si="287"/>
        <v>16</v>
      </c>
      <c r="H1769" s="7" t="str">
        <f t="shared" si="288"/>
        <v>spring</v>
      </c>
      <c r="I1769" s="7">
        <f t="shared" si="289"/>
        <v>68</v>
      </c>
      <c r="J1769" t="str">
        <f t="shared" si="290"/>
        <v>BS</v>
      </c>
      <c r="K1769" s="1"/>
      <c r="L1769">
        <v>0.909883</v>
      </c>
      <c r="N1769">
        <v>2.9557500000000001</v>
      </c>
      <c r="O1769">
        <v>0.89914099999999997</v>
      </c>
      <c r="P1769">
        <v>2E-3</v>
      </c>
      <c r="Q1769">
        <v>4817.7</v>
      </c>
      <c r="R1769">
        <v>23</v>
      </c>
      <c r="S1769">
        <v>25.314800000000002</v>
      </c>
      <c r="T1769">
        <v>85.142200000000003</v>
      </c>
    </row>
    <row r="1770" spans="2:20" x14ac:dyDescent="0.3">
      <c r="B1770">
        <v>3</v>
      </c>
      <c r="C1770" s="8" t="s">
        <v>324</v>
      </c>
      <c r="D1770" s="1" t="s">
        <v>29</v>
      </c>
      <c r="E1770" s="7">
        <f t="shared" si="285"/>
        <v>2023</v>
      </c>
      <c r="F1770" s="7">
        <f t="shared" si="286"/>
        <v>4</v>
      </c>
      <c r="G1770" s="7">
        <f t="shared" si="287"/>
        <v>16</v>
      </c>
      <c r="H1770" s="7" t="str">
        <f t="shared" si="288"/>
        <v>spring</v>
      </c>
      <c r="I1770" s="7">
        <f t="shared" si="289"/>
        <v>68</v>
      </c>
      <c r="J1770" t="str">
        <f t="shared" si="290"/>
        <v>BS</v>
      </c>
      <c r="K1770" s="1"/>
      <c r="L1770">
        <v>0.95225700000000002</v>
      </c>
      <c r="N1770">
        <v>2.8738700000000001</v>
      </c>
      <c r="O1770">
        <v>0.93344499999999997</v>
      </c>
      <c r="P1770">
        <v>2E-3</v>
      </c>
      <c r="Q1770" t="s">
        <v>44</v>
      </c>
      <c r="R1770">
        <v>24.618200000000002</v>
      </c>
      <c r="S1770">
        <v>24.411799999999999</v>
      </c>
      <c r="T1770">
        <v>85.141199999999998</v>
      </c>
    </row>
    <row r="1771" spans="2:20" x14ac:dyDescent="0.3">
      <c r="B1771">
        <v>4</v>
      </c>
      <c r="C1771" s="8" t="s">
        <v>325</v>
      </c>
      <c r="D1771" s="1" t="s">
        <v>29</v>
      </c>
      <c r="E1771" s="7">
        <f t="shared" si="285"/>
        <v>2023</v>
      </c>
      <c r="F1771" s="7">
        <f t="shared" si="286"/>
        <v>4</v>
      </c>
      <c r="G1771" s="7">
        <f t="shared" si="287"/>
        <v>16</v>
      </c>
      <c r="H1771" s="7" t="str">
        <f t="shared" si="288"/>
        <v>spring</v>
      </c>
      <c r="I1771" s="7">
        <f t="shared" si="289"/>
        <v>68</v>
      </c>
      <c r="J1771" t="str">
        <f t="shared" si="290"/>
        <v>VP</v>
      </c>
      <c r="K1771" s="1"/>
      <c r="L1771">
        <v>1.1573899999999999</v>
      </c>
      <c r="N1771">
        <v>3.2422599999999999</v>
      </c>
      <c r="O1771">
        <v>0.92486400000000002</v>
      </c>
      <c r="P1771" t="s">
        <v>42</v>
      </c>
      <c r="Q1771">
        <v>8817.2999999999993</v>
      </c>
      <c r="R1771">
        <v>25.1</v>
      </c>
      <c r="S1771">
        <v>25.626300000000001</v>
      </c>
      <c r="T1771">
        <v>85.118899999999996</v>
      </c>
    </row>
    <row r="1772" spans="2:20" x14ac:dyDescent="0.3">
      <c r="B1772">
        <v>5</v>
      </c>
      <c r="C1772" s="8" t="s">
        <v>326</v>
      </c>
      <c r="D1772" s="1" t="s">
        <v>29</v>
      </c>
      <c r="E1772" s="7">
        <f t="shared" si="285"/>
        <v>2023</v>
      </c>
      <c r="F1772" s="7">
        <f t="shared" si="286"/>
        <v>4</v>
      </c>
      <c r="G1772" s="7">
        <f t="shared" si="287"/>
        <v>16</v>
      </c>
      <c r="H1772" s="7" t="str">
        <f t="shared" si="288"/>
        <v>spring</v>
      </c>
      <c r="I1772" s="7">
        <f t="shared" si="289"/>
        <v>68</v>
      </c>
      <c r="J1772" t="str">
        <f t="shared" si="290"/>
        <v>VP</v>
      </c>
      <c r="K1772" s="1"/>
      <c r="L1772">
        <v>0.67564900000000006</v>
      </c>
      <c r="N1772">
        <v>5.4058200000000003</v>
      </c>
      <c r="O1772">
        <v>0.74956800000000001</v>
      </c>
      <c r="P1772">
        <v>1E-3</v>
      </c>
      <c r="Q1772">
        <v>3090.6</v>
      </c>
      <c r="R1772">
        <v>25.1</v>
      </c>
      <c r="S1772">
        <v>26.430599999999998</v>
      </c>
      <c r="T1772">
        <v>85.133899999999997</v>
      </c>
    </row>
    <row r="1773" spans="2:20" x14ac:dyDescent="0.3">
      <c r="B1773">
        <v>6</v>
      </c>
      <c r="C1773" s="8" t="s">
        <v>327</v>
      </c>
      <c r="D1773" s="1" t="s">
        <v>29</v>
      </c>
      <c r="E1773" s="7">
        <f t="shared" si="285"/>
        <v>2023</v>
      </c>
      <c r="F1773" s="7">
        <f t="shared" si="286"/>
        <v>4</v>
      </c>
      <c r="G1773" s="7">
        <f t="shared" si="287"/>
        <v>16</v>
      </c>
      <c r="H1773" s="7" t="str">
        <f t="shared" si="288"/>
        <v>spring</v>
      </c>
      <c r="I1773" s="7">
        <f t="shared" si="289"/>
        <v>68</v>
      </c>
      <c r="J1773" t="str">
        <f t="shared" si="290"/>
        <v>VP</v>
      </c>
      <c r="K1773" s="1"/>
      <c r="L1773">
        <v>1.3461399999999999</v>
      </c>
      <c r="N1773">
        <v>1.9260600000000001</v>
      </c>
      <c r="O1773">
        <v>0.97462899999999997</v>
      </c>
      <c r="P1773">
        <v>1E-3</v>
      </c>
      <c r="Q1773">
        <v>8362.7999999999993</v>
      </c>
      <c r="R1773">
        <v>25.9</v>
      </c>
      <c r="S1773">
        <v>28.251799999999999</v>
      </c>
      <c r="T1773">
        <v>85.117099999999994</v>
      </c>
    </row>
    <row r="1774" spans="2:20" x14ac:dyDescent="0.3">
      <c r="B1774">
        <v>7</v>
      </c>
      <c r="C1774" s="8" t="s">
        <v>328</v>
      </c>
      <c r="D1774" s="1" t="s">
        <v>29</v>
      </c>
      <c r="E1774" s="7">
        <f t="shared" si="285"/>
        <v>2023</v>
      </c>
      <c r="F1774" s="7">
        <f t="shared" si="286"/>
        <v>4</v>
      </c>
      <c r="G1774" s="7">
        <f t="shared" si="287"/>
        <v>16</v>
      </c>
      <c r="H1774" s="7" t="str">
        <f t="shared" si="288"/>
        <v>spring</v>
      </c>
      <c r="I1774" s="7">
        <f t="shared" si="289"/>
        <v>68</v>
      </c>
      <c r="J1774" t="str">
        <f t="shared" si="290"/>
        <v>BS</v>
      </c>
      <c r="K1774" s="1"/>
      <c r="L1774">
        <v>0.38783600000000001</v>
      </c>
      <c r="N1774">
        <v>5.7951300000000003</v>
      </c>
      <c r="O1774">
        <v>0.76185700000000001</v>
      </c>
      <c r="P1774" t="s">
        <v>42</v>
      </c>
      <c r="Q1774" t="s">
        <v>42</v>
      </c>
      <c r="S1774">
        <v>26.372699999999998</v>
      </c>
      <c r="T1774">
        <v>85.103399999999993</v>
      </c>
    </row>
    <row r="1775" spans="2:20" x14ac:dyDescent="0.3">
      <c r="B1775">
        <v>8</v>
      </c>
      <c r="C1775" s="8" t="s">
        <v>329</v>
      </c>
      <c r="D1775" s="1" t="s">
        <v>29</v>
      </c>
      <c r="E1775" s="7">
        <f t="shared" si="285"/>
        <v>2023</v>
      </c>
      <c r="F1775" s="7">
        <f t="shared" si="286"/>
        <v>4</v>
      </c>
      <c r="G1775" s="7">
        <f t="shared" si="287"/>
        <v>16</v>
      </c>
      <c r="H1775" s="7" t="str">
        <f t="shared" si="288"/>
        <v>spring</v>
      </c>
      <c r="I1775" s="7">
        <f t="shared" si="289"/>
        <v>68</v>
      </c>
      <c r="J1775" t="str">
        <f t="shared" si="290"/>
        <v>BS</v>
      </c>
      <c r="K1775" s="1"/>
      <c r="L1775">
        <v>0.92179199999999994</v>
      </c>
      <c r="N1775">
        <v>2.9898699999999998</v>
      </c>
      <c r="O1775">
        <v>0.89525200000000005</v>
      </c>
      <c r="P1775">
        <v>1E-3</v>
      </c>
      <c r="Q1775">
        <v>3272.4</v>
      </c>
      <c r="R1775">
        <v>26.8</v>
      </c>
      <c r="S1775">
        <v>27.1995</v>
      </c>
      <c r="T1775">
        <v>85.106700000000004</v>
      </c>
    </row>
    <row r="1776" spans="2:20" x14ac:dyDescent="0.3">
      <c r="B1776">
        <v>9</v>
      </c>
      <c r="C1776" s="8" t="s">
        <v>330</v>
      </c>
      <c r="D1776" s="1" t="s">
        <v>29</v>
      </c>
      <c r="E1776" s="7">
        <f t="shared" si="285"/>
        <v>2023</v>
      </c>
      <c r="F1776" s="7">
        <f t="shared" si="286"/>
        <v>4</v>
      </c>
      <c r="G1776" s="7">
        <f t="shared" si="287"/>
        <v>16</v>
      </c>
      <c r="H1776" s="7" t="str">
        <f t="shared" si="288"/>
        <v>spring</v>
      </c>
      <c r="I1776" s="7">
        <f t="shared" si="289"/>
        <v>68</v>
      </c>
      <c r="J1776" t="str">
        <f t="shared" si="290"/>
        <v>BS</v>
      </c>
      <c r="K1776" s="1"/>
      <c r="L1776">
        <v>0.72680900000000004</v>
      </c>
      <c r="N1776">
        <v>3.32917</v>
      </c>
      <c r="O1776">
        <v>0.90683100000000005</v>
      </c>
      <c r="P1776">
        <v>2E-3</v>
      </c>
      <c r="Q1776" t="s">
        <v>44</v>
      </c>
      <c r="R1776">
        <v>27.65</v>
      </c>
      <c r="S1776">
        <v>27.9681</v>
      </c>
      <c r="T1776">
        <v>85.102000000000004</v>
      </c>
    </row>
    <row r="1777" spans="2:20" x14ac:dyDescent="0.3">
      <c r="B1777">
        <v>10</v>
      </c>
      <c r="C1777" s="8" t="s">
        <v>331</v>
      </c>
      <c r="D1777" s="1" t="s">
        <v>29</v>
      </c>
      <c r="E1777" s="7">
        <f t="shared" si="285"/>
        <v>2023</v>
      </c>
      <c r="F1777" s="7">
        <f t="shared" si="286"/>
        <v>4</v>
      </c>
      <c r="G1777" s="7">
        <f t="shared" si="287"/>
        <v>16</v>
      </c>
      <c r="H1777" s="7" t="str">
        <f t="shared" si="288"/>
        <v>spring</v>
      </c>
      <c r="I1777" s="7">
        <f t="shared" si="289"/>
        <v>68</v>
      </c>
      <c r="J1777" t="str">
        <f t="shared" si="290"/>
        <v>VP</v>
      </c>
      <c r="K1777" s="1"/>
      <c r="L1777">
        <v>0.24418500000000001</v>
      </c>
      <c r="N1777">
        <v>8.7116600000000002</v>
      </c>
      <c r="O1777">
        <v>0.61891200000000002</v>
      </c>
      <c r="P1777">
        <v>1E-3</v>
      </c>
      <c r="Q1777">
        <v>3726.9</v>
      </c>
      <c r="R1777">
        <v>28</v>
      </c>
      <c r="S1777">
        <v>26.923400000000001</v>
      </c>
      <c r="T1777">
        <v>85.116100000000003</v>
      </c>
    </row>
    <row r="1778" spans="2:20" x14ac:dyDescent="0.3">
      <c r="B1778">
        <v>11</v>
      </c>
      <c r="C1778" s="8" t="s">
        <v>332</v>
      </c>
      <c r="D1778" s="1" t="s">
        <v>29</v>
      </c>
      <c r="E1778" s="7">
        <f t="shared" si="285"/>
        <v>2023</v>
      </c>
      <c r="F1778" s="7">
        <f t="shared" si="286"/>
        <v>4</v>
      </c>
      <c r="G1778" s="7">
        <f t="shared" si="287"/>
        <v>16</v>
      </c>
      <c r="H1778" s="7" t="str">
        <f t="shared" si="288"/>
        <v>spring</v>
      </c>
      <c r="I1778" s="7">
        <f t="shared" si="289"/>
        <v>68</v>
      </c>
      <c r="J1778" t="str">
        <f t="shared" si="290"/>
        <v>VP</v>
      </c>
      <c r="K1778" s="1"/>
      <c r="L1778">
        <v>0.77485000000000004</v>
      </c>
      <c r="N1778">
        <v>2.6406499999999999</v>
      </c>
      <c r="O1778">
        <v>0.95538299999999998</v>
      </c>
      <c r="P1778" t="s">
        <v>42</v>
      </c>
      <c r="Q1778">
        <v>4908.6000000000004</v>
      </c>
      <c r="R1778">
        <v>30.1</v>
      </c>
      <c r="S1778">
        <v>24.802900000000001</v>
      </c>
      <c r="T1778">
        <v>85.106399999999994</v>
      </c>
    </row>
    <row r="1779" spans="2:20" x14ac:dyDescent="0.3">
      <c r="B1779">
        <v>12</v>
      </c>
      <c r="C1779" s="8" t="s">
        <v>333</v>
      </c>
      <c r="D1779" s="1" t="s">
        <v>29</v>
      </c>
      <c r="E1779" s="7">
        <f t="shared" si="285"/>
        <v>2023</v>
      </c>
      <c r="F1779" s="7">
        <f t="shared" si="286"/>
        <v>4</v>
      </c>
      <c r="G1779" s="7">
        <f t="shared" si="287"/>
        <v>16</v>
      </c>
      <c r="H1779" s="7" t="str">
        <f t="shared" si="288"/>
        <v>spring</v>
      </c>
      <c r="I1779" s="7">
        <f t="shared" si="289"/>
        <v>68</v>
      </c>
      <c r="J1779" t="str">
        <f t="shared" si="290"/>
        <v>VP</v>
      </c>
      <c r="K1779" s="1"/>
      <c r="L1779">
        <v>0.66503999999999996</v>
      </c>
      <c r="N1779">
        <v>2.85805</v>
      </c>
      <c r="O1779">
        <v>0.94757899999999995</v>
      </c>
      <c r="P1779">
        <v>1E-3</v>
      </c>
      <c r="Q1779" t="s">
        <v>44</v>
      </c>
      <c r="R1779">
        <v>31.5364</v>
      </c>
      <c r="S1779">
        <v>23.926200000000001</v>
      </c>
      <c r="T1779">
        <v>85.133099999999999</v>
      </c>
    </row>
    <row r="1780" spans="2:20" x14ac:dyDescent="0.3">
      <c r="B1780">
        <v>13</v>
      </c>
      <c r="C1780" s="8" t="s">
        <v>334</v>
      </c>
      <c r="D1780" s="1" t="s">
        <v>29</v>
      </c>
      <c r="E1780" s="7">
        <f t="shared" si="285"/>
        <v>2023</v>
      </c>
      <c r="F1780" s="7">
        <f t="shared" si="286"/>
        <v>4</v>
      </c>
      <c r="G1780" s="7">
        <f t="shared" si="287"/>
        <v>16</v>
      </c>
      <c r="H1780" s="7" t="str">
        <f t="shared" si="288"/>
        <v>spring</v>
      </c>
      <c r="I1780" s="7">
        <f t="shared" si="289"/>
        <v>68</v>
      </c>
      <c r="J1780" t="str">
        <f t="shared" si="290"/>
        <v>BS</v>
      </c>
      <c r="K1780" s="1"/>
      <c r="L1780">
        <v>0.40376800000000002</v>
      </c>
      <c r="N1780">
        <v>4.8347800000000003</v>
      </c>
      <c r="O1780">
        <v>0.79022000000000003</v>
      </c>
      <c r="P1780" t="s">
        <v>42</v>
      </c>
      <c r="Q1780">
        <v>4635.8999999999996</v>
      </c>
      <c r="R1780">
        <v>29.8</v>
      </c>
      <c r="S1780">
        <v>23.216799999999999</v>
      </c>
      <c r="T1780">
        <v>85.070499999999996</v>
      </c>
    </row>
    <row r="1781" spans="2:20" x14ac:dyDescent="0.3">
      <c r="B1781">
        <v>14</v>
      </c>
      <c r="C1781" s="8" t="s">
        <v>335</v>
      </c>
      <c r="D1781" s="1" t="s">
        <v>29</v>
      </c>
      <c r="E1781" s="7">
        <f t="shared" si="285"/>
        <v>2023</v>
      </c>
      <c r="F1781" s="7">
        <f t="shared" si="286"/>
        <v>4</v>
      </c>
      <c r="G1781" s="7">
        <f t="shared" si="287"/>
        <v>16</v>
      </c>
      <c r="H1781" s="7" t="str">
        <f t="shared" si="288"/>
        <v>spring</v>
      </c>
      <c r="I1781" s="7">
        <f t="shared" si="289"/>
        <v>68</v>
      </c>
      <c r="J1781" t="str">
        <f t="shared" si="290"/>
        <v>BS</v>
      </c>
      <c r="K1781" s="1"/>
      <c r="L1781">
        <v>0.40523700000000001</v>
      </c>
      <c r="N1781">
        <v>4.6640699999999997</v>
      </c>
      <c r="O1781">
        <v>0.778976</v>
      </c>
      <c r="P1781" t="s">
        <v>42</v>
      </c>
      <c r="Q1781">
        <v>4635.8999999999996</v>
      </c>
      <c r="R1781">
        <v>29.5</v>
      </c>
      <c r="S1781">
        <v>22.582999999999998</v>
      </c>
      <c r="T1781">
        <v>85.073099999999997</v>
      </c>
    </row>
    <row r="1782" spans="2:20" x14ac:dyDescent="0.3">
      <c r="B1782">
        <v>15</v>
      </c>
      <c r="C1782" s="8" t="s">
        <v>336</v>
      </c>
      <c r="D1782" s="1" t="s">
        <v>29</v>
      </c>
      <c r="E1782" s="7">
        <f t="shared" si="285"/>
        <v>2023</v>
      </c>
      <c r="F1782" s="7">
        <f t="shared" si="286"/>
        <v>4</v>
      </c>
      <c r="G1782" s="7">
        <f t="shared" si="287"/>
        <v>16</v>
      </c>
      <c r="H1782" s="7" t="str">
        <f t="shared" si="288"/>
        <v>spring</v>
      </c>
      <c r="I1782" s="7">
        <f t="shared" si="289"/>
        <v>68</v>
      </c>
      <c r="J1782" t="str">
        <f t="shared" si="290"/>
        <v>BS</v>
      </c>
      <c r="K1782" s="1"/>
      <c r="L1782">
        <v>0.23857200000000001</v>
      </c>
      <c r="N1782">
        <v>6.3430900000000001</v>
      </c>
      <c r="O1782">
        <v>0.73478299999999996</v>
      </c>
      <c r="P1782" t="s">
        <v>42</v>
      </c>
      <c r="Q1782" t="s">
        <v>42</v>
      </c>
      <c r="S1782">
        <v>23.480399999999999</v>
      </c>
      <c r="T1782">
        <v>85.064499999999995</v>
      </c>
    </row>
    <row r="1783" spans="2:20" x14ac:dyDescent="0.3">
      <c r="B1783">
        <v>16</v>
      </c>
      <c r="C1783" s="8" t="s">
        <v>337</v>
      </c>
      <c r="D1783" s="1" t="s">
        <v>29</v>
      </c>
      <c r="E1783" s="7">
        <f t="shared" si="285"/>
        <v>2023</v>
      </c>
      <c r="F1783" s="7">
        <f t="shared" si="286"/>
        <v>4</v>
      </c>
      <c r="G1783" s="7">
        <f t="shared" si="287"/>
        <v>16</v>
      </c>
      <c r="H1783" s="7" t="str">
        <f t="shared" si="288"/>
        <v>spring</v>
      </c>
      <c r="I1783" s="7">
        <f t="shared" si="289"/>
        <v>68</v>
      </c>
      <c r="J1783" t="str">
        <f t="shared" si="290"/>
        <v>VP</v>
      </c>
      <c r="K1783" s="1"/>
      <c r="L1783">
        <v>0.35044500000000001</v>
      </c>
      <c r="N1783">
        <v>5.2421800000000003</v>
      </c>
      <c r="O1783">
        <v>0.68222300000000002</v>
      </c>
      <c r="P1783">
        <v>2666.4</v>
      </c>
      <c r="Q1783">
        <v>4363.2</v>
      </c>
      <c r="R1783">
        <v>28.6</v>
      </c>
      <c r="S1783">
        <v>23.109500000000001</v>
      </c>
      <c r="T1783">
        <v>85.092799999999997</v>
      </c>
    </row>
    <row r="1784" spans="2:20" x14ac:dyDescent="0.3">
      <c r="B1784">
        <v>17</v>
      </c>
      <c r="C1784" s="8" t="s">
        <v>338</v>
      </c>
      <c r="D1784" s="1" t="s">
        <v>29</v>
      </c>
      <c r="E1784" s="7">
        <f t="shared" si="285"/>
        <v>2023</v>
      </c>
      <c r="F1784" s="7">
        <f t="shared" si="286"/>
        <v>4</v>
      </c>
      <c r="G1784" s="7">
        <f t="shared" si="287"/>
        <v>16</v>
      </c>
      <c r="H1784" s="7" t="str">
        <f t="shared" si="288"/>
        <v>spring</v>
      </c>
      <c r="I1784" s="7">
        <f t="shared" si="289"/>
        <v>68</v>
      </c>
      <c r="J1784" t="str">
        <f t="shared" si="290"/>
        <v>VP</v>
      </c>
      <c r="K1784" s="1"/>
      <c r="L1784">
        <v>0.48588799999999999</v>
      </c>
      <c r="N1784">
        <v>3.6324000000000001</v>
      </c>
      <c r="O1784">
        <v>0.86097599999999996</v>
      </c>
      <c r="P1784">
        <v>1E-3</v>
      </c>
      <c r="Q1784" t="s">
        <v>44</v>
      </c>
      <c r="R1784">
        <v>27.6309</v>
      </c>
      <c r="S1784">
        <v>22.6783</v>
      </c>
      <c r="T1784">
        <v>85.050799999999995</v>
      </c>
    </row>
    <row r="1785" spans="2:20" x14ac:dyDescent="0.3">
      <c r="B1785">
        <v>18</v>
      </c>
      <c r="C1785" s="8" t="s">
        <v>339</v>
      </c>
      <c r="D1785" s="1" t="s">
        <v>29</v>
      </c>
      <c r="E1785" s="7">
        <f t="shared" si="285"/>
        <v>2023</v>
      </c>
      <c r="F1785" s="7">
        <f t="shared" si="286"/>
        <v>4</v>
      </c>
      <c r="G1785" s="7">
        <f t="shared" si="287"/>
        <v>16</v>
      </c>
      <c r="H1785" s="7" t="str">
        <f t="shared" si="288"/>
        <v>spring</v>
      </c>
      <c r="I1785" s="7">
        <f t="shared" si="289"/>
        <v>68</v>
      </c>
      <c r="J1785" t="str">
        <f t="shared" si="290"/>
        <v>VP</v>
      </c>
      <c r="K1785" s="1"/>
      <c r="L1785">
        <v>1.4703999999999999</v>
      </c>
      <c r="N1785">
        <v>1.8036000000000001</v>
      </c>
      <c r="O1785">
        <v>0.98261699999999996</v>
      </c>
      <c r="P1785" t="s">
        <v>42</v>
      </c>
      <c r="Q1785" t="s">
        <v>42</v>
      </c>
      <c r="S1785">
        <v>23.311</v>
      </c>
      <c r="T1785">
        <v>85.053600000000003</v>
      </c>
    </row>
  </sheetData>
  <autoFilter ref="A1:T1785" xr:uid="{00000000-0009-0000-0000-000000000000}"/>
  <sortState xmlns:xlrd2="http://schemas.microsoft.com/office/spreadsheetml/2017/richdata2" ref="A2:CA1491">
    <sortCondition ref="C2:C149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20156-2C00-467F-BF76-19B2A3EA2A81}">
  <dimension ref="A1:X1491"/>
  <sheetViews>
    <sheetView zoomScale="80" zoomScaleNormal="80" workbookViewId="0">
      <pane ySplit="3816" topLeftCell="A1473"/>
      <selection activeCell="J10" sqref="J10"/>
      <selection pane="bottomLeft" activeCell="H1491" sqref="H1491"/>
    </sheetView>
  </sheetViews>
  <sheetFormatPr baseColWidth="10" defaultRowHeight="14.4" x14ac:dyDescent="0.3"/>
  <cols>
    <col min="3" max="3" width="15.44140625" bestFit="1" customWidth="1"/>
    <col min="4" max="4" width="21.33203125" bestFit="1" customWidth="1"/>
  </cols>
  <sheetData>
    <row r="1" spans="1:24" x14ac:dyDescent="0.3">
      <c r="A1" t="s">
        <v>31</v>
      </c>
      <c r="B1" t="s">
        <v>2</v>
      </c>
      <c r="C1" t="s">
        <v>1</v>
      </c>
      <c r="D1" t="s">
        <v>0</v>
      </c>
      <c r="E1" t="s">
        <v>25</v>
      </c>
      <c r="F1" t="s">
        <v>24</v>
      </c>
      <c r="G1" t="s">
        <v>28</v>
      </c>
      <c r="H1" t="s">
        <v>26</v>
      </c>
      <c r="I1" t="s">
        <v>27</v>
      </c>
      <c r="J1" t="s">
        <v>20</v>
      </c>
      <c r="K1" t="s">
        <v>21</v>
      </c>
      <c r="L1" t="s">
        <v>3</v>
      </c>
      <c r="M1" t="s">
        <v>17</v>
      </c>
      <c r="N1" t="s">
        <v>4</v>
      </c>
      <c r="O1" t="s">
        <v>5</v>
      </c>
      <c r="P1" t="s">
        <v>6</v>
      </c>
      <c r="Q1" t="s">
        <v>18</v>
      </c>
      <c r="R1" t="s">
        <v>7</v>
      </c>
      <c r="S1" t="s">
        <v>8</v>
      </c>
      <c r="T1" t="s">
        <v>11</v>
      </c>
      <c r="U1" s="2" t="s">
        <v>10</v>
      </c>
      <c r="V1" s="2" t="s">
        <v>9</v>
      </c>
      <c r="W1" t="s">
        <v>12</v>
      </c>
      <c r="X1" t="s">
        <v>19</v>
      </c>
    </row>
    <row r="2" spans="1:24" x14ac:dyDescent="0.3">
      <c r="A2">
        <v>1</v>
      </c>
      <c r="B2">
        <v>1</v>
      </c>
      <c r="C2" s="1">
        <v>44629.474861111114</v>
      </c>
      <c r="D2" t="s">
        <v>13</v>
      </c>
      <c r="E2" s="7">
        <v>2022</v>
      </c>
      <c r="F2" s="7">
        <v>3</v>
      </c>
      <c r="G2" s="7">
        <v>3</v>
      </c>
      <c r="H2" s="7" t="s">
        <v>35</v>
      </c>
      <c r="I2" s="7">
        <v>11</v>
      </c>
      <c r="J2" t="s">
        <v>22</v>
      </c>
      <c r="K2" t="s">
        <v>36</v>
      </c>
      <c r="L2">
        <v>2.2521399999999998</v>
      </c>
      <c r="M2">
        <v>2.2521399999999998</v>
      </c>
      <c r="N2">
        <v>1.7745200000000001</v>
      </c>
      <c r="O2">
        <v>0.98394000000000004</v>
      </c>
      <c r="P2">
        <v>-0.12670000000000001</v>
      </c>
      <c r="Q2" t="s">
        <v>38</v>
      </c>
      <c r="R2">
        <v>5.04854</v>
      </c>
      <c r="S2">
        <v>0.83428000000000002</v>
      </c>
      <c r="T2">
        <v>4.0000000000000001E-3</v>
      </c>
      <c r="U2">
        <v>0.15575</v>
      </c>
      <c r="V2">
        <v>7.4545500000000002</v>
      </c>
      <c r="W2">
        <v>7.0251900000000003</v>
      </c>
      <c r="X2">
        <v>84.018500000000003</v>
      </c>
    </row>
    <row r="3" spans="1:24" x14ac:dyDescent="0.3">
      <c r="A3">
        <v>2</v>
      </c>
      <c r="B3">
        <v>2</v>
      </c>
      <c r="C3" s="1">
        <v>44629.477071759262</v>
      </c>
      <c r="D3" t="s">
        <v>13</v>
      </c>
      <c r="E3" s="7">
        <v>2022</v>
      </c>
      <c r="F3" s="7">
        <v>3</v>
      </c>
      <c r="G3" s="7">
        <v>3</v>
      </c>
      <c r="H3" s="7" t="s">
        <v>35</v>
      </c>
      <c r="I3" s="7">
        <v>11</v>
      </c>
      <c r="J3" t="s">
        <v>22</v>
      </c>
      <c r="K3" t="s">
        <v>36</v>
      </c>
      <c r="L3">
        <v>3.6205500000000002</v>
      </c>
      <c r="M3">
        <v>3.6205500000000002</v>
      </c>
      <c r="N3">
        <v>1.3583000000000001</v>
      </c>
      <c r="O3">
        <v>0.99712999999999996</v>
      </c>
      <c r="P3">
        <v>-0.10893</v>
      </c>
      <c r="Q3" t="s">
        <v>38</v>
      </c>
      <c r="R3">
        <v>4.6484199999999998</v>
      </c>
      <c r="S3">
        <v>0.85731000000000002</v>
      </c>
      <c r="T3">
        <v>1E-3</v>
      </c>
      <c r="U3">
        <v>0.17799999999999999</v>
      </c>
      <c r="V3">
        <v>7.5418200000000004</v>
      </c>
      <c r="W3">
        <v>7.1638400000000004</v>
      </c>
      <c r="X3">
        <v>83.985399999999998</v>
      </c>
    </row>
    <row r="4" spans="1:24" x14ac:dyDescent="0.3">
      <c r="A4">
        <v>3</v>
      </c>
      <c r="B4">
        <v>3</v>
      </c>
      <c r="C4" s="1">
        <v>44629.479201388887</v>
      </c>
      <c r="D4" t="s">
        <v>13</v>
      </c>
      <c r="E4" s="7">
        <v>2022</v>
      </c>
      <c r="F4" s="7">
        <v>3</v>
      </c>
      <c r="G4" s="7">
        <v>3</v>
      </c>
      <c r="H4" s="7" t="s">
        <v>35</v>
      </c>
      <c r="I4" s="7">
        <v>11</v>
      </c>
      <c r="J4" t="s">
        <v>22</v>
      </c>
      <c r="K4" t="s">
        <v>36</v>
      </c>
      <c r="L4">
        <v>2.1292</v>
      </c>
      <c r="M4">
        <v>2.1292</v>
      </c>
      <c r="N4">
        <v>1.6641300000000001</v>
      </c>
      <c r="O4">
        <v>0.98834999999999995</v>
      </c>
      <c r="P4">
        <v>-0.16719000000000001</v>
      </c>
      <c r="Q4" t="s">
        <v>38</v>
      </c>
      <c r="R4">
        <v>3.8177300000000001</v>
      </c>
      <c r="S4">
        <v>0.90353000000000006</v>
      </c>
      <c r="T4">
        <v>1E-3</v>
      </c>
      <c r="U4">
        <v>0.13600000000000001</v>
      </c>
      <c r="V4">
        <v>7.68</v>
      </c>
      <c r="W4">
        <v>7.4405599999999996</v>
      </c>
      <c r="X4">
        <v>84.010300000000001</v>
      </c>
    </row>
    <row r="5" spans="1:24" x14ac:dyDescent="0.3">
      <c r="A5">
        <v>4</v>
      </c>
      <c r="B5">
        <v>4</v>
      </c>
      <c r="C5" s="1">
        <v>44629.481342592589</v>
      </c>
      <c r="D5" t="s">
        <v>13</v>
      </c>
      <c r="E5" s="7">
        <v>2022</v>
      </c>
      <c r="F5" s="7">
        <v>3</v>
      </c>
      <c r="G5" s="7">
        <v>3</v>
      </c>
      <c r="H5" s="7" t="s">
        <v>35</v>
      </c>
      <c r="I5" s="7">
        <v>11</v>
      </c>
      <c r="J5" t="s">
        <v>22</v>
      </c>
      <c r="K5" t="s">
        <v>37</v>
      </c>
      <c r="L5">
        <v>5.3583100000000004</v>
      </c>
      <c r="M5">
        <v>5.3583100000000004</v>
      </c>
      <c r="N5">
        <v>1.3321099999999999</v>
      </c>
      <c r="O5">
        <v>0.99758000000000002</v>
      </c>
      <c r="P5">
        <v>-0.37996999999999997</v>
      </c>
      <c r="Q5">
        <v>-0.37996999999999997</v>
      </c>
      <c r="R5">
        <v>1.8400799999999999</v>
      </c>
      <c r="S5">
        <v>0.98502000000000001</v>
      </c>
      <c r="T5">
        <v>1E-3</v>
      </c>
      <c r="U5">
        <v>5.5E-2</v>
      </c>
      <c r="V5">
        <v>7.7527299999999997</v>
      </c>
      <c r="W5">
        <v>7.9138200000000003</v>
      </c>
      <c r="X5">
        <v>84.025800000000004</v>
      </c>
    </row>
    <row r="6" spans="1:24" x14ac:dyDescent="0.3">
      <c r="A6">
        <v>5</v>
      </c>
      <c r="B6">
        <v>5</v>
      </c>
      <c r="C6" s="1">
        <v>44629.483506944445</v>
      </c>
      <c r="D6" t="s">
        <v>13</v>
      </c>
      <c r="E6" s="7">
        <v>2022</v>
      </c>
      <c r="F6" s="7">
        <v>3</v>
      </c>
      <c r="G6" s="7">
        <v>3</v>
      </c>
      <c r="H6" s="7" t="s">
        <v>35</v>
      </c>
      <c r="I6" s="7">
        <v>11</v>
      </c>
      <c r="J6" t="s">
        <v>23</v>
      </c>
      <c r="K6" t="s">
        <v>36</v>
      </c>
      <c r="L6">
        <v>3.0878100000000002</v>
      </c>
      <c r="M6">
        <v>3.0878100000000002</v>
      </c>
      <c r="N6">
        <v>1.4731399999999999</v>
      </c>
      <c r="O6">
        <v>0.99399999999999999</v>
      </c>
      <c r="P6">
        <v>-0.24887000000000001</v>
      </c>
      <c r="Q6">
        <v>-0.24887000000000001</v>
      </c>
      <c r="R6">
        <v>2.3925299999999998</v>
      </c>
      <c r="S6">
        <v>0.96653999999999995</v>
      </c>
      <c r="T6">
        <v>1E-3</v>
      </c>
      <c r="U6" t="s">
        <v>38</v>
      </c>
      <c r="V6">
        <v>8.1618200000000005</v>
      </c>
      <c r="W6">
        <v>8.4240899999999996</v>
      </c>
      <c r="X6">
        <v>84.009299999999996</v>
      </c>
    </row>
    <row r="7" spans="1:24" x14ac:dyDescent="0.3">
      <c r="A7">
        <v>6</v>
      </c>
      <c r="B7">
        <v>7</v>
      </c>
      <c r="C7" s="1">
        <v>44629.48578703704</v>
      </c>
      <c r="D7" t="s">
        <v>13</v>
      </c>
      <c r="E7" s="7">
        <v>2022</v>
      </c>
      <c r="F7" s="7">
        <v>3</v>
      </c>
      <c r="G7" s="7">
        <v>3</v>
      </c>
      <c r="H7" s="7" t="s">
        <v>35</v>
      </c>
      <c r="I7" s="7">
        <v>11</v>
      </c>
      <c r="J7" t="s">
        <v>23</v>
      </c>
      <c r="K7" t="s">
        <v>37</v>
      </c>
      <c r="L7">
        <v>3.09253</v>
      </c>
      <c r="M7">
        <v>3.09253</v>
      </c>
      <c r="N7">
        <v>1.44617</v>
      </c>
      <c r="O7">
        <v>0.99534999999999996</v>
      </c>
      <c r="P7">
        <v>-0.20327000000000001</v>
      </c>
      <c r="Q7" t="s">
        <v>38</v>
      </c>
      <c r="R7">
        <v>2.9244699999999999</v>
      </c>
      <c r="S7">
        <v>0.94510000000000005</v>
      </c>
      <c r="T7">
        <v>4.0000000000000001E-3</v>
      </c>
      <c r="U7">
        <v>0.11132</v>
      </c>
      <c r="V7">
        <v>9.1390899999999995</v>
      </c>
      <c r="W7">
        <v>8.4862699999999993</v>
      </c>
      <c r="X7">
        <v>84.006100000000004</v>
      </c>
    </row>
    <row r="8" spans="1:24" x14ac:dyDescent="0.3">
      <c r="A8">
        <v>7</v>
      </c>
      <c r="B8">
        <v>8</v>
      </c>
      <c r="C8" s="1">
        <v>44629.487916666665</v>
      </c>
      <c r="D8" t="s">
        <v>13</v>
      </c>
      <c r="E8" s="7">
        <v>2022</v>
      </c>
      <c r="F8" s="7">
        <v>3</v>
      </c>
      <c r="G8" s="7">
        <v>3</v>
      </c>
      <c r="H8" s="7" t="s">
        <v>35</v>
      </c>
      <c r="I8" s="7">
        <v>11</v>
      </c>
      <c r="J8" t="s">
        <v>23</v>
      </c>
      <c r="K8" t="s">
        <v>36</v>
      </c>
      <c r="L8">
        <v>2.84924</v>
      </c>
      <c r="M8">
        <v>2.84924</v>
      </c>
      <c r="N8">
        <v>1.49369</v>
      </c>
      <c r="O8">
        <v>0.99358999999999997</v>
      </c>
      <c r="P8">
        <v>-0.17413999999999999</v>
      </c>
      <c r="Q8" t="s">
        <v>38</v>
      </c>
      <c r="R8">
        <v>3.298</v>
      </c>
      <c r="S8">
        <v>0.92818000000000001</v>
      </c>
      <c r="T8">
        <v>3.0000000000000001E-3</v>
      </c>
      <c r="U8">
        <v>7.1999999999999995E-2</v>
      </c>
      <c r="V8">
        <v>9.65</v>
      </c>
      <c r="W8">
        <v>7.6060699999999999</v>
      </c>
      <c r="X8">
        <v>84.012699999999995</v>
      </c>
    </row>
    <row r="9" spans="1:24" x14ac:dyDescent="0.3">
      <c r="A9">
        <v>8</v>
      </c>
      <c r="B9">
        <v>9</v>
      </c>
      <c r="C9" s="1">
        <v>44629.490046296298</v>
      </c>
      <c r="D9" t="s">
        <v>13</v>
      </c>
      <c r="E9" s="7">
        <v>2022</v>
      </c>
      <c r="F9" s="7">
        <v>3</v>
      </c>
      <c r="G9" s="7">
        <v>3</v>
      </c>
      <c r="H9" s="7" t="s">
        <v>35</v>
      </c>
      <c r="I9" s="7">
        <v>11</v>
      </c>
      <c r="J9" t="s">
        <v>22</v>
      </c>
      <c r="K9" t="s">
        <v>36</v>
      </c>
      <c r="L9">
        <v>2.36192</v>
      </c>
      <c r="M9">
        <v>2.36192</v>
      </c>
      <c r="N9">
        <v>1.56541</v>
      </c>
      <c r="O9">
        <v>0.99168999999999996</v>
      </c>
      <c r="P9">
        <v>-0.12305000000000001</v>
      </c>
      <c r="Q9" t="s">
        <v>38</v>
      </c>
      <c r="R9">
        <v>4.2821699999999998</v>
      </c>
      <c r="S9">
        <v>0.87773000000000001</v>
      </c>
      <c r="T9">
        <v>5.0000000000000001E-3</v>
      </c>
      <c r="U9">
        <v>0.22375999999999999</v>
      </c>
      <c r="V9">
        <v>9.3000000000000007</v>
      </c>
      <c r="W9">
        <v>8.1011000000000006</v>
      </c>
      <c r="X9">
        <v>84.030299999999997</v>
      </c>
    </row>
    <row r="10" spans="1:24" x14ac:dyDescent="0.3">
      <c r="A10">
        <v>9</v>
      </c>
      <c r="B10">
        <v>10</v>
      </c>
      <c r="C10" s="1">
        <v>44629.492199074077</v>
      </c>
      <c r="D10" t="s">
        <v>13</v>
      </c>
      <c r="E10" s="7">
        <v>2022</v>
      </c>
      <c r="F10" s="7">
        <v>3</v>
      </c>
      <c r="G10" s="7">
        <v>3</v>
      </c>
      <c r="H10" s="7" t="s">
        <v>35</v>
      </c>
      <c r="I10" s="7">
        <v>11</v>
      </c>
      <c r="J10" t="s">
        <v>22</v>
      </c>
      <c r="K10" t="s">
        <v>37</v>
      </c>
      <c r="L10">
        <v>4.9416399999999996</v>
      </c>
      <c r="M10">
        <v>4.9416399999999996</v>
      </c>
      <c r="N10">
        <v>1.3472900000000001</v>
      </c>
      <c r="O10">
        <v>0.99763000000000002</v>
      </c>
      <c r="P10">
        <v>-0.42342000000000002</v>
      </c>
      <c r="Q10">
        <v>-0.42342000000000002</v>
      </c>
      <c r="R10">
        <v>1.8380399999999999</v>
      </c>
      <c r="S10">
        <v>0.98507999999999996</v>
      </c>
      <c r="T10">
        <v>4.0000000000000001E-3</v>
      </c>
      <c r="U10">
        <v>0.12407</v>
      </c>
      <c r="V10">
        <v>9.2369400000000006</v>
      </c>
      <c r="W10">
        <v>7.7417699999999998</v>
      </c>
      <c r="X10">
        <v>84.020799999999994</v>
      </c>
    </row>
    <row r="11" spans="1:24" x14ac:dyDescent="0.3">
      <c r="A11">
        <v>10</v>
      </c>
      <c r="B11">
        <v>11</v>
      </c>
      <c r="C11" s="1">
        <v>44629.49428240741</v>
      </c>
      <c r="D11" t="s">
        <v>13</v>
      </c>
      <c r="E11" s="7">
        <v>2022</v>
      </c>
      <c r="F11" s="7">
        <v>3</v>
      </c>
      <c r="G11" s="7">
        <v>3</v>
      </c>
      <c r="H11" s="7" t="s">
        <v>35</v>
      </c>
      <c r="I11" s="7">
        <v>11</v>
      </c>
      <c r="J11" t="s">
        <v>22</v>
      </c>
      <c r="K11" t="s">
        <v>36</v>
      </c>
      <c r="L11">
        <v>2.5012799999999999</v>
      </c>
      <c r="M11">
        <v>2.5012799999999999</v>
      </c>
      <c r="N11">
        <v>1.50627</v>
      </c>
      <c r="O11">
        <v>0.99339999999999995</v>
      </c>
      <c r="P11">
        <v>-0.23207</v>
      </c>
      <c r="Q11">
        <v>-0.23207</v>
      </c>
      <c r="R11">
        <v>2.33555</v>
      </c>
      <c r="S11">
        <v>0.96862999999999999</v>
      </c>
      <c r="T11">
        <v>4.0000000000000001E-3</v>
      </c>
      <c r="U11">
        <v>0.19536000000000001</v>
      </c>
      <c r="V11">
        <v>8.6545500000000004</v>
      </c>
      <c r="W11">
        <v>7.4398499999999999</v>
      </c>
      <c r="X11">
        <v>84.038799999999995</v>
      </c>
    </row>
    <row r="12" spans="1:24" x14ac:dyDescent="0.3">
      <c r="A12">
        <v>11</v>
      </c>
      <c r="B12">
        <v>12</v>
      </c>
      <c r="C12" s="1">
        <v>44629.496365740742</v>
      </c>
      <c r="D12" t="s">
        <v>13</v>
      </c>
      <c r="E12" s="7">
        <v>2022</v>
      </c>
      <c r="F12" s="7">
        <v>3</v>
      </c>
      <c r="G12" s="7">
        <v>3</v>
      </c>
      <c r="H12" s="7" t="s">
        <v>35</v>
      </c>
      <c r="I12" s="7">
        <v>11</v>
      </c>
      <c r="J12" t="s">
        <v>22</v>
      </c>
      <c r="K12" t="s">
        <v>36</v>
      </c>
      <c r="L12">
        <v>3.0267599999999999</v>
      </c>
      <c r="M12">
        <v>3.0267599999999999</v>
      </c>
      <c r="N12">
        <v>1.4174100000000001</v>
      </c>
      <c r="O12">
        <v>0.99604000000000004</v>
      </c>
      <c r="P12">
        <v>-0.44159999999999999</v>
      </c>
      <c r="Q12">
        <v>-0.44159999999999999</v>
      </c>
      <c r="R12">
        <v>1.7286900000000001</v>
      </c>
      <c r="S12">
        <v>0.98823000000000005</v>
      </c>
      <c r="T12">
        <v>4.0000000000000001E-3</v>
      </c>
      <c r="U12">
        <v>0.23155000000000001</v>
      </c>
      <c r="V12">
        <v>8.3681800000000006</v>
      </c>
      <c r="W12">
        <v>8.9520300000000006</v>
      </c>
      <c r="X12">
        <v>84.003100000000003</v>
      </c>
    </row>
    <row r="13" spans="1:24" x14ac:dyDescent="0.3">
      <c r="A13">
        <v>12</v>
      </c>
      <c r="B13">
        <v>13</v>
      </c>
      <c r="C13" s="1">
        <v>44629.498460648145</v>
      </c>
      <c r="D13" t="s">
        <v>13</v>
      </c>
      <c r="E13" s="7">
        <v>2022</v>
      </c>
      <c r="F13" s="7">
        <v>3</v>
      </c>
      <c r="G13" s="7">
        <v>3</v>
      </c>
      <c r="H13" s="7" t="s">
        <v>35</v>
      </c>
      <c r="I13" s="7">
        <v>11</v>
      </c>
      <c r="J13" t="s">
        <v>23</v>
      </c>
      <c r="K13" t="s">
        <v>36</v>
      </c>
      <c r="L13">
        <v>1.5662400000000001</v>
      </c>
      <c r="M13">
        <v>1.5662400000000001</v>
      </c>
      <c r="N13">
        <v>2.1586599999999998</v>
      </c>
      <c r="O13">
        <v>0.97485999999999995</v>
      </c>
      <c r="P13">
        <v>-0.26995000000000002</v>
      </c>
      <c r="Q13">
        <v>-0.26995000000000002</v>
      </c>
      <c r="R13">
        <v>2.4643700000000002</v>
      </c>
      <c r="S13">
        <v>0.96382999999999996</v>
      </c>
      <c r="T13">
        <v>3.0000000000000001E-3</v>
      </c>
      <c r="U13">
        <v>0.14369000000000001</v>
      </c>
      <c r="V13">
        <v>8.5945499999999999</v>
      </c>
      <c r="W13">
        <v>8.4798799999999996</v>
      </c>
      <c r="X13">
        <v>84.034599999999998</v>
      </c>
    </row>
    <row r="14" spans="1:24" x14ac:dyDescent="0.3">
      <c r="A14">
        <v>13</v>
      </c>
      <c r="B14">
        <v>14</v>
      </c>
      <c r="C14" s="1">
        <v>44629.500509259262</v>
      </c>
      <c r="D14" t="s">
        <v>13</v>
      </c>
      <c r="E14" s="7">
        <v>2022</v>
      </c>
      <c r="F14" s="7">
        <v>3</v>
      </c>
      <c r="G14" s="7">
        <v>3</v>
      </c>
      <c r="H14" s="7" t="s">
        <v>35</v>
      </c>
      <c r="I14" s="7">
        <v>11</v>
      </c>
      <c r="J14" t="s">
        <v>23</v>
      </c>
      <c r="K14" t="s">
        <v>37</v>
      </c>
      <c r="L14">
        <v>0.85106000000000004</v>
      </c>
      <c r="M14" t="s">
        <v>38</v>
      </c>
      <c r="N14">
        <v>3.3281499999999999</v>
      </c>
      <c r="O14">
        <v>0.88329999999999997</v>
      </c>
      <c r="P14">
        <v>-5.7790000000000001E-2</v>
      </c>
      <c r="Q14" t="s">
        <v>38</v>
      </c>
      <c r="R14">
        <v>9.2051999999999996</v>
      </c>
      <c r="S14">
        <v>3.6420000000000001E-2</v>
      </c>
      <c r="T14">
        <v>4.0000000000000001E-3</v>
      </c>
      <c r="U14">
        <v>0.12814999999999999</v>
      </c>
      <c r="V14">
        <v>8.4972700000000003</v>
      </c>
      <c r="W14">
        <v>8.3881399999999999</v>
      </c>
      <c r="X14">
        <v>84.021500000000003</v>
      </c>
    </row>
    <row r="15" spans="1:24" x14ac:dyDescent="0.3">
      <c r="A15">
        <v>14</v>
      </c>
      <c r="B15">
        <v>15</v>
      </c>
      <c r="C15" s="1">
        <v>44629.502604166664</v>
      </c>
      <c r="D15" t="s">
        <v>13</v>
      </c>
      <c r="E15" s="7">
        <v>2022</v>
      </c>
      <c r="F15" s="7">
        <v>3</v>
      </c>
      <c r="G15" s="7">
        <v>3</v>
      </c>
      <c r="H15" s="7" t="s">
        <v>35</v>
      </c>
      <c r="I15" s="7">
        <v>11</v>
      </c>
      <c r="J15" t="s">
        <v>23</v>
      </c>
      <c r="K15" t="s">
        <v>36</v>
      </c>
      <c r="L15">
        <v>4.0754900000000003</v>
      </c>
      <c r="M15">
        <v>4.0754900000000003</v>
      </c>
      <c r="N15">
        <v>1.3809</v>
      </c>
      <c r="O15">
        <v>0.99661</v>
      </c>
      <c r="P15">
        <v>-0.30431999999999998</v>
      </c>
      <c r="Q15">
        <v>-0.30431999999999998</v>
      </c>
      <c r="R15">
        <v>2.3432200000000001</v>
      </c>
      <c r="S15">
        <v>0.96835000000000004</v>
      </c>
      <c r="T15">
        <v>8.0000000000000002E-3</v>
      </c>
      <c r="U15">
        <v>0.23499999999999999</v>
      </c>
      <c r="V15">
        <v>8.5654500000000002</v>
      </c>
      <c r="W15">
        <v>8.8922699999999999</v>
      </c>
      <c r="X15">
        <v>84.017300000000006</v>
      </c>
    </row>
    <row r="16" spans="1:24" x14ac:dyDescent="0.3">
      <c r="A16">
        <v>15</v>
      </c>
      <c r="B16">
        <v>16</v>
      </c>
      <c r="C16" s="1">
        <v>44629.504687499997</v>
      </c>
      <c r="D16" t="s">
        <v>13</v>
      </c>
      <c r="E16" s="7">
        <v>2022</v>
      </c>
      <c r="F16" s="7">
        <v>3</v>
      </c>
      <c r="G16" s="7">
        <v>3</v>
      </c>
      <c r="H16" s="7" t="s">
        <v>35</v>
      </c>
      <c r="I16" s="7">
        <v>11</v>
      </c>
      <c r="J16" t="s">
        <v>23</v>
      </c>
      <c r="K16" t="s">
        <v>36</v>
      </c>
      <c r="L16">
        <v>2.1484399999999999</v>
      </c>
      <c r="M16">
        <v>2.1484399999999999</v>
      </c>
      <c r="N16">
        <v>1.8</v>
      </c>
      <c r="O16">
        <v>0.98617999999999995</v>
      </c>
      <c r="P16">
        <v>-0.28816000000000003</v>
      </c>
      <c r="Q16">
        <v>-0.28816000000000003</v>
      </c>
      <c r="R16">
        <v>2.4003800000000002</v>
      </c>
      <c r="S16">
        <v>0.96623999999999999</v>
      </c>
      <c r="T16">
        <v>4.0000000000000001E-3</v>
      </c>
      <c r="U16">
        <v>0.13936000000000001</v>
      </c>
      <c r="V16">
        <v>8.8036399999999997</v>
      </c>
      <c r="W16">
        <v>8.8678299999999997</v>
      </c>
      <c r="X16">
        <v>84.041799999999995</v>
      </c>
    </row>
    <row r="17" spans="1:24" x14ac:dyDescent="0.3">
      <c r="A17">
        <v>16</v>
      </c>
      <c r="B17">
        <v>17</v>
      </c>
      <c r="C17" s="1">
        <v>44629.506793981483</v>
      </c>
      <c r="D17" t="s">
        <v>13</v>
      </c>
      <c r="E17" s="7">
        <v>2022</v>
      </c>
      <c r="F17" s="7">
        <v>3</v>
      </c>
      <c r="G17" s="7">
        <v>3</v>
      </c>
      <c r="H17" s="7" t="s">
        <v>35</v>
      </c>
      <c r="I17" s="7">
        <v>11</v>
      </c>
      <c r="J17" t="s">
        <v>22</v>
      </c>
      <c r="K17" t="s">
        <v>36</v>
      </c>
      <c r="L17">
        <v>2.7923900000000001</v>
      </c>
      <c r="M17">
        <v>2.7923900000000001</v>
      </c>
      <c r="N17">
        <v>1.4994700000000001</v>
      </c>
      <c r="O17">
        <v>0.99412999999999996</v>
      </c>
      <c r="P17">
        <v>-5.1429999999999997E-2</v>
      </c>
      <c r="Q17" t="s">
        <v>38</v>
      </c>
      <c r="R17">
        <v>10.351000000000001</v>
      </c>
      <c r="S17">
        <v>0.53293999999999997</v>
      </c>
      <c r="T17">
        <v>4.0000000000000001E-3</v>
      </c>
      <c r="U17">
        <v>0.18332999999999999</v>
      </c>
      <c r="V17">
        <v>8.7836400000000001</v>
      </c>
      <c r="W17">
        <v>8.5858799999999995</v>
      </c>
      <c r="X17">
        <v>84.028499999999994</v>
      </c>
    </row>
    <row r="18" spans="1:24" x14ac:dyDescent="0.3">
      <c r="A18">
        <v>17</v>
      </c>
      <c r="B18">
        <v>18</v>
      </c>
      <c r="C18" s="1">
        <v>44629.508900462963</v>
      </c>
      <c r="D18" t="s">
        <v>13</v>
      </c>
      <c r="E18" s="7">
        <v>2022</v>
      </c>
      <c r="F18" s="7">
        <v>3</v>
      </c>
      <c r="G18" s="7">
        <v>3</v>
      </c>
      <c r="H18" s="7" t="s">
        <v>35</v>
      </c>
      <c r="I18" s="7">
        <v>11</v>
      </c>
      <c r="J18" t="s">
        <v>22</v>
      </c>
      <c r="K18" t="s">
        <v>37</v>
      </c>
      <c r="L18">
        <v>3.5655399999999999</v>
      </c>
      <c r="M18">
        <v>3.5655399999999999</v>
      </c>
      <c r="N18">
        <v>1.37243</v>
      </c>
      <c r="O18">
        <v>0.99683999999999995</v>
      </c>
      <c r="P18">
        <v>-0.13522999999999999</v>
      </c>
      <c r="Q18" t="s">
        <v>38</v>
      </c>
      <c r="R18">
        <v>3.57518</v>
      </c>
      <c r="S18">
        <v>0.91474</v>
      </c>
      <c r="T18">
        <v>3.0000000000000001E-3</v>
      </c>
      <c r="U18">
        <v>4.6530000000000002E-2</v>
      </c>
      <c r="V18">
        <v>8.5</v>
      </c>
      <c r="W18">
        <v>8.5385000000000009</v>
      </c>
      <c r="X18">
        <v>84.037700000000001</v>
      </c>
    </row>
    <row r="19" spans="1:24" x14ac:dyDescent="0.3">
      <c r="A19">
        <v>18</v>
      </c>
      <c r="B19">
        <v>19</v>
      </c>
      <c r="C19" s="1">
        <v>44629.510983796295</v>
      </c>
      <c r="D19" t="s">
        <v>13</v>
      </c>
      <c r="E19" s="7">
        <v>2022</v>
      </c>
      <c r="F19" s="7">
        <v>3</v>
      </c>
      <c r="G19" s="7">
        <v>3</v>
      </c>
      <c r="H19" s="7" t="s">
        <v>35</v>
      </c>
      <c r="I19" s="7">
        <v>11</v>
      </c>
      <c r="J19" t="s">
        <v>22</v>
      </c>
      <c r="K19" t="s">
        <v>36</v>
      </c>
      <c r="L19">
        <v>2.7815300000000001</v>
      </c>
      <c r="M19">
        <v>2.7815300000000001</v>
      </c>
      <c r="N19">
        <v>1.5024</v>
      </c>
      <c r="O19">
        <v>0.99353000000000002</v>
      </c>
      <c r="P19">
        <v>-8.2059999999999994E-2</v>
      </c>
      <c r="Q19" t="s">
        <v>38</v>
      </c>
      <c r="R19">
        <v>6.7191200000000002</v>
      </c>
      <c r="S19">
        <v>0.73431000000000002</v>
      </c>
      <c r="T19">
        <v>4.0000000000000001E-3</v>
      </c>
      <c r="U19">
        <v>0.17047000000000001</v>
      </c>
      <c r="V19">
        <v>8.4</v>
      </c>
      <c r="W19">
        <v>8.1334499999999998</v>
      </c>
      <c r="X19">
        <v>84.032799999999995</v>
      </c>
    </row>
    <row r="20" spans="1:24" x14ac:dyDescent="0.3">
      <c r="A20">
        <v>19</v>
      </c>
      <c r="B20">
        <v>20</v>
      </c>
      <c r="C20" s="1">
        <v>44629.513206018521</v>
      </c>
      <c r="D20" t="s">
        <v>13</v>
      </c>
      <c r="E20" s="7">
        <v>2022</v>
      </c>
      <c r="F20" s="7">
        <v>3</v>
      </c>
      <c r="G20" s="7">
        <v>3</v>
      </c>
      <c r="H20" s="7" t="s">
        <v>35</v>
      </c>
      <c r="I20" s="7">
        <v>11</v>
      </c>
      <c r="J20" t="s">
        <v>22</v>
      </c>
      <c r="K20" t="s">
        <v>36</v>
      </c>
      <c r="L20">
        <v>4.8158700000000003</v>
      </c>
      <c r="M20">
        <v>4.8158700000000003</v>
      </c>
      <c r="N20">
        <v>1.33477</v>
      </c>
      <c r="O20">
        <v>0.99724999999999997</v>
      </c>
      <c r="P20">
        <v>-0.13624</v>
      </c>
      <c r="Q20" t="s">
        <v>38</v>
      </c>
      <c r="R20">
        <v>3.88009</v>
      </c>
      <c r="S20">
        <v>0.89920999999999995</v>
      </c>
      <c r="T20">
        <v>4.0000000000000001E-3</v>
      </c>
      <c r="U20">
        <v>0.15409</v>
      </c>
      <c r="V20">
        <v>8.4909099999999995</v>
      </c>
      <c r="W20">
        <v>10.068899999999999</v>
      </c>
      <c r="X20">
        <v>84.043899999999994</v>
      </c>
    </row>
    <row r="21" spans="1:24" x14ac:dyDescent="0.3">
      <c r="A21">
        <v>20</v>
      </c>
      <c r="B21">
        <v>21</v>
      </c>
      <c r="C21" s="1">
        <v>44629.5153125</v>
      </c>
      <c r="D21" t="s">
        <v>13</v>
      </c>
      <c r="E21" s="7">
        <v>2022</v>
      </c>
      <c r="F21" s="7">
        <v>3</v>
      </c>
      <c r="G21" s="7">
        <v>3</v>
      </c>
      <c r="H21" s="7" t="s">
        <v>35</v>
      </c>
      <c r="I21" s="7">
        <v>11</v>
      </c>
      <c r="J21" t="s">
        <v>23</v>
      </c>
      <c r="K21" t="s">
        <v>37</v>
      </c>
      <c r="L21">
        <v>2.53105</v>
      </c>
      <c r="M21">
        <v>2.53105</v>
      </c>
      <c r="N21">
        <v>1.4943599999999999</v>
      </c>
      <c r="O21">
        <v>0.99331999999999998</v>
      </c>
      <c r="P21">
        <v>-0.16533999999999999</v>
      </c>
      <c r="Q21" t="s">
        <v>38</v>
      </c>
      <c r="R21">
        <v>3.13964</v>
      </c>
      <c r="S21">
        <v>0.9355</v>
      </c>
      <c r="T21">
        <v>4.0000000000000001E-3</v>
      </c>
      <c r="U21">
        <v>0.14815</v>
      </c>
      <c r="V21">
        <v>8.6</v>
      </c>
      <c r="W21">
        <v>8.7659800000000008</v>
      </c>
      <c r="X21">
        <v>84.065200000000004</v>
      </c>
    </row>
    <row r="22" spans="1:24" x14ac:dyDescent="0.3">
      <c r="A22">
        <v>21</v>
      </c>
      <c r="B22">
        <v>22</v>
      </c>
      <c r="C22" s="1">
        <v>44629.517407407409</v>
      </c>
      <c r="D22" t="s">
        <v>13</v>
      </c>
      <c r="E22" s="7">
        <v>2022</v>
      </c>
      <c r="F22" s="7">
        <v>3</v>
      </c>
      <c r="G22" s="7">
        <v>3</v>
      </c>
      <c r="H22" s="7" t="s">
        <v>35</v>
      </c>
      <c r="I22" s="7">
        <v>11</v>
      </c>
      <c r="J22" t="s">
        <v>23</v>
      </c>
      <c r="K22" t="s">
        <v>36</v>
      </c>
      <c r="L22">
        <v>2.9834000000000001</v>
      </c>
      <c r="M22">
        <v>2.9834000000000001</v>
      </c>
      <c r="N22">
        <v>1.45926</v>
      </c>
      <c r="O22">
        <v>0.99451999999999996</v>
      </c>
      <c r="P22">
        <v>-0.23982000000000001</v>
      </c>
      <c r="Q22">
        <v>-0.23982000000000001</v>
      </c>
      <c r="R22">
        <v>2.69537</v>
      </c>
      <c r="S22">
        <v>0.95472000000000001</v>
      </c>
      <c r="T22">
        <v>5.0000000000000001E-3</v>
      </c>
      <c r="U22">
        <v>0.20693</v>
      </c>
      <c r="V22">
        <v>8.6</v>
      </c>
      <c r="W22">
        <v>8.5120799999999992</v>
      </c>
      <c r="X22">
        <v>84.061800000000005</v>
      </c>
    </row>
    <row r="23" spans="1:24" x14ac:dyDescent="0.3">
      <c r="A23">
        <v>22</v>
      </c>
      <c r="B23">
        <v>23</v>
      </c>
      <c r="C23" s="1">
        <v>44629.519502314812</v>
      </c>
      <c r="D23" t="s">
        <v>13</v>
      </c>
      <c r="E23" s="7">
        <v>2022</v>
      </c>
      <c r="F23" s="7">
        <v>3</v>
      </c>
      <c r="G23" s="7">
        <v>3</v>
      </c>
      <c r="H23" s="7" t="s">
        <v>35</v>
      </c>
      <c r="I23" s="7">
        <v>11</v>
      </c>
      <c r="J23" t="s">
        <v>23</v>
      </c>
      <c r="K23" t="s">
        <v>36</v>
      </c>
      <c r="L23">
        <v>3.32925</v>
      </c>
      <c r="M23">
        <v>3.32925</v>
      </c>
      <c r="N23">
        <v>1.44658</v>
      </c>
      <c r="O23">
        <v>0.99536999999999998</v>
      </c>
      <c r="P23">
        <v>-0.25219999999999998</v>
      </c>
      <c r="Q23">
        <v>-0.25219999999999998</v>
      </c>
      <c r="R23">
        <v>2.4941200000000001</v>
      </c>
      <c r="S23">
        <v>0.96269000000000005</v>
      </c>
      <c r="T23">
        <v>3.0000000000000001E-3</v>
      </c>
      <c r="U23">
        <v>3.8179999999999999E-2</v>
      </c>
      <c r="V23">
        <v>8.5236400000000003</v>
      </c>
      <c r="W23">
        <v>8.0724300000000007</v>
      </c>
      <c r="X23">
        <v>84.070899999999995</v>
      </c>
    </row>
    <row r="24" spans="1:24" x14ac:dyDescent="0.3">
      <c r="A24">
        <v>23</v>
      </c>
      <c r="B24">
        <v>24</v>
      </c>
      <c r="C24" s="1">
        <v>44629.521678240744</v>
      </c>
      <c r="D24" t="s">
        <v>13</v>
      </c>
      <c r="E24" s="7">
        <v>2022</v>
      </c>
      <c r="F24" s="7">
        <v>3</v>
      </c>
      <c r="G24" s="7">
        <v>3</v>
      </c>
      <c r="H24" s="7" t="s">
        <v>35</v>
      </c>
      <c r="I24" s="7">
        <v>11</v>
      </c>
      <c r="J24" t="s">
        <v>23</v>
      </c>
      <c r="K24" t="s">
        <v>36</v>
      </c>
      <c r="L24">
        <v>3.57064</v>
      </c>
      <c r="M24">
        <v>3.57064</v>
      </c>
      <c r="N24">
        <v>1.3951199999999999</v>
      </c>
      <c r="O24">
        <v>0.99619000000000002</v>
      </c>
      <c r="P24">
        <v>-9.3679999999999999E-2</v>
      </c>
      <c r="Q24" t="s">
        <v>38</v>
      </c>
      <c r="R24">
        <v>5.8862500000000004</v>
      </c>
      <c r="S24">
        <v>0.78654000000000002</v>
      </c>
      <c r="T24">
        <v>6.0000000000000001E-3</v>
      </c>
      <c r="U24">
        <v>7.5090000000000004E-2</v>
      </c>
      <c r="V24">
        <v>8.4836399999999994</v>
      </c>
      <c r="W24">
        <v>8.0382400000000001</v>
      </c>
      <c r="X24">
        <v>84.044799999999995</v>
      </c>
    </row>
    <row r="25" spans="1:24" x14ac:dyDescent="0.3">
      <c r="A25">
        <v>24</v>
      </c>
      <c r="B25">
        <v>1</v>
      </c>
      <c r="C25" s="1">
        <v>44629.599166666667</v>
      </c>
      <c r="D25" t="s">
        <v>15</v>
      </c>
      <c r="E25" s="7">
        <v>2022</v>
      </c>
      <c r="F25" s="7">
        <v>3</v>
      </c>
      <c r="G25" s="7">
        <v>3</v>
      </c>
      <c r="H25" s="7" t="s">
        <v>35</v>
      </c>
      <c r="I25" s="7">
        <v>11</v>
      </c>
      <c r="J25" t="s">
        <v>22</v>
      </c>
      <c r="K25" t="s">
        <v>38</v>
      </c>
      <c r="L25">
        <v>2.6689799999999999</v>
      </c>
      <c r="M25">
        <v>2.6689799999999999</v>
      </c>
      <c r="N25">
        <v>2.0459299999999998</v>
      </c>
      <c r="O25">
        <v>0.97409000000000001</v>
      </c>
      <c r="P25">
        <v>-0.58299999999999996</v>
      </c>
      <c r="Q25">
        <v>-0.58299999999999996</v>
      </c>
      <c r="R25">
        <v>1.86626</v>
      </c>
      <c r="S25">
        <v>0.98470999999999997</v>
      </c>
      <c r="T25">
        <v>1E-3</v>
      </c>
      <c r="U25">
        <v>0.13500000000000001</v>
      </c>
      <c r="V25">
        <v>13.809100000000001</v>
      </c>
      <c r="W25">
        <v>11.038500000000001</v>
      </c>
      <c r="X25">
        <v>82.899799999999999</v>
      </c>
    </row>
    <row r="26" spans="1:24" x14ac:dyDescent="0.3">
      <c r="A26">
        <v>25</v>
      </c>
      <c r="B26">
        <v>2</v>
      </c>
      <c r="C26" s="1">
        <v>44629.601307870369</v>
      </c>
      <c r="D26" t="s">
        <v>15</v>
      </c>
      <c r="E26" s="7">
        <v>2022</v>
      </c>
      <c r="F26" s="7">
        <v>3</v>
      </c>
      <c r="G26" s="7">
        <v>3</v>
      </c>
      <c r="H26" s="7" t="s">
        <v>35</v>
      </c>
      <c r="I26" s="7">
        <v>11</v>
      </c>
      <c r="J26" t="s">
        <v>22</v>
      </c>
      <c r="K26" t="s">
        <v>38</v>
      </c>
      <c r="L26">
        <v>2.2801800000000001</v>
      </c>
      <c r="M26">
        <v>2.2801800000000001</v>
      </c>
      <c r="N26">
        <v>1.8532900000000001</v>
      </c>
      <c r="O26">
        <v>0.97907</v>
      </c>
      <c r="P26">
        <v>-0.67891000000000001</v>
      </c>
      <c r="Q26">
        <v>-0.67891000000000001</v>
      </c>
      <c r="R26">
        <v>1.53607</v>
      </c>
      <c r="S26">
        <v>0.99372000000000005</v>
      </c>
      <c r="T26">
        <v>1E-3</v>
      </c>
      <c r="U26">
        <v>2.0910000000000002E-2</v>
      </c>
      <c r="V26">
        <v>13.4682</v>
      </c>
      <c r="W26">
        <v>11.4168</v>
      </c>
      <c r="X26">
        <v>82.903999999999996</v>
      </c>
    </row>
    <row r="27" spans="1:24" x14ac:dyDescent="0.3">
      <c r="A27">
        <v>26</v>
      </c>
      <c r="B27">
        <v>3</v>
      </c>
      <c r="C27" s="1">
        <v>44629.603437500002</v>
      </c>
      <c r="D27" t="s">
        <v>15</v>
      </c>
      <c r="E27" s="7">
        <v>2022</v>
      </c>
      <c r="F27" s="7">
        <v>3</v>
      </c>
      <c r="G27" s="7">
        <v>3</v>
      </c>
      <c r="H27" s="7" t="s">
        <v>35</v>
      </c>
      <c r="I27" s="7">
        <v>11</v>
      </c>
      <c r="J27" t="s">
        <v>22</v>
      </c>
      <c r="K27" t="s">
        <v>38</v>
      </c>
      <c r="L27">
        <v>1.4953700000000001</v>
      </c>
      <c r="M27" t="s">
        <v>38</v>
      </c>
      <c r="N27">
        <v>2.7720500000000001</v>
      </c>
      <c r="O27">
        <v>0.93423</v>
      </c>
      <c r="P27">
        <v>-0.39356000000000002</v>
      </c>
      <c r="Q27">
        <v>-0.39356000000000002</v>
      </c>
      <c r="R27">
        <v>2.51051</v>
      </c>
      <c r="S27">
        <v>0.96279000000000003</v>
      </c>
      <c r="T27">
        <v>1E-3</v>
      </c>
      <c r="U27">
        <v>0.15278</v>
      </c>
      <c r="V27">
        <v>13.12</v>
      </c>
      <c r="W27">
        <v>11.0024</v>
      </c>
      <c r="X27">
        <v>82.903300000000002</v>
      </c>
    </row>
    <row r="28" spans="1:24" x14ac:dyDescent="0.3">
      <c r="A28">
        <v>27</v>
      </c>
      <c r="B28">
        <v>4</v>
      </c>
      <c r="C28" s="1">
        <v>44629.605555555558</v>
      </c>
      <c r="D28" t="s">
        <v>15</v>
      </c>
      <c r="E28" s="7">
        <v>2022</v>
      </c>
      <c r="F28" s="7">
        <v>3</v>
      </c>
      <c r="G28" s="7">
        <v>3</v>
      </c>
      <c r="H28" s="7" t="s">
        <v>35</v>
      </c>
      <c r="I28" s="7">
        <v>11</v>
      </c>
      <c r="J28" t="s">
        <v>23</v>
      </c>
      <c r="K28" t="s">
        <v>38</v>
      </c>
      <c r="L28">
        <v>1.40334</v>
      </c>
      <c r="M28" t="s">
        <v>38</v>
      </c>
      <c r="N28">
        <v>3.9791400000000001</v>
      </c>
      <c r="O28">
        <v>0.87138000000000004</v>
      </c>
      <c r="P28">
        <v>-0.86282999999999999</v>
      </c>
      <c r="Q28" t="s">
        <v>38</v>
      </c>
      <c r="R28">
        <v>1.97096</v>
      </c>
      <c r="S28">
        <v>0.89054999999999995</v>
      </c>
      <c r="T28">
        <v>7.2999999999999996E-4</v>
      </c>
      <c r="U28">
        <v>0</v>
      </c>
      <c r="V28">
        <v>12.9236</v>
      </c>
      <c r="W28">
        <v>10.5968</v>
      </c>
      <c r="X28">
        <v>82.897800000000004</v>
      </c>
    </row>
    <row r="29" spans="1:24" x14ac:dyDescent="0.3">
      <c r="A29">
        <v>28</v>
      </c>
      <c r="B29">
        <v>5</v>
      </c>
      <c r="C29" s="1">
        <v>44629.607638888891</v>
      </c>
      <c r="D29" t="s">
        <v>15</v>
      </c>
      <c r="E29" s="7">
        <v>2022</v>
      </c>
      <c r="F29" s="7">
        <v>3</v>
      </c>
      <c r="G29" s="7">
        <v>3</v>
      </c>
      <c r="H29" s="7" t="s">
        <v>35</v>
      </c>
      <c r="I29" s="7">
        <v>11</v>
      </c>
      <c r="J29" t="s">
        <v>23</v>
      </c>
      <c r="K29" t="s">
        <v>38</v>
      </c>
      <c r="L29">
        <v>1.8693599999999999</v>
      </c>
      <c r="M29">
        <v>1.8693599999999999</v>
      </c>
      <c r="N29">
        <v>2.3912399999999998</v>
      </c>
      <c r="O29">
        <v>0.96684999999999999</v>
      </c>
      <c r="P29">
        <v>-0.35539999999999999</v>
      </c>
      <c r="Q29">
        <v>-0.35539999999999999</v>
      </c>
      <c r="R29">
        <v>2.4865499999999998</v>
      </c>
      <c r="S29">
        <v>0.96325000000000005</v>
      </c>
      <c r="T29">
        <v>3.3E-4</v>
      </c>
      <c r="U29">
        <v>7.6910000000000006E-2</v>
      </c>
      <c r="V29">
        <v>12.9855</v>
      </c>
      <c r="W29">
        <v>13.414099999999999</v>
      </c>
      <c r="X29">
        <v>82.91</v>
      </c>
    </row>
    <row r="30" spans="1:24" x14ac:dyDescent="0.3">
      <c r="A30">
        <v>29</v>
      </c>
      <c r="B30">
        <v>6</v>
      </c>
      <c r="C30" s="1">
        <v>44629.609884259262</v>
      </c>
      <c r="D30" t="s">
        <v>15</v>
      </c>
      <c r="E30" s="7">
        <v>2022</v>
      </c>
      <c r="F30" s="7">
        <v>3</v>
      </c>
      <c r="G30" s="7">
        <v>3</v>
      </c>
      <c r="H30" s="7" t="s">
        <v>35</v>
      </c>
      <c r="I30" s="7">
        <v>11</v>
      </c>
      <c r="J30" t="s">
        <v>23</v>
      </c>
      <c r="K30" t="s">
        <v>38</v>
      </c>
      <c r="L30">
        <v>1.48065</v>
      </c>
      <c r="M30" t="s">
        <v>38</v>
      </c>
      <c r="N30">
        <v>3.9133900000000001</v>
      </c>
      <c r="O30">
        <v>0.75363999999999998</v>
      </c>
      <c r="P30">
        <v>-0.32345000000000002</v>
      </c>
      <c r="Q30" t="s">
        <v>38</v>
      </c>
      <c r="R30">
        <v>3.6436199999999999</v>
      </c>
      <c r="S30">
        <v>0.91254000000000002</v>
      </c>
      <c r="T30">
        <v>2E-3</v>
      </c>
      <c r="U30">
        <v>0</v>
      </c>
      <c r="V30">
        <v>13</v>
      </c>
      <c r="W30">
        <v>11.260899999999999</v>
      </c>
      <c r="X30">
        <v>82.911000000000001</v>
      </c>
    </row>
    <row r="31" spans="1:24" x14ac:dyDescent="0.3">
      <c r="A31">
        <v>30</v>
      </c>
      <c r="B31">
        <v>7</v>
      </c>
      <c r="C31" s="1">
        <v>44629.612812500003</v>
      </c>
      <c r="D31" t="s">
        <v>15</v>
      </c>
      <c r="E31" s="7">
        <v>2022</v>
      </c>
      <c r="F31" s="7">
        <v>3</v>
      </c>
      <c r="G31" s="7">
        <v>3</v>
      </c>
      <c r="H31" s="7" t="s">
        <v>35</v>
      </c>
      <c r="I31" s="7">
        <v>11</v>
      </c>
      <c r="J31" t="s">
        <v>22</v>
      </c>
      <c r="K31" t="s">
        <v>38</v>
      </c>
      <c r="L31">
        <v>1.7902400000000001</v>
      </c>
      <c r="M31" t="s">
        <v>38</v>
      </c>
      <c r="N31">
        <v>4.1108200000000004</v>
      </c>
      <c r="O31">
        <v>0.87995999999999996</v>
      </c>
      <c r="P31">
        <v>-0.86251</v>
      </c>
      <c r="Q31">
        <v>-0.86251</v>
      </c>
      <c r="R31">
        <v>1.53487</v>
      </c>
      <c r="S31">
        <v>0.99375999999999998</v>
      </c>
      <c r="T31">
        <v>8.0000000000000002E-3</v>
      </c>
      <c r="U31">
        <v>0.25884000000000001</v>
      </c>
      <c r="V31">
        <v>12.195499999999999</v>
      </c>
      <c r="W31">
        <v>9.5234900000000007</v>
      </c>
      <c r="X31">
        <v>82.921800000000005</v>
      </c>
    </row>
    <row r="32" spans="1:24" x14ac:dyDescent="0.3">
      <c r="A32">
        <v>31</v>
      </c>
      <c r="B32">
        <v>8</v>
      </c>
      <c r="C32" s="1">
        <v>44629.614907407406</v>
      </c>
      <c r="D32" t="s">
        <v>15</v>
      </c>
      <c r="E32" s="7">
        <v>2022</v>
      </c>
      <c r="F32" s="7">
        <v>3</v>
      </c>
      <c r="G32" s="7">
        <v>3</v>
      </c>
      <c r="H32" s="7" t="s">
        <v>35</v>
      </c>
      <c r="I32" s="7">
        <v>11</v>
      </c>
      <c r="J32" t="s">
        <v>22</v>
      </c>
      <c r="K32" t="s">
        <v>38</v>
      </c>
      <c r="L32">
        <v>3.94224</v>
      </c>
      <c r="M32">
        <v>3.94224</v>
      </c>
      <c r="N32">
        <v>1.5576099999999999</v>
      </c>
      <c r="O32">
        <v>0.99319000000000002</v>
      </c>
      <c r="P32">
        <v>-0.58765999999999996</v>
      </c>
      <c r="Q32">
        <v>-0.58765999999999996</v>
      </c>
      <c r="R32">
        <v>1.99949</v>
      </c>
      <c r="S32">
        <v>0.98063999999999996</v>
      </c>
      <c r="T32">
        <v>7.0000000000000001E-3</v>
      </c>
      <c r="U32">
        <v>0.23863999999999999</v>
      </c>
      <c r="V32">
        <v>11.790900000000001</v>
      </c>
      <c r="W32">
        <v>9.9285700000000006</v>
      </c>
      <c r="X32">
        <v>82.908199999999994</v>
      </c>
    </row>
    <row r="33" spans="1:24" x14ac:dyDescent="0.3">
      <c r="A33">
        <v>32</v>
      </c>
      <c r="B33">
        <v>9</v>
      </c>
      <c r="C33" s="1">
        <v>44629.616990740738</v>
      </c>
      <c r="D33" t="s">
        <v>15</v>
      </c>
      <c r="E33" s="7">
        <v>2022</v>
      </c>
      <c r="F33" s="7">
        <v>3</v>
      </c>
      <c r="G33" s="7">
        <v>3</v>
      </c>
      <c r="H33" s="7" t="s">
        <v>35</v>
      </c>
      <c r="I33" s="7">
        <v>11</v>
      </c>
      <c r="J33" t="s">
        <v>22</v>
      </c>
      <c r="K33" t="s">
        <v>38</v>
      </c>
      <c r="L33">
        <v>2.3234699999999999</v>
      </c>
      <c r="M33">
        <v>2.3234699999999999</v>
      </c>
      <c r="N33">
        <v>2.01511</v>
      </c>
      <c r="O33">
        <v>0.97787999999999997</v>
      </c>
      <c r="P33">
        <v>-0.60948999999999998</v>
      </c>
      <c r="Q33">
        <v>-0.60948999999999998</v>
      </c>
      <c r="R33">
        <v>1.90849</v>
      </c>
      <c r="S33">
        <v>0.98345000000000005</v>
      </c>
      <c r="T33">
        <v>4.0000000000000001E-3</v>
      </c>
      <c r="U33">
        <v>0.10299999999999999</v>
      </c>
      <c r="V33">
        <v>11.7727</v>
      </c>
      <c r="W33">
        <v>9.8616499999999991</v>
      </c>
      <c r="X33">
        <v>82.893299999999996</v>
      </c>
    </row>
    <row r="34" spans="1:24" x14ac:dyDescent="0.3">
      <c r="A34">
        <v>33</v>
      </c>
      <c r="B34">
        <v>10</v>
      </c>
      <c r="C34" s="1">
        <v>44629.619074074071</v>
      </c>
      <c r="D34" t="s">
        <v>15</v>
      </c>
      <c r="E34" s="7">
        <v>2022</v>
      </c>
      <c r="F34" s="7">
        <v>3</v>
      </c>
      <c r="G34" s="7">
        <v>3</v>
      </c>
      <c r="H34" s="7" t="s">
        <v>35</v>
      </c>
      <c r="I34" s="7">
        <v>11</v>
      </c>
      <c r="J34" t="s">
        <v>23</v>
      </c>
      <c r="K34" t="s">
        <v>38</v>
      </c>
      <c r="L34">
        <v>1.26217</v>
      </c>
      <c r="M34">
        <v>1.26217</v>
      </c>
      <c r="N34">
        <v>2.7115200000000002</v>
      </c>
      <c r="O34">
        <v>0.95487999999999995</v>
      </c>
      <c r="P34">
        <v>-0.59189000000000003</v>
      </c>
      <c r="Q34">
        <v>-0.59189000000000003</v>
      </c>
      <c r="R34">
        <v>1.65479</v>
      </c>
      <c r="S34">
        <v>0.99067000000000005</v>
      </c>
      <c r="T34">
        <v>4.0000000000000001E-3</v>
      </c>
      <c r="U34">
        <v>0.18135999999999999</v>
      </c>
      <c r="V34">
        <v>11.827299999999999</v>
      </c>
      <c r="W34">
        <v>9.8738899999999994</v>
      </c>
      <c r="X34">
        <v>82.915999999999997</v>
      </c>
    </row>
    <row r="35" spans="1:24" x14ac:dyDescent="0.3">
      <c r="A35">
        <v>34</v>
      </c>
      <c r="B35">
        <v>11</v>
      </c>
      <c r="C35" s="1">
        <v>44629.621168981481</v>
      </c>
      <c r="D35" t="s">
        <v>15</v>
      </c>
      <c r="E35" s="7">
        <v>2022</v>
      </c>
      <c r="F35" s="7">
        <v>3</v>
      </c>
      <c r="G35" s="7">
        <v>3</v>
      </c>
      <c r="H35" s="7" t="s">
        <v>35</v>
      </c>
      <c r="I35" s="7">
        <v>11</v>
      </c>
      <c r="J35" t="s">
        <v>23</v>
      </c>
      <c r="K35" t="s">
        <v>38</v>
      </c>
      <c r="L35">
        <v>1.2267699999999999</v>
      </c>
      <c r="M35" t="s">
        <v>38</v>
      </c>
      <c r="N35">
        <v>2.8870100000000001</v>
      </c>
      <c r="O35">
        <v>0.9133</v>
      </c>
      <c r="P35">
        <v>-0.52073000000000003</v>
      </c>
      <c r="Q35">
        <v>-0.52073000000000003</v>
      </c>
      <c r="R35">
        <v>1.99447</v>
      </c>
      <c r="S35">
        <v>0.98077000000000003</v>
      </c>
      <c r="T35">
        <v>5.0000000000000001E-3</v>
      </c>
      <c r="U35">
        <v>0.22847999999999999</v>
      </c>
      <c r="V35">
        <v>12.0791</v>
      </c>
      <c r="W35">
        <v>12.43</v>
      </c>
      <c r="X35">
        <v>82.923400000000001</v>
      </c>
    </row>
    <row r="36" spans="1:24" x14ac:dyDescent="0.3">
      <c r="A36">
        <v>35</v>
      </c>
      <c r="B36">
        <v>12</v>
      </c>
      <c r="C36" s="1">
        <v>44629.623252314814</v>
      </c>
      <c r="D36" t="s">
        <v>15</v>
      </c>
      <c r="E36" s="7">
        <v>2022</v>
      </c>
      <c r="F36" s="7">
        <v>3</v>
      </c>
      <c r="G36" s="7">
        <v>3</v>
      </c>
      <c r="H36" s="7" t="s">
        <v>35</v>
      </c>
      <c r="I36" s="7">
        <v>11</v>
      </c>
      <c r="J36" t="s">
        <v>23</v>
      </c>
      <c r="K36" t="s">
        <v>38</v>
      </c>
      <c r="L36">
        <v>1.2783100000000001</v>
      </c>
      <c r="M36" t="s">
        <v>38</v>
      </c>
      <c r="N36">
        <v>3.1567799999999999</v>
      </c>
      <c r="O36">
        <v>0.90151000000000003</v>
      </c>
      <c r="P36">
        <v>-0.28659000000000001</v>
      </c>
      <c r="Q36">
        <v>-0.28659000000000001</v>
      </c>
      <c r="R36">
        <v>2.71346</v>
      </c>
      <c r="S36">
        <v>0.95479000000000003</v>
      </c>
      <c r="T36">
        <v>2E-3</v>
      </c>
      <c r="U36">
        <v>0</v>
      </c>
      <c r="V36">
        <v>12.6355</v>
      </c>
      <c r="W36">
        <v>12.4361</v>
      </c>
      <c r="X36">
        <v>82.875100000000003</v>
      </c>
    </row>
    <row r="37" spans="1:24" x14ac:dyDescent="0.3">
      <c r="A37">
        <v>36</v>
      </c>
      <c r="B37">
        <v>13</v>
      </c>
      <c r="C37" s="1">
        <v>44629.626192129632</v>
      </c>
      <c r="D37" t="s">
        <v>15</v>
      </c>
      <c r="E37" s="7">
        <v>2022</v>
      </c>
      <c r="F37" s="7">
        <v>3</v>
      </c>
      <c r="G37" s="7">
        <v>3</v>
      </c>
      <c r="H37" s="7" t="s">
        <v>35</v>
      </c>
      <c r="I37" s="7">
        <v>11</v>
      </c>
      <c r="J37" t="s">
        <v>22</v>
      </c>
      <c r="K37" t="s">
        <v>38</v>
      </c>
      <c r="L37">
        <v>3.8282699999999998</v>
      </c>
      <c r="M37">
        <v>3.8282699999999998</v>
      </c>
      <c r="N37">
        <v>1.57155</v>
      </c>
      <c r="O37">
        <v>0.99163999999999997</v>
      </c>
      <c r="P37">
        <v>-0.57623000000000002</v>
      </c>
      <c r="Q37">
        <v>-0.57623000000000002</v>
      </c>
      <c r="R37">
        <v>1.72689</v>
      </c>
      <c r="S37">
        <v>0.98870000000000002</v>
      </c>
      <c r="T37">
        <v>1E-3</v>
      </c>
      <c r="U37">
        <v>8.0589999999999995E-2</v>
      </c>
      <c r="V37">
        <v>12.577299999999999</v>
      </c>
      <c r="W37">
        <v>11.6389</v>
      </c>
      <c r="X37">
        <v>82.895899999999997</v>
      </c>
    </row>
    <row r="38" spans="1:24" x14ac:dyDescent="0.3">
      <c r="A38">
        <v>37</v>
      </c>
      <c r="B38">
        <v>14</v>
      </c>
      <c r="C38" s="1">
        <v>44629.628252314818</v>
      </c>
      <c r="D38" t="s">
        <v>15</v>
      </c>
      <c r="E38" s="7">
        <v>2022</v>
      </c>
      <c r="F38" s="7">
        <v>3</v>
      </c>
      <c r="G38" s="7">
        <v>3</v>
      </c>
      <c r="H38" s="7" t="s">
        <v>35</v>
      </c>
      <c r="I38" s="7">
        <v>11</v>
      </c>
      <c r="J38" t="s">
        <v>22</v>
      </c>
      <c r="K38" t="s">
        <v>38</v>
      </c>
      <c r="L38">
        <v>2.1291000000000002</v>
      </c>
      <c r="M38">
        <v>2.1291000000000002</v>
      </c>
      <c r="N38">
        <v>2.2704900000000001</v>
      </c>
      <c r="O38">
        <v>0.97160000000000002</v>
      </c>
      <c r="P38">
        <v>-0.56311</v>
      </c>
      <c r="Q38">
        <v>-0.56311</v>
      </c>
      <c r="R38">
        <v>2.1446399999999999</v>
      </c>
      <c r="S38">
        <v>0.97592000000000001</v>
      </c>
      <c r="T38">
        <v>4.0000000000000001E-3</v>
      </c>
      <c r="U38">
        <v>5.824E-2</v>
      </c>
      <c r="V38">
        <v>12.8</v>
      </c>
      <c r="W38">
        <v>11.8978</v>
      </c>
      <c r="X38">
        <v>82.855400000000003</v>
      </c>
    </row>
    <row r="39" spans="1:24" x14ac:dyDescent="0.3">
      <c r="A39">
        <v>38</v>
      </c>
      <c r="B39">
        <v>15</v>
      </c>
      <c r="C39" s="1">
        <v>44629.630543981482</v>
      </c>
      <c r="D39" t="s">
        <v>15</v>
      </c>
      <c r="E39" s="7">
        <v>2022</v>
      </c>
      <c r="F39" s="7">
        <v>3</v>
      </c>
      <c r="G39" s="7">
        <v>3</v>
      </c>
      <c r="H39" s="7" t="s">
        <v>35</v>
      </c>
      <c r="I39" s="7">
        <v>11</v>
      </c>
      <c r="J39" t="s">
        <v>22</v>
      </c>
      <c r="K39" t="s">
        <v>38</v>
      </c>
      <c r="L39">
        <v>2.3540000000000001</v>
      </c>
      <c r="M39" t="s">
        <v>38</v>
      </c>
      <c r="N39">
        <v>2.6420400000000002</v>
      </c>
      <c r="O39">
        <v>0.92296</v>
      </c>
      <c r="P39">
        <v>-0.42260999999999999</v>
      </c>
      <c r="Q39">
        <v>-0.42260999999999999</v>
      </c>
      <c r="R39">
        <v>2.7887400000000002</v>
      </c>
      <c r="S39">
        <v>0.95172000000000001</v>
      </c>
      <c r="T39" t="s">
        <v>38</v>
      </c>
      <c r="U39" t="s">
        <v>38</v>
      </c>
      <c r="V39">
        <v>12.8</v>
      </c>
      <c r="W39">
        <v>11.8607</v>
      </c>
      <c r="X39">
        <v>82.847800000000007</v>
      </c>
    </row>
    <row r="40" spans="1:24" x14ac:dyDescent="0.3">
      <c r="A40">
        <v>39</v>
      </c>
      <c r="B40">
        <v>16</v>
      </c>
      <c r="C40" s="1">
        <v>44629.632615740738</v>
      </c>
      <c r="D40" t="s">
        <v>15</v>
      </c>
      <c r="E40" s="7">
        <v>2022</v>
      </c>
      <c r="F40" s="7">
        <v>3</v>
      </c>
      <c r="G40" s="7">
        <v>3</v>
      </c>
      <c r="H40" s="7" t="s">
        <v>35</v>
      </c>
      <c r="I40" s="7">
        <v>11</v>
      </c>
      <c r="J40" t="s">
        <v>23</v>
      </c>
      <c r="K40" t="s">
        <v>38</v>
      </c>
      <c r="L40">
        <v>1.6014200000000001</v>
      </c>
      <c r="M40" t="s">
        <v>38</v>
      </c>
      <c r="N40">
        <v>2.9836299999999998</v>
      </c>
      <c r="O40">
        <v>0.90713999999999995</v>
      </c>
      <c r="P40">
        <v>-0.16009000000000001</v>
      </c>
      <c r="Q40" t="s">
        <v>38</v>
      </c>
      <c r="R40">
        <v>5.9677100000000003</v>
      </c>
      <c r="S40">
        <v>0.78186999999999995</v>
      </c>
      <c r="T40">
        <v>5.0000000000000002E-5</v>
      </c>
      <c r="U40">
        <v>0.30908999999999998</v>
      </c>
      <c r="V40">
        <v>12.8727</v>
      </c>
      <c r="W40">
        <v>11.2791</v>
      </c>
      <c r="X40">
        <v>82.836200000000005</v>
      </c>
    </row>
    <row r="41" spans="1:24" x14ac:dyDescent="0.3">
      <c r="A41">
        <v>40</v>
      </c>
      <c r="B41">
        <v>17</v>
      </c>
      <c r="C41" s="1">
        <v>44629.634699074071</v>
      </c>
      <c r="D41" t="s">
        <v>15</v>
      </c>
      <c r="E41" s="7">
        <v>2022</v>
      </c>
      <c r="F41" s="7">
        <v>3</v>
      </c>
      <c r="G41" s="7">
        <v>3</v>
      </c>
      <c r="H41" s="7" t="s">
        <v>35</v>
      </c>
      <c r="I41" s="7">
        <v>11</v>
      </c>
      <c r="J41" t="s">
        <v>23</v>
      </c>
      <c r="K41" t="s">
        <v>38</v>
      </c>
      <c r="L41">
        <v>1.3286500000000001</v>
      </c>
      <c r="M41" t="s">
        <v>38</v>
      </c>
      <c r="N41">
        <v>3.1327600000000002</v>
      </c>
      <c r="O41">
        <v>0.88944999999999996</v>
      </c>
      <c r="P41">
        <v>-0.52969999999999995</v>
      </c>
      <c r="Q41">
        <v>-0.52969999999999995</v>
      </c>
      <c r="R41">
        <v>2.1594500000000001</v>
      </c>
      <c r="S41">
        <v>0.97543000000000002</v>
      </c>
      <c r="T41">
        <v>3.2000000000000003E-4</v>
      </c>
      <c r="U41">
        <v>0.21054999999999999</v>
      </c>
      <c r="V41">
        <v>13</v>
      </c>
      <c r="W41">
        <v>11.4938</v>
      </c>
      <c r="X41">
        <v>82.8322</v>
      </c>
    </row>
    <row r="42" spans="1:24" x14ac:dyDescent="0.3">
      <c r="A42">
        <v>41</v>
      </c>
      <c r="B42">
        <v>18</v>
      </c>
      <c r="C42" s="1">
        <v>44629.636782407404</v>
      </c>
      <c r="D42" t="s">
        <v>15</v>
      </c>
      <c r="E42" s="7">
        <v>2022</v>
      </c>
      <c r="F42" s="7">
        <v>3</v>
      </c>
      <c r="G42" s="7">
        <v>3</v>
      </c>
      <c r="H42" s="7" t="s">
        <v>35</v>
      </c>
      <c r="I42" s="7">
        <v>11</v>
      </c>
      <c r="J42" t="s">
        <v>23</v>
      </c>
      <c r="K42" t="s">
        <v>38</v>
      </c>
      <c r="L42">
        <v>1.6611</v>
      </c>
      <c r="M42" t="s">
        <v>38</v>
      </c>
      <c r="N42">
        <v>3.18032</v>
      </c>
      <c r="O42">
        <v>0.79088999999999998</v>
      </c>
      <c r="P42">
        <v>-0.31174000000000002</v>
      </c>
      <c r="Q42" t="s">
        <v>38</v>
      </c>
      <c r="R42">
        <v>3.4125299999999998</v>
      </c>
      <c r="S42">
        <v>0.92383000000000004</v>
      </c>
      <c r="T42">
        <v>5.9000000000000003E-4</v>
      </c>
      <c r="U42">
        <v>0.14036000000000001</v>
      </c>
      <c r="V42">
        <v>12.8727</v>
      </c>
      <c r="W42">
        <v>11.057499999999999</v>
      </c>
      <c r="X42">
        <v>82.847800000000007</v>
      </c>
    </row>
    <row r="43" spans="1:24" x14ac:dyDescent="0.3">
      <c r="A43">
        <v>42</v>
      </c>
      <c r="B43">
        <v>1</v>
      </c>
      <c r="C43" s="1">
        <v>44642.434861111113</v>
      </c>
      <c r="D43" t="s">
        <v>13</v>
      </c>
      <c r="E43" s="7">
        <v>2022</v>
      </c>
      <c r="F43" s="7">
        <v>3</v>
      </c>
      <c r="G43" s="7">
        <v>3</v>
      </c>
      <c r="H43" s="7" t="s">
        <v>35</v>
      </c>
      <c r="I43" s="7">
        <v>13</v>
      </c>
      <c r="J43" t="s">
        <v>22</v>
      </c>
      <c r="K43" t="s">
        <v>36</v>
      </c>
      <c r="L43">
        <v>2.3900700000000001</v>
      </c>
      <c r="M43">
        <v>2.3900700000000001</v>
      </c>
      <c r="N43">
        <v>1.38944</v>
      </c>
      <c r="O43">
        <v>0.99680999999999997</v>
      </c>
      <c r="P43">
        <v>5.3240000000000003E-2</v>
      </c>
      <c r="Q43" t="s">
        <v>38</v>
      </c>
      <c r="R43">
        <v>8.2425800000000002</v>
      </c>
      <c r="S43">
        <v>0.48981000000000002</v>
      </c>
      <c r="T43">
        <v>1E-3</v>
      </c>
      <c r="U43">
        <v>9.0999999999999998E-2</v>
      </c>
      <c r="V43">
        <v>9.7654499999999995</v>
      </c>
      <c r="W43">
        <v>8.3484499999999997</v>
      </c>
      <c r="X43">
        <v>83.914000000000001</v>
      </c>
    </row>
    <row r="44" spans="1:24" x14ac:dyDescent="0.3">
      <c r="A44">
        <v>43</v>
      </c>
      <c r="B44">
        <v>2</v>
      </c>
      <c r="C44" s="1">
        <v>44642.436990740738</v>
      </c>
      <c r="D44" t="s">
        <v>13</v>
      </c>
      <c r="E44" s="7">
        <v>2022</v>
      </c>
      <c r="F44" s="7">
        <v>3</v>
      </c>
      <c r="G44" s="7">
        <v>3</v>
      </c>
      <c r="H44" s="7" t="s">
        <v>35</v>
      </c>
      <c r="I44" s="7">
        <v>13</v>
      </c>
      <c r="J44" t="s">
        <v>22</v>
      </c>
      <c r="K44" t="s">
        <v>36</v>
      </c>
      <c r="L44">
        <v>1.85165</v>
      </c>
      <c r="M44">
        <v>1.85165</v>
      </c>
      <c r="N44">
        <v>1.9330000000000001</v>
      </c>
      <c r="O44">
        <v>0.98243000000000003</v>
      </c>
      <c r="P44">
        <v>0.14176</v>
      </c>
      <c r="Q44" t="s">
        <v>38</v>
      </c>
      <c r="R44">
        <v>3.37785</v>
      </c>
      <c r="S44">
        <v>0.85858000000000001</v>
      </c>
      <c r="T44" t="s">
        <v>38</v>
      </c>
      <c r="U44">
        <v>0.36699999999999999</v>
      </c>
      <c r="V44">
        <v>9.6999999999999993</v>
      </c>
      <c r="W44">
        <v>9.0990800000000007</v>
      </c>
      <c r="X44">
        <v>83.93</v>
      </c>
    </row>
    <row r="45" spans="1:24" x14ac:dyDescent="0.3">
      <c r="A45">
        <v>44</v>
      </c>
      <c r="B45">
        <v>3</v>
      </c>
      <c r="C45" s="1">
        <v>44642.439085648148</v>
      </c>
      <c r="D45" t="s">
        <v>13</v>
      </c>
      <c r="E45" s="7">
        <v>2022</v>
      </c>
      <c r="F45" s="7">
        <v>3</v>
      </c>
      <c r="G45" s="7">
        <v>3</v>
      </c>
      <c r="H45" s="7" t="s">
        <v>35</v>
      </c>
      <c r="I45" s="7">
        <v>13</v>
      </c>
      <c r="J45" t="s">
        <v>22</v>
      </c>
      <c r="K45" t="s">
        <v>36</v>
      </c>
      <c r="L45">
        <v>1.84521</v>
      </c>
      <c r="M45">
        <v>1.84521</v>
      </c>
      <c r="N45">
        <v>1.44249</v>
      </c>
      <c r="O45">
        <v>0.99560999999999999</v>
      </c>
      <c r="P45">
        <v>4.3249999999999997E-2</v>
      </c>
      <c r="Q45" t="s">
        <v>38</v>
      </c>
      <c r="R45">
        <v>8.5171200000000002</v>
      </c>
      <c r="S45">
        <v>0.33613999999999999</v>
      </c>
      <c r="T45" t="s">
        <v>38</v>
      </c>
      <c r="U45">
        <v>0.23649999999999999</v>
      </c>
      <c r="V45">
        <v>9.6</v>
      </c>
      <c r="W45">
        <v>9.6756499999999992</v>
      </c>
      <c r="X45">
        <v>83.935000000000002</v>
      </c>
    </row>
    <row r="46" spans="1:24" x14ac:dyDescent="0.3">
      <c r="A46">
        <v>45</v>
      </c>
      <c r="B46">
        <v>4</v>
      </c>
      <c r="C46" s="1">
        <v>44642.441157407404</v>
      </c>
      <c r="D46" t="s">
        <v>13</v>
      </c>
      <c r="E46" s="7">
        <v>2022</v>
      </c>
      <c r="F46" s="7">
        <v>3</v>
      </c>
      <c r="G46" s="7">
        <v>3</v>
      </c>
      <c r="H46" s="7" t="s">
        <v>35</v>
      </c>
      <c r="I46" s="7">
        <v>13</v>
      </c>
      <c r="J46" t="s">
        <v>22</v>
      </c>
      <c r="K46" t="s">
        <v>37</v>
      </c>
      <c r="L46">
        <v>4.9422800000000002</v>
      </c>
      <c r="M46">
        <v>4.9422800000000002</v>
      </c>
      <c r="N46">
        <v>1.28624</v>
      </c>
      <c r="O46">
        <v>0.99909000000000003</v>
      </c>
      <c r="P46">
        <v>-0.10353</v>
      </c>
      <c r="Q46" t="s">
        <v>38</v>
      </c>
      <c r="R46">
        <v>3.8431700000000002</v>
      </c>
      <c r="S46">
        <v>0.90222999999999998</v>
      </c>
      <c r="T46">
        <v>1.8000000000000001E-4</v>
      </c>
      <c r="U46">
        <v>9.4500000000000001E-2</v>
      </c>
      <c r="V46">
        <v>9.5454500000000007</v>
      </c>
      <c r="W46">
        <v>9.1736900000000006</v>
      </c>
      <c r="X46">
        <v>83.953199999999995</v>
      </c>
    </row>
    <row r="47" spans="1:24" x14ac:dyDescent="0.3">
      <c r="A47">
        <v>46</v>
      </c>
      <c r="B47">
        <v>5</v>
      </c>
      <c r="C47" s="1">
        <v>44642.443287037036</v>
      </c>
      <c r="D47" t="s">
        <v>13</v>
      </c>
      <c r="E47" s="7">
        <v>2022</v>
      </c>
      <c r="F47" s="7">
        <v>3</v>
      </c>
      <c r="G47" s="7">
        <v>3</v>
      </c>
      <c r="H47" s="7" t="s">
        <v>35</v>
      </c>
      <c r="I47" s="7">
        <v>13</v>
      </c>
      <c r="J47" t="s">
        <v>23</v>
      </c>
      <c r="K47" t="s">
        <v>36</v>
      </c>
      <c r="L47">
        <v>2.4089299999999998</v>
      </c>
      <c r="M47">
        <v>2.4089299999999998</v>
      </c>
      <c r="N47">
        <v>1.39645</v>
      </c>
      <c r="O47">
        <v>0.99658999999999998</v>
      </c>
      <c r="P47">
        <v>-0.11119999999999999</v>
      </c>
      <c r="Q47" t="s">
        <v>38</v>
      </c>
      <c r="R47">
        <v>3.8189899999999999</v>
      </c>
      <c r="S47">
        <v>0.46151999999999999</v>
      </c>
      <c r="T47">
        <v>4.0000000000000001E-3</v>
      </c>
      <c r="U47">
        <v>0.22839999999999999</v>
      </c>
      <c r="V47">
        <v>9.7927300000000006</v>
      </c>
      <c r="W47">
        <v>9.7502999999999993</v>
      </c>
      <c r="X47">
        <v>83.915700000000001</v>
      </c>
    </row>
    <row r="48" spans="1:24" x14ac:dyDescent="0.3">
      <c r="A48">
        <v>47</v>
      </c>
      <c r="B48">
        <v>6</v>
      </c>
      <c r="C48" s="1">
        <v>44642.445416666669</v>
      </c>
      <c r="D48" t="s">
        <v>13</v>
      </c>
      <c r="E48" s="7">
        <v>2022</v>
      </c>
      <c r="F48" s="7">
        <v>3</v>
      </c>
      <c r="G48" s="7">
        <v>3</v>
      </c>
      <c r="H48" s="7" t="s">
        <v>35</v>
      </c>
      <c r="I48" s="7">
        <v>13</v>
      </c>
      <c r="J48" t="s">
        <v>23</v>
      </c>
      <c r="K48" t="s">
        <v>36</v>
      </c>
      <c r="L48">
        <v>2.8900700000000001</v>
      </c>
      <c r="M48">
        <v>2.8900700000000001</v>
      </c>
      <c r="N48">
        <v>1.4119999999999999</v>
      </c>
      <c r="O48">
        <v>0.99626000000000003</v>
      </c>
      <c r="P48">
        <v>-5.1520000000000003E-2</v>
      </c>
      <c r="Q48" t="s">
        <v>38</v>
      </c>
      <c r="R48">
        <v>8.2812699999999992</v>
      </c>
      <c r="S48">
        <v>0.64254999999999995</v>
      </c>
      <c r="T48">
        <v>8.0000000000000002E-3</v>
      </c>
      <c r="U48">
        <v>0.35699999999999998</v>
      </c>
      <c r="V48">
        <v>9.9</v>
      </c>
      <c r="W48">
        <v>9.7273899999999998</v>
      </c>
      <c r="X48">
        <v>83.926299999999998</v>
      </c>
    </row>
    <row r="49" spans="1:24" x14ac:dyDescent="0.3">
      <c r="A49">
        <v>48</v>
      </c>
      <c r="B49">
        <v>7</v>
      </c>
      <c r="C49" s="1">
        <v>44642.447476851848</v>
      </c>
      <c r="D49" t="s">
        <v>13</v>
      </c>
      <c r="E49" s="7">
        <v>2022</v>
      </c>
      <c r="F49" s="7">
        <v>3</v>
      </c>
      <c r="G49" s="7">
        <v>3</v>
      </c>
      <c r="H49" s="7" t="s">
        <v>35</v>
      </c>
      <c r="I49" s="7">
        <v>13</v>
      </c>
      <c r="J49" t="s">
        <v>23</v>
      </c>
      <c r="K49" t="s">
        <v>37</v>
      </c>
      <c r="L49">
        <v>2.6577299999999999</v>
      </c>
      <c r="M49">
        <v>2.6577299999999999</v>
      </c>
      <c r="N49">
        <v>1.51586</v>
      </c>
      <c r="O49">
        <v>0.99224999999999997</v>
      </c>
      <c r="P49">
        <v>-2.9309999999999999E-2</v>
      </c>
      <c r="Q49" t="s">
        <v>38</v>
      </c>
      <c r="R49">
        <v>12.718999999999999</v>
      </c>
      <c r="S49">
        <v>0.43219000000000002</v>
      </c>
      <c r="T49">
        <v>3.8600000000000001E-3</v>
      </c>
      <c r="U49">
        <v>0.32700000000000001</v>
      </c>
      <c r="V49">
        <v>9.8018199999999993</v>
      </c>
      <c r="W49">
        <v>8.7648600000000005</v>
      </c>
      <c r="X49">
        <v>83.945499999999996</v>
      </c>
    </row>
    <row r="50" spans="1:24" x14ac:dyDescent="0.3">
      <c r="A50">
        <v>49</v>
      </c>
      <c r="B50">
        <v>8</v>
      </c>
      <c r="C50" s="1">
        <v>44642.449548611112</v>
      </c>
      <c r="D50" t="s">
        <v>13</v>
      </c>
      <c r="E50" s="7">
        <v>2022</v>
      </c>
      <c r="F50" s="7">
        <v>3</v>
      </c>
      <c r="G50" s="7">
        <v>3</v>
      </c>
      <c r="H50" s="7" t="s">
        <v>35</v>
      </c>
      <c r="I50" s="7">
        <v>13</v>
      </c>
      <c r="J50" t="s">
        <v>23</v>
      </c>
      <c r="K50" t="s">
        <v>36</v>
      </c>
      <c r="L50">
        <v>2.5536699999999999</v>
      </c>
      <c r="M50">
        <v>2.5536699999999999</v>
      </c>
      <c r="N50">
        <v>1.3588899999999999</v>
      </c>
      <c r="O50">
        <v>0.99741999999999997</v>
      </c>
      <c r="P50">
        <v>-1.414E-2</v>
      </c>
      <c r="Q50" t="s">
        <v>38</v>
      </c>
      <c r="R50">
        <v>26.2226</v>
      </c>
      <c r="S50">
        <v>0.15093000000000001</v>
      </c>
      <c r="T50">
        <v>7.2700000000000004E-3</v>
      </c>
      <c r="U50">
        <v>0.19670000000000001</v>
      </c>
      <c r="V50">
        <v>9.5572700000000008</v>
      </c>
      <c r="W50">
        <v>8.2534700000000001</v>
      </c>
      <c r="X50">
        <v>83.935299999999998</v>
      </c>
    </row>
    <row r="51" spans="1:24" x14ac:dyDescent="0.3">
      <c r="A51">
        <v>50</v>
      </c>
      <c r="B51">
        <v>9</v>
      </c>
      <c r="C51" s="1">
        <v>44642.451631944445</v>
      </c>
      <c r="D51" t="s">
        <v>13</v>
      </c>
      <c r="E51" s="7">
        <v>2022</v>
      </c>
      <c r="F51" s="7">
        <v>3</v>
      </c>
      <c r="G51" s="7">
        <v>3</v>
      </c>
      <c r="H51" s="7" t="s">
        <v>35</v>
      </c>
      <c r="I51" s="7">
        <v>13</v>
      </c>
      <c r="J51" t="s">
        <v>22</v>
      </c>
      <c r="K51" t="s">
        <v>36</v>
      </c>
      <c r="L51">
        <v>2.9131999999999998</v>
      </c>
      <c r="M51">
        <v>2.9131999999999998</v>
      </c>
      <c r="N51">
        <v>1.4154199999999999</v>
      </c>
      <c r="O51">
        <v>0.99585000000000001</v>
      </c>
      <c r="P51">
        <v>-4.0770000000000001E-2</v>
      </c>
      <c r="Q51" t="s">
        <v>38</v>
      </c>
      <c r="R51">
        <v>9.7919800000000006</v>
      </c>
      <c r="S51">
        <v>0.56088000000000005</v>
      </c>
      <c r="T51">
        <v>1E-3</v>
      </c>
      <c r="U51">
        <v>0.10548</v>
      </c>
      <c r="V51">
        <v>9.3054500000000004</v>
      </c>
      <c r="W51">
        <v>8.5866799999999994</v>
      </c>
      <c r="X51">
        <v>83.944000000000003</v>
      </c>
    </row>
    <row r="52" spans="1:24" x14ac:dyDescent="0.3">
      <c r="A52">
        <v>51</v>
      </c>
      <c r="B52">
        <v>10</v>
      </c>
      <c r="C52" s="1">
        <v>44642.453668981485</v>
      </c>
      <c r="D52" t="s">
        <v>13</v>
      </c>
      <c r="E52" s="7">
        <v>2022</v>
      </c>
      <c r="F52" s="7">
        <v>3</v>
      </c>
      <c r="G52" s="7">
        <v>3</v>
      </c>
      <c r="H52" s="7" t="s">
        <v>35</v>
      </c>
      <c r="I52" s="7">
        <v>13</v>
      </c>
      <c r="J52" t="s">
        <v>22</v>
      </c>
      <c r="K52" t="s">
        <v>37</v>
      </c>
      <c r="L52">
        <v>2.3982199999999998</v>
      </c>
      <c r="M52" t="s">
        <v>38</v>
      </c>
      <c r="N52">
        <v>5.1029099999999996</v>
      </c>
      <c r="O52">
        <v>0.74239999999999995</v>
      </c>
      <c r="P52">
        <v>-9.0160000000000004E-2</v>
      </c>
      <c r="Q52" t="s">
        <v>38</v>
      </c>
      <c r="R52">
        <v>5.9539600000000004</v>
      </c>
      <c r="S52">
        <v>0.78251000000000004</v>
      </c>
      <c r="T52" t="s">
        <v>38</v>
      </c>
      <c r="U52">
        <v>0.24099999999999999</v>
      </c>
      <c r="V52">
        <v>9.1063600000000005</v>
      </c>
      <c r="W52">
        <v>8.3337900000000005</v>
      </c>
      <c r="X52">
        <v>83.960599999999999</v>
      </c>
    </row>
    <row r="53" spans="1:24" x14ac:dyDescent="0.3">
      <c r="A53">
        <v>52</v>
      </c>
      <c r="B53">
        <v>11</v>
      </c>
      <c r="C53" s="1">
        <v>44642.455717592595</v>
      </c>
      <c r="D53" t="s">
        <v>13</v>
      </c>
      <c r="E53" s="7">
        <v>2022</v>
      </c>
      <c r="F53" s="7">
        <v>3</v>
      </c>
      <c r="G53" s="7">
        <v>3</v>
      </c>
      <c r="H53" s="7" t="s">
        <v>35</v>
      </c>
      <c r="I53" s="7">
        <v>13</v>
      </c>
      <c r="J53" t="s">
        <v>22</v>
      </c>
      <c r="K53" t="s">
        <v>36</v>
      </c>
      <c r="L53">
        <v>2.57274</v>
      </c>
      <c r="M53">
        <v>2.57274</v>
      </c>
      <c r="N53">
        <v>1.4753799999999999</v>
      </c>
      <c r="O53">
        <v>0.99321000000000004</v>
      </c>
      <c r="P53">
        <v>-6.1749999999999999E-2</v>
      </c>
      <c r="Q53">
        <v>-6.1749999999999999E-2</v>
      </c>
      <c r="R53">
        <v>7.7751900000000003</v>
      </c>
      <c r="S53" t="s">
        <v>14</v>
      </c>
      <c r="T53">
        <v>3.2000000000000003E-4</v>
      </c>
      <c r="U53">
        <v>0.309</v>
      </c>
      <c r="V53">
        <v>8.8000000000000007</v>
      </c>
      <c r="W53">
        <v>8.3061000000000007</v>
      </c>
      <c r="X53">
        <v>83.976600000000005</v>
      </c>
    </row>
    <row r="54" spans="1:24" x14ac:dyDescent="0.3">
      <c r="A54">
        <v>53</v>
      </c>
      <c r="B54">
        <v>12</v>
      </c>
      <c r="C54" s="1">
        <v>44642.457789351851</v>
      </c>
      <c r="D54" t="s">
        <v>13</v>
      </c>
      <c r="E54" s="7">
        <v>2022</v>
      </c>
      <c r="F54" s="7">
        <v>3</v>
      </c>
      <c r="G54" s="7">
        <v>3</v>
      </c>
      <c r="H54" s="7" t="s">
        <v>35</v>
      </c>
      <c r="I54" s="7">
        <v>13</v>
      </c>
      <c r="J54" t="s">
        <v>22</v>
      </c>
      <c r="K54" t="s">
        <v>36</v>
      </c>
      <c r="L54">
        <v>2.82464</v>
      </c>
      <c r="M54">
        <v>2.82464</v>
      </c>
      <c r="N54">
        <v>1.38673</v>
      </c>
      <c r="O54">
        <v>0.99697000000000002</v>
      </c>
      <c r="P54">
        <v>-0.12418999999999999</v>
      </c>
      <c r="Q54" t="s">
        <v>38</v>
      </c>
      <c r="R54">
        <v>4.2822800000000001</v>
      </c>
      <c r="S54">
        <v>0.88032999999999995</v>
      </c>
      <c r="T54">
        <v>1E-3</v>
      </c>
      <c r="U54">
        <v>0.192</v>
      </c>
      <c r="V54">
        <v>8.5100899999999999</v>
      </c>
      <c r="W54">
        <v>8.1675699999999996</v>
      </c>
      <c r="X54">
        <v>83.972300000000004</v>
      </c>
    </row>
    <row r="55" spans="1:24" x14ac:dyDescent="0.3">
      <c r="A55">
        <v>54</v>
      </c>
      <c r="B55">
        <v>13</v>
      </c>
      <c r="C55" s="1">
        <v>44642.45989583333</v>
      </c>
      <c r="D55" t="s">
        <v>13</v>
      </c>
      <c r="E55" s="7">
        <v>2022</v>
      </c>
      <c r="F55" s="7">
        <v>3</v>
      </c>
      <c r="G55" s="7">
        <v>3</v>
      </c>
      <c r="H55" s="7" t="s">
        <v>35</v>
      </c>
      <c r="I55" s="7">
        <v>13</v>
      </c>
      <c r="J55" t="s">
        <v>23</v>
      </c>
      <c r="K55" t="s">
        <v>36</v>
      </c>
      <c r="L55">
        <v>1.4336800000000001</v>
      </c>
      <c r="M55">
        <v>1.4336800000000001</v>
      </c>
      <c r="N55">
        <v>1.8168200000000001</v>
      </c>
      <c r="O55">
        <v>0.98589000000000004</v>
      </c>
      <c r="P55">
        <v>-3.8589999999999999E-2</v>
      </c>
      <c r="Q55" t="s">
        <v>38</v>
      </c>
      <c r="R55">
        <v>10.9236</v>
      </c>
      <c r="S55">
        <v>0.50871999999999995</v>
      </c>
      <c r="T55">
        <v>9.0000000000000006E-5</v>
      </c>
      <c r="U55">
        <v>0.248</v>
      </c>
      <c r="V55">
        <v>8.3081800000000001</v>
      </c>
      <c r="W55">
        <v>7.4675799999999999</v>
      </c>
      <c r="X55">
        <v>83.987799999999993</v>
      </c>
    </row>
    <row r="56" spans="1:24" x14ac:dyDescent="0.3">
      <c r="A56">
        <v>55</v>
      </c>
      <c r="B56">
        <v>14</v>
      </c>
      <c r="C56" s="1">
        <v>44642.461967592593</v>
      </c>
      <c r="D56" t="s">
        <v>13</v>
      </c>
      <c r="E56" s="7">
        <v>2022</v>
      </c>
      <c r="F56" s="7">
        <v>3</v>
      </c>
      <c r="G56" s="7">
        <v>3</v>
      </c>
      <c r="H56" s="7" t="s">
        <v>35</v>
      </c>
      <c r="I56" s="7">
        <v>13</v>
      </c>
      <c r="J56" t="s">
        <v>23</v>
      </c>
      <c r="K56" t="s">
        <v>37</v>
      </c>
      <c r="L56">
        <v>2.1663100000000002</v>
      </c>
      <c r="M56">
        <v>2.1663100000000002</v>
      </c>
      <c r="N56">
        <v>1.52342</v>
      </c>
      <c r="O56">
        <v>0.99314000000000002</v>
      </c>
      <c r="P56">
        <v>-2.8400000000000001E-3</v>
      </c>
      <c r="Q56" t="s">
        <v>38</v>
      </c>
      <c r="R56">
        <v>159</v>
      </c>
      <c r="S56">
        <v>4.7400000000000003E-3</v>
      </c>
      <c r="T56">
        <v>1E-3</v>
      </c>
      <c r="U56">
        <v>0.20599999999999999</v>
      </c>
      <c r="V56">
        <v>8.2090899999999998</v>
      </c>
      <c r="W56">
        <v>7.75875</v>
      </c>
      <c r="X56">
        <v>83.985500000000002</v>
      </c>
    </row>
    <row r="57" spans="1:24" x14ac:dyDescent="0.3">
      <c r="A57">
        <v>56</v>
      </c>
      <c r="B57">
        <v>15</v>
      </c>
      <c r="C57" s="1">
        <v>44642.464050925926</v>
      </c>
      <c r="D57" t="s">
        <v>13</v>
      </c>
      <c r="E57" s="7">
        <v>2022</v>
      </c>
      <c r="F57" s="7">
        <v>3</v>
      </c>
      <c r="G57" s="7">
        <v>3</v>
      </c>
      <c r="H57" s="7" t="s">
        <v>35</v>
      </c>
      <c r="I57" s="7">
        <v>13</v>
      </c>
      <c r="J57" t="s">
        <v>23</v>
      </c>
      <c r="K57" t="s">
        <v>36</v>
      </c>
      <c r="L57">
        <v>4.39961</v>
      </c>
      <c r="M57">
        <v>4.39961</v>
      </c>
      <c r="N57">
        <v>1.35554</v>
      </c>
      <c r="O57">
        <v>0.99729000000000001</v>
      </c>
      <c r="P57">
        <v>-0.12717999999999999</v>
      </c>
      <c r="Q57" t="s">
        <v>38</v>
      </c>
      <c r="R57">
        <v>4.2941099999999999</v>
      </c>
      <c r="S57">
        <v>0.87709000000000004</v>
      </c>
      <c r="T57">
        <v>7.0000000000000001E-3</v>
      </c>
      <c r="U57">
        <v>0.26046000000000002</v>
      </c>
      <c r="V57">
        <v>8.1999999999999993</v>
      </c>
      <c r="W57">
        <v>7.7528499999999996</v>
      </c>
      <c r="X57">
        <v>83.979500000000002</v>
      </c>
    </row>
    <row r="58" spans="1:24" x14ac:dyDescent="0.3">
      <c r="A58">
        <v>57</v>
      </c>
      <c r="B58">
        <v>16</v>
      </c>
      <c r="C58" s="1">
        <v>44642.466134259259</v>
      </c>
      <c r="D58" t="s">
        <v>13</v>
      </c>
      <c r="E58" s="7">
        <v>2022</v>
      </c>
      <c r="F58" s="7">
        <v>3</v>
      </c>
      <c r="G58" s="7">
        <v>3</v>
      </c>
      <c r="H58" s="7" t="s">
        <v>35</v>
      </c>
      <c r="I58" s="7">
        <v>13</v>
      </c>
      <c r="J58" t="s">
        <v>23</v>
      </c>
      <c r="K58" t="s">
        <v>36</v>
      </c>
      <c r="L58">
        <v>2.30823</v>
      </c>
      <c r="M58">
        <v>2.30823</v>
      </c>
      <c r="N58">
        <v>1.60301</v>
      </c>
      <c r="O58">
        <v>0.99050000000000005</v>
      </c>
      <c r="P58">
        <v>-5.289E-2</v>
      </c>
      <c r="Q58" t="s">
        <v>38</v>
      </c>
      <c r="R58">
        <v>10.046099999999999</v>
      </c>
      <c r="S58">
        <v>0.55101999999999995</v>
      </c>
      <c r="T58">
        <v>5.0000000000000001E-3</v>
      </c>
      <c r="U58">
        <v>0.24063999999999999</v>
      </c>
      <c r="V58">
        <v>8.1636399999999991</v>
      </c>
      <c r="W58">
        <v>7.6533100000000003</v>
      </c>
      <c r="X58">
        <v>83.9833</v>
      </c>
    </row>
    <row r="59" spans="1:24" x14ac:dyDescent="0.3">
      <c r="A59">
        <v>58</v>
      </c>
      <c r="B59">
        <v>17</v>
      </c>
      <c r="C59" s="1">
        <v>44642.468287037038</v>
      </c>
      <c r="D59" t="s">
        <v>13</v>
      </c>
      <c r="E59" s="7">
        <v>2022</v>
      </c>
      <c r="F59" s="7">
        <v>3</v>
      </c>
      <c r="G59" s="7">
        <v>3</v>
      </c>
      <c r="H59" s="7" t="s">
        <v>35</v>
      </c>
      <c r="I59" s="7">
        <v>13</v>
      </c>
      <c r="J59" t="s">
        <v>22</v>
      </c>
      <c r="K59" t="s">
        <v>36</v>
      </c>
      <c r="L59">
        <v>3.3865699999999999</v>
      </c>
      <c r="M59">
        <v>3.3865699999999999</v>
      </c>
      <c r="N59">
        <v>1.37154</v>
      </c>
      <c r="O59">
        <v>0.99658000000000002</v>
      </c>
      <c r="P59">
        <v>7.4900000000000001E-3</v>
      </c>
      <c r="Q59" t="s">
        <v>38</v>
      </c>
      <c r="R59">
        <v>57.417499999999997</v>
      </c>
      <c r="S59">
        <v>3.569E-2</v>
      </c>
      <c r="T59">
        <v>1E-3</v>
      </c>
      <c r="U59">
        <v>0.25900000000000001</v>
      </c>
      <c r="V59">
        <v>8.1</v>
      </c>
      <c r="W59">
        <v>8.23461</v>
      </c>
      <c r="X59">
        <v>83.961200000000005</v>
      </c>
    </row>
    <row r="60" spans="1:24" x14ac:dyDescent="0.3">
      <c r="A60">
        <v>59</v>
      </c>
      <c r="B60">
        <v>18</v>
      </c>
      <c r="C60" s="1">
        <v>44642.470416666663</v>
      </c>
      <c r="D60" t="s">
        <v>13</v>
      </c>
      <c r="E60" s="7">
        <v>2022</v>
      </c>
      <c r="F60" s="7">
        <v>3</v>
      </c>
      <c r="G60" s="7">
        <v>3</v>
      </c>
      <c r="H60" s="7" t="s">
        <v>35</v>
      </c>
      <c r="I60" s="7">
        <v>13</v>
      </c>
      <c r="J60" t="s">
        <v>22</v>
      </c>
      <c r="K60" t="s">
        <v>37</v>
      </c>
      <c r="L60">
        <v>3.8973100000000001</v>
      </c>
      <c r="M60">
        <v>3.8973100000000001</v>
      </c>
      <c r="N60">
        <v>1.3296399999999999</v>
      </c>
      <c r="O60">
        <v>0.99787999999999999</v>
      </c>
      <c r="P60">
        <v>-1.546E-2</v>
      </c>
      <c r="Q60" t="s">
        <v>38</v>
      </c>
      <c r="R60">
        <v>29.3187</v>
      </c>
      <c r="S60">
        <v>5.1999999999999995E-4</v>
      </c>
      <c r="T60">
        <v>5.0000000000000001E-3</v>
      </c>
      <c r="U60">
        <v>0.16600000000000001</v>
      </c>
      <c r="V60">
        <v>8.4454499999999992</v>
      </c>
      <c r="W60">
        <v>9.2446400000000004</v>
      </c>
      <c r="X60">
        <v>83.957099999999997</v>
      </c>
    </row>
    <row r="61" spans="1:24" x14ac:dyDescent="0.3">
      <c r="A61">
        <v>60</v>
      </c>
      <c r="B61">
        <v>19</v>
      </c>
      <c r="C61" s="1">
        <v>44642.472939814812</v>
      </c>
      <c r="D61" t="s">
        <v>13</v>
      </c>
      <c r="E61" s="7">
        <v>2022</v>
      </c>
      <c r="F61" s="7">
        <v>3</v>
      </c>
      <c r="G61" s="7">
        <v>3</v>
      </c>
      <c r="H61" s="7" t="s">
        <v>35</v>
      </c>
      <c r="I61" s="7">
        <v>13</v>
      </c>
      <c r="J61" t="s">
        <v>22</v>
      </c>
      <c r="K61" t="s">
        <v>36</v>
      </c>
      <c r="L61">
        <v>0.85429999999999995</v>
      </c>
      <c r="M61" t="s">
        <v>38</v>
      </c>
      <c r="N61">
        <v>5.7313999999999998</v>
      </c>
      <c r="O61">
        <v>0.79579</v>
      </c>
      <c r="P61">
        <v>-6.43E-3</v>
      </c>
      <c r="Q61" t="s">
        <v>38</v>
      </c>
      <c r="R61">
        <v>68.292699999999996</v>
      </c>
      <c r="S61">
        <v>1.55E-2</v>
      </c>
      <c r="T61">
        <v>6.0000000000000001E-3</v>
      </c>
      <c r="U61">
        <v>0.24765999999999999</v>
      </c>
      <c r="V61">
        <v>8.76</v>
      </c>
      <c r="W61">
        <v>8.0762</v>
      </c>
      <c r="X61">
        <v>83.987799999999993</v>
      </c>
    </row>
    <row r="62" spans="1:24" x14ac:dyDescent="0.3">
      <c r="A62">
        <v>61</v>
      </c>
      <c r="B62">
        <v>20</v>
      </c>
      <c r="C62" s="1">
        <v>44642.475023148145</v>
      </c>
      <c r="D62" t="s">
        <v>13</v>
      </c>
      <c r="E62" s="7">
        <v>2022</v>
      </c>
      <c r="F62" s="7">
        <v>3</v>
      </c>
      <c r="G62" s="7">
        <v>3</v>
      </c>
      <c r="H62" s="7" t="s">
        <v>35</v>
      </c>
      <c r="I62" s="7">
        <v>13</v>
      </c>
      <c r="J62" t="s">
        <v>22</v>
      </c>
      <c r="K62" t="s">
        <v>36</v>
      </c>
      <c r="L62">
        <v>4.1717599999999999</v>
      </c>
      <c r="M62">
        <v>4.1717599999999999</v>
      </c>
      <c r="N62">
        <v>1.38863</v>
      </c>
      <c r="O62">
        <v>0.99529999999999996</v>
      </c>
      <c r="P62">
        <v>-2.7289999999999998E-2</v>
      </c>
      <c r="Q62" t="s">
        <v>38</v>
      </c>
      <c r="R62">
        <v>20.890699999999999</v>
      </c>
      <c r="S62">
        <v>0.12328</v>
      </c>
      <c r="T62">
        <v>1E-3</v>
      </c>
      <c r="U62">
        <v>0.20399999999999999</v>
      </c>
      <c r="V62">
        <v>8.82545</v>
      </c>
      <c r="W62">
        <v>8.3132099999999998</v>
      </c>
      <c r="X62">
        <v>83.972300000000004</v>
      </c>
    </row>
    <row r="63" spans="1:24" x14ac:dyDescent="0.3">
      <c r="A63">
        <v>62</v>
      </c>
      <c r="B63">
        <v>21</v>
      </c>
      <c r="C63" s="1">
        <v>44642.477118055554</v>
      </c>
      <c r="D63" t="s">
        <v>13</v>
      </c>
      <c r="E63" s="7">
        <v>2022</v>
      </c>
      <c r="F63" s="7">
        <v>3</v>
      </c>
      <c r="G63" s="7">
        <v>3</v>
      </c>
      <c r="H63" s="7" t="s">
        <v>35</v>
      </c>
      <c r="I63" s="7">
        <v>13</v>
      </c>
      <c r="J63" t="s">
        <v>23</v>
      </c>
      <c r="K63" t="s">
        <v>37</v>
      </c>
      <c r="L63">
        <v>2.2088000000000001</v>
      </c>
      <c r="M63">
        <v>2.2088000000000001</v>
      </c>
      <c r="N63">
        <v>1.47559</v>
      </c>
      <c r="O63">
        <v>0.99407999999999996</v>
      </c>
      <c r="P63">
        <v>-6.0780000000000001E-2</v>
      </c>
      <c r="Q63" t="s">
        <v>38</v>
      </c>
      <c r="R63">
        <v>6.9322900000000001</v>
      </c>
      <c r="S63">
        <v>0.72394999999999998</v>
      </c>
      <c r="T63">
        <v>4.0000000000000001E-3</v>
      </c>
      <c r="U63">
        <v>0.12489</v>
      </c>
      <c r="V63">
        <v>8.7663600000000006</v>
      </c>
      <c r="W63">
        <v>7.7068599999999998</v>
      </c>
      <c r="X63">
        <v>83.990899999999996</v>
      </c>
    </row>
    <row r="64" spans="1:24" x14ac:dyDescent="0.3">
      <c r="A64">
        <v>63</v>
      </c>
      <c r="B64">
        <v>22</v>
      </c>
      <c r="C64" s="1">
        <v>44642.479212962964</v>
      </c>
      <c r="D64" t="s">
        <v>13</v>
      </c>
      <c r="E64" s="7">
        <v>2022</v>
      </c>
      <c r="F64" s="7">
        <v>3</v>
      </c>
      <c r="G64" s="7">
        <v>3</v>
      </c>
      <c r="H64" s="7" t="s">
        <v>35</v>
      </c>
      <c r="I64" s="7">
        <v>13</v>
      </c>
      <c r="J64" t="s">
        <v>23</v>
      </c>
      <c r="K64" t="s">
        <v>36</v>
      </c>
      <c r="L64">
        <v>2.5799500000000002</v>
      </c>
      <c r="M64">
        <v>2.5799500000000002</v>
      </c>
      <c r="N64">
        <v>1.4981599999999999</v>
      </c>
      <c r="O64">
        <v>0.99438000000000004</v>
      </c>
      <c r="P64">
        <v>-3.1759999999999997E-2</v>
      </c>
      <c r="Q64" t="s">
        <v>38</v>
      </c>
      <c r="R64">
        <v>14.515499999999999</v>
      </c>
      <c r="S64">
        <v>0.35615000000000002</v>
      </c>
      <c r="T64">
        <v>8.0000000000000002E-3</v>
      </c>
      <c r="U64">
        <v>0.33035999999999999</v>
      </c>
      <c r="V64">
        <v>8.5818200000000004</v>
      </c>
      <c r="W64">
        <v>7.7525899999999996</v>
      </c>
      <c r="X64">
        <v>83.991200000000006</v>
      </c>
    </row>
    <row r="65" spans="1:24" x14ac:dyDescent="0.3">
      <c r="A65">
        <v>64</v>
      </c>
      <c r="B65">
        <v>23</v>
      </c>
      <c r="C65" s="1">
        <v>44642.481296296297</v>
      </c>
      <c r="D65" t="s">
        <v>13</v>
      </c>
      <c r="E65" s="7">
        <v>2022</v>
      </c>
      <c r="F65" s="7">
        <v>3</v>
      </c>
      <c r="G65" s="7">
        <v>3</v>
      </c>
      <c r="H65" s="7" t="s">
        <v>35</v>
      </c>
      <c r="I65" s="7">
        <v>13</v>
      </c>
      <c r="J65" t="s">
        <v>23</v>
      </c>
      <c r="K65" t="s">
        <v>36</v>
      </c>
      <c r="L65">
        <v>3.3759600000000001</v>
      </c>
      <c r="M65">
        <v>3.3759600000000001</v>
      </c>
      <c r="N65">
        <v>1.40585</v>
      </c>
      <c r="O65">
        <v>0.99607999999999997</v>
      </c>
      <c r="P65">
        <v>-6.0600000000000001E-2</v>
      </c>
      <c r="Q65">
        <v>-6.0600000000000001E-2</v>
      </c>
      <c r="R65">
        <v>8.4363899999999994</v>
      </c>
      <c r="S65" t="s">
        <v>14</v>
      </c>
      <c r="T65">
        <v>6.0000000000000001E-3</v>
      </c>
      <c r="U65">
        <v>0.28936000000000001</v>
      </c>
      <c r="V65">
        <v>8.5</v>
      </c>
      <c r="W65">
        <v>7.9054000000000002</v>
      </c>
      <c r="X65">
        <v>83.9876</v>
      </c>
    </row>
    <row r="66" spans="1:24" x14ac:dyDescent="0.3">
      <c r="A66">
        <v>65</v>
      </c>
      <c r="B66">
        <v>24</v>
      </c>
      <c r="C66" s="1">
        <v>44642.48337962963</v>
      </c>
      <c r="D66" t="s">
        <v>13</v>
      </c>
      <c r="E66" s="7">
        <v>2022</v>
      </c>
      <c r="F66" s="7">
        <v>3</v>
      </c>
      <c r="G66" s="7">
        <v>3</v>
      </c>
      <c r="H66" s="7" t="s">
        <v>35</v>
      </c>
      <c r="I66" s="7">
        <v>13</v>
      </c>
      <c r="J66" t="s">
        <v>23</v>
      </c>
      <c r="K66" t="s">
        <v>36</v>
      </c>
      <c r="L66">
        <v>3.8126000000000002</v>
      </c>
      <c r="M66">
        <v>3.8126000000000002</v>
      </c>
      <c r="N66">
        <v>1.35338</v>
      </c>
      <c r="O66">
        <v>0.99728000000000006</v>
      </c>
      <c r="P66">
        <v>5.5999999999999995E-4</v>
      </c>
      <c r="Q66" t="s">
        <v>38</v>
      </c>
      <c r="R66">
        <v>772.899</v>
      </c>
      <c r="S66">
        <v>2.0000000000000001E-4</v>
      </c>
      <c r="T66">
        <v>8.0000000000000002E-3</v>
      </c>
      <c r="U66">
        <v>0.21063999999999999</v>
      </c>
      <c r="V66">
        <v>8.4818200000000008</v>
      </c>
      <c r="W66">
        <v>7.9389000000000003</v>
      </c>
      <c r="X66">
        <v>83.985399999999998</v>
      </c>
    </row>
    <row r="67" spans="1:24" x14ac:dyDescent="0.3">
      <c r="A67">
        <v>66</v>
      </c>
      <c r="B67">
        <v>1</v>
      </c>
      <c r="C67" s="1">
        <v>44642.523726851854</v>
      </c>
      <c r="D67" t="s">
        <v>15</v>
      </c>
      <c r="E67" s="7">
        <v>2022</v>
      </c>
      <c r="F67" s="7">
        <v>3</v>
      </c>
      <c r="G67" s="7">
        <v>3</v>
      </c>
      <c r="H67" s="7" t="s">
        <v>35</v>
      </c>
      <c r="I67" s="7">
        <v>13</v>
      </c>
      <c r="J67" t="s">
        <v>22</v>
      </c>
      <c r="K67" t="s">
        <v>38</v>
      </c>
      <c r="L67">
        <v>4.5847800000000003</v>
      </c>
      <c r="M67">
        <v>4.5847800000000003</v>
      </c>
      <c r="N67">
        <v>1.3553999999999999</v>
      </c>
      <c r="O67">
        <v>0.99692000000000003</v>
      </c>
      <c r="P67">
        <v>-0.43453999999999998</v>
      </c>
      <c r="Q67">
        <v>-0.43453999999999998</v>
      </c>
      <c r="R67">
        <v>1.83501</v>
      </c>
      <c r="S67">
        <v>0.98543999999999998</v>
      </c>
      <c r="T67">
        <v>8.0000000000000002E-3</v>
      </c>
      <c r="U67">
        <v>0.24342</v>
      </c>
      <c r="V67">
        <v>13.0527</v>
      </c>
      <c r="W67">
        <v>11.055099999999999</v>
      </c>
      <c r="X67">
        <v>82.954700000000003</v>
      </c>
    </row>
    <row r="68" spans="1:24" x14ac:dyDescent="0.3">
      <c r="A68">
        <v>67</v>
      </c>
      <c r="B68">
        <v>2</v>
      </c>
      <c r="C68" s="1">
        <v>44642.526261574072</v>
      </c>
      <c r="D68" t="s">
        <v>15</v>
      </c>
      <c r="E68" s="7">
        <v>2022</v>
      </c>
      <c r="F68" s="7">
        <v>3</v>
      </c>
      <c r="G68" s="7">
        <v>3</v>
      </c>
      <c r="H68" s="7" t="s">
        <v>35</v>
      </c>
      <c r="I68" s="7">
        <v>13</v>
      </c>
      <c r="J68" t="s">
        <v>22</v>
      </c>
      <c r="K68" t="s">
        <v>38</v>
      </c>
      <c r="L68">
        <v>2.6919900000000001</v>
      </c>
      <c r="M68">
        <v>2.6919900000000001</v>
      </c>
      <c r="N68">
        <v>1.4220600000000001</v>
      </c>
      <c r="O68">
        <v>0.99587000000000003</v>
      </c>
      <c r="P68">
        <v>-0.47627000000000003</v>
      </c>
      <c r="Q68">
        <v>-0.47627000000000003</v>
      </c>
      <c r="R68">
        <v>1.5904499999999999</v>
      </c>
      <c r="S68">
        <v>0.99224999999999997</v>
      </c>
      <c r="T68">
        <v>1E-3</v>
      </c>
      <c r="U68">
        <v>0.24076</v>
      </c>
      <c r="V68">
        <v>12.4345</v>
      </c>
      <c r="W68">
        <v>10.3932</v>
      </c>
      <c r="X68">
        <v>82.925700000000006</v>
      </c>
    </row>
    <row r="69" spans="1:24" x14ac:dyDescent="0.3">
      <c r="A69">
        <v>68</v>
      </c>
      <c r="B69">
        <v>3</v>
      </c>
      <c r="C69" s="1">
        <v>44642.528333333335</v>
      </c>
      <c r="D69" t="s">
        <v>15</v>
      </c>
      <c r="E69" s="7">
        <v>2022</v>
      </c>
      <c r="F69" s="7">
        <v>3</v>
      </c>
      <c r="G69" s="7">
        <v>3</v>
      </c>
      <c r="H69" s="7" t="s">
        <v>35</v>
      </c>
      <c r="I69" s="7">
        <v>13</v>
      </c>
      <c r="J69" t="s">
        <v>22</v>
      </c>
      <c r="K69" t="s">
        <v>38</v>
      </c>
      <c r="L69">
        <v>2.01722</v>
      </c>
      <c r="M69">
        <v>2.01722</v>
      </c>
      <c r="N69">
        <v>1.59979</v>
      </c>
      <c r="O69">
        <v>0.99019000000000001</v>
      </c>
      <c r="P69">
        <v>-0.31963000000000003</v>
      </c>
      <c r="Q69">
        <v>-0.31963000000000003</v>
      </c>
      <c r="R69">
        <v>2.1507299999999998</v>
      </c>
      <c r="S69">
        <v>0.97541</v>
      </c>
      <c r="T69">
        <v>8.0000000000000002E-3</v>
      </c>
      <c r="U69">
        <v>0.26700000000000002</v>
      </c>
      <c r="V69">
        <v>12.3727</v>
      </c>
      <c r="W69">
        <v>10.366400000000001</v>
      </c>
      <c r="X69">
        <v>82.930700000000002</v>
      </c>
    </row>
    <row r="70" spans="1:24" x14ac:dyDescent="0.3">
      <c r="A70">
        <v>69</v>
      </c>
      <c r="B70">
        <v>4</v>
      </c>
      <c r="C70" s="1">
        <v>44642.530416666668</v>
      </c>
      <c r="D70" t="s">
        <v>15</v>
      </c>
      <c r="E70" s="7">
        <v>2022</v>
      </c>
      <c r="F70" s="7">
        <v>3</v>
      </c>
      <c r="G70" s="7">
        <v>3</v>
      </c>
      <c r="H70" s="7" t="s">
        <v>35</v>
      </c>
      <c r="I70" s="7">
        <v>13</v>
      </c>
      <c r="J70" t="s">
        <v>23</v>
      </c>
      <c r="K70" t="s">
        <v>38</v>
      </c>
      <c r="L70">
        <v>1.63073</v>
      </c>
      <c r="M70" t="s">
        <v>38</v>
      </c>
      <c r="N70">
        <v>2.7785500000000001</v>
      </c>
      <c r="O70">
        <v>0.91769000000000001</v>
      </c>
      <c r="P70">
        <v>-0.20882999999999999</v>
      </c>
      <c r="Q70" t="s">
        <v>38</v>
      </c>
      <c r="R70">
        <v>4.1749900000000002</v>
      </c>
      <c r="S70">
        <v>0.88378999999999996</v>
      </c>
      <c r="T70">
        <v>2E-3</v>
      </c>
      <c r="U70">
        <v>0.23291000000000001</v>
      </c>
      <c r="V70">
        <v>12.054500000000001</v>
      </c>
      <c r="W70">
        <v>10.2441</v>
      </c>
      <c r="X70">
        <v>82.945599999999999</v>
      </c>
    </row>
    <row r="71" spans="1:24" x14ac:dyDescent="0.3">
      <c r="A71">
        <v>70</v>
      </c>
      <c r="B71">
        <v>5</v>
      </c>
      <c r="C71" s="1">
        <v>44642.532511574071</v>
      </c>
      <c r="D71" t="s">
        <v>15</v>
      </c>
      <c r="E71" s="7">
        <v>2022</v>
      </c>
      <c r="F71" s="7">
        <v>3</v>
      </c>
      <c r="G71" s="7">
        <v>3</v>
      </c>
      <c r="H71" s="7" t="s">
        <v>35</v>
      </c>
      <c r="I71" s="7">
        <v>13</v>
      </c>
      <c r="J71" t="s">
        <v>23</v>
      </c>
      <c r="K71" t="s">
        <v>38</v>
      </c>
      <c r="L71">
        <v>1.5663400000000001</v>
      </c>
      <c r="M71">
        <v>1.5663400000000001</v>
      </c>
      <c r="N71">
        <v>2.1405699999999999</v>
      </c>
      <c r="O71">
        <v>0.97575999999999996</v>
      </c>
      <c r="P71">
        <v>-0.16316</v>
      </c>
      <c r="Q71" t="s">
        <v>38</v>
      </c>
      <c r="R71">
        <v>3.64025</v>
      </c>
      <c r="S71">
        <v>0.91174999999999995</v>
      </c>
      <c r="T71">
        <v>2E-3</v>
      </c>
      <c r="U71">
        <v>0.27850999999999998</v>
      </c>
      <c r="V71">
        <v>11.9</v>
      </c>
      <c r="W71">
        <v>10.5829</v>
      </c>
      <c r="X71">
        <v>82.912499999999994</v>
      </c>
    </row>
    <row r="72" spans="1:24" x14ac:dyDescent="0.3">
      <c r="A72">
        <v>71</v>
      </c>
      <c r="B72">
        <v>6</v>
      </c>
      <c r="C72" s="1">
        <v>44642.534618055557</v>
      </c>
      <c r="D72" t="s">
        <v>15</v>
      </c>
      <c r="E72" s="7">
        <v>2022</v>
      </c>
      <c r="F72" s="7">
        <v>3</v>
      </c>
      <c r="G72" s="7">
        <v>3</v>
      </c>
      <c r="H72" s="7" t="s">
        <v>35</v>
      </c>
      <c r="I72" s="7">
        <v>13</v>
      </c>
      <c r="J72" t="s">
        <v>23</v>
      </c>
      <c r="K72" t="s">
        <v>38</v>
      </c>
      <c r="L72">
        <v>0.44625999999999999</v>
      </c>
      <c r="M72" t="s">
        <v>38</v>
      </c>
      <c r="N72">
        <v>6.0653199999999998</v>
      </c>
      <c r="O72">
        <v>0.72231999999999996</v>
      </c>
      <c r="P72">
        <v>-7.8549999999999995E-2</v>
      </c>
      <c r="Q72" t="s">
        <v>38</v>
      </c>
      <c r="R72">
        <v>7.4594399999999998</v>
      </c>
      <c r="S72">
        <v>0.69030000000000002</v>
      </c>
      <c r="T72">
        <v>7.0000000000000001E-3</v>
      </c>
      <c r="U72">
        <v>0.28632999999999997</v>
      </c>
      <c r="V72">
        <v>11.8691</v>
      </c>
      <c r="W72">
        <v>9.8823500000000006</v>
      </c>
      <c r="X72">
        <v>82.937799999999996</v>
      </c>
    </row>
    <row r="73" spans="1:24" x14ac:dyDescent="0.3">
      <c r="A73">
        <v>72</v>
      </c>
      <c r="B73">
        <v>7</v>
      </c>
      <c r="C73" s="1">
        <v>44642.537916666668</v>
      </c>
      <c r="D73" t="s">
        <v>15</v>
      </c>
      <c r="E73" s="7">
        <v>2022</v>
      </c>
      <c r="F73" s="7">
        <v>3</v>
      </c>
      <c r="G73" s="7">
        <v>3</v>
      </c>
      <c r="H73" s="7" t="s">
        <v>35</v>
      </c>
      <c r="I73" s="7">
        <v>13</v>
      </c>
      <c r="J73" t="s">
        <v>22</v>
      </c>
      <c r="K73" t="s">
        <v>38</v>
      </c>
      <c r="L73">
        <v>3.5496099999999999</v>
      </c>
      <c r="M73">
        <v>3.5496099999999999</v>
      </c>
      <c r="N73">
        <v>1.38524</v>
      </c>
      <c r="O73">
        <v>0.99619000000000002</v>
      </c>
      <c r="P73">
        <v>-0.76826000000000005</v>
      </c>
      <c r="Q73">
        <v>-0.76826000000000005</v>
      </c>
      <c r="R73">
        <v>1.4528799999999999</v>
      </c>
      <c r="S73">
        <v>0.99573999999999996</v>
      </c>
      <c r="T73">
        <v>3.0000000000000001E-3</v>
      </c>
      <c r="U73">
        <v>0.22658</v>
      </c>
      <c r="V73">
        <v>11.370900000000001</v>
      </c>
      <c r="W73">
        <v>8.7488499999999991</v>
      </c>
      <c r="X73">
        <v>82.946100000000001</v>
      </c>
    </row>
    <row r="74" spans="1:24" x14ac:dyDescent="0.3">
      <c r="A74">
        <v>73</v>
      </c>
      <c r="B74">
        <v>8</v>
      </c>
      <c r="C74" s="1">
        <v>44642.540046296293</v>
      </c>
      <c r="D74" t="s">
        <v>15</v>
      </c>
      <c r="E74" s="7">
        <v>2022</v>
      </c>
      <c r="F74" s="7">
        <v>3</v>
      </c>
      <c r="G74" s="7">
        <v>3</v>
      </c>
      <c r="H74" s="7" t="s">
        <v>35</v>
      </c>
      <c r="I74" s="7">
        <v>13</v>
      </c>
      <c r="J74" t="s">
        <v>22</v>
      </c>
      <c r="K74" t="s">
        <v>38</v>
      </c>
      <c r="L74">
        <v>4.0327900000000003</v>
      </c>
      <c r="M74">
        <v>4.0327900000000003</v>
      </c>
      <c r="N74">
        <v>1.41492</v>
      </c>
      <c r="O74">
        <v>0.99589000000000005</v>
      </c>
      <c r="P74">
        <v>-0.47056999999999999</v>
      </c>
      <c r="Q74">
        <v>-0.47056999999999999</v>
      </c>
      <c r="R74">
        <v>1.9573100000000001</v>
      </c>
      <c r="S74">
        <v>0.98173999999999995</v>
      </c>
      <c r="T74">
        <v>3.0000000000000001E-3</v>
      </c>
      <c r="U74">
        <v>0.23502000000000001</v>
      </c>
      <c r="V74">
        <v>11.025499999999999</v>
      </c>
      <c r="W74">
        <v>8.9486600000000003</v>
      </c>
      <c r="X74">
        <v>82.929900000000004</v>
      </c>
    </row>
    <row r="75" spans="1:24" x14ac:dyDescent="0.3">
      <c r="A75">
        <v>74</v>
      </c>
      <c r="B75">
        <v>9</v>
      </c>
      <c r="C75" s="1">
        <v>44642.542164351849</v>
      </c>
      <c r="D75" t="s">
        <v>15</v>
      </c>
      <c r="E75" s="7">
        <v>2022</v>
      </c>
      <c r="F75" s="7">
        <v>3</v>
      </c>
      <c r="G75" s="7">
        <v>3</v>
      </c>
      <c r="H75" s="7" t="s">
        <v>35</v>
      </c>
      <c r="I75" s="7">
        <v>13</v>
      </c>
      <c r="J75" t="s">
        <v>22</v>
      </c>
      <c r="K75" t="s">
        <v>38</v>
      </c>
      <c r="L75">
        <v>3.6193499999999998</v>
      </c>
      <c r="M75">
        <v>3.6193499999999998</v>
      </c>
      <c r="N75">
        <v>1.5739000000000001</v>
      </c>
      <c r="O75">
        <v>0.97165000000000001</v>
      </c>
      <c r="P75">
        <v>-0.33023999999999998</v>
      </c>
      <c r="Q75" t="s">
        <v>38</v>
      </c>
      <c r="R75">
        <v>2.9007299999999998</v>
      </c>
      <c r="S75">
        <v>0.94638999999999995</v>
      </c>
      <c r="T75">
        <v>4.0000000000000001E-3</v>
      </c>
      <c r="U75">
        <v>0.24664</v>
      </c>
      <c r="V75">
        <v>10.954499999999999</v>
      </c>
      <c r="W75">
        <v>9.3285</v>
      </c>
      <c r="X75">
        <v>82.932500000000005</v>
      </c>
    </row>
    <row r="76" spans="1:24" x14ac:dyDescent="0.3">
      <c r="A76">
        <v>75</v>
      </c>
      <c r="B76">
        <v>10</v>
      </c>
      <c r="C76" s="1">
        <v>44642.544236111113</v>
      </c>
      <c r="D76" t="s">
        <v>15</v>
      </c>
      <c r="E76" s="7">
        <v>2022</v>
      </c>
      <c r="F76" s="7">
        <v>3</v>
      </c>
      <c r="G76" s="7">
        <v>3</v>
      </c>
      <c r="H76" s="7" t="s">
        <v>35</v>
      </c>
      <c r="I76" s="7">
        <v>13</v>
      </c>
      <c r="J76" t="s">
        <v>23</v>
      </c>
      <c r="K76" t="s">
        <v>38</v>
      </c>
      <c r="L76">
        <v>0.79154999999999998</v>
      </c>
      <c r="M76" t="s">
        <v>38</v>
      </c>
      <c r="N76">
        <v>5.5439999999999996</v>
      </c>
      <c r="O76">
        <v>0.75712000000000002</v>
      </c>
      <c r="P76">
        <v>-0.15831999999999999</v>
      </c>
      <c r="Q76" t="s">
        <v>38</v>
      </c>
      <c r="R76">
        <v>4.5722300000000002</v>
      </c>
      <c r="S76">
        <v>0.86182999999999998</v>
      </c>
      <c r="T76">
        <v>2E-3</v>
      </c>
      <c r="U76" t="s">
        <v>38</v>
      </c>
      <c r="V76">
        <v>10.7</v>
      </c>
      <c r="W76">
        <v>8.7591000000000001</v>
      </c>
      <c r="X76">
        <v>82.953699999999998</v>
      </c>
    </row>
    <row r="77" spans="1:24" x14ac:dyDescent="0.3">
      <c r="A77">
        <v>76</v>
      </c>
      <c r="B77">
        <v>11</v>
      </c>
      <c r="C77" s="1">
        <v>44642.546296296299</v>
      </c>
      <c r="D77" t="s">
        <v>15</v>
      </c>
      <c r="E77" s="7">
        <v>2022</v>
      </c>
      <c r="F77" s="7">
        <v>3</v>
      </c>
      <c r="G77" s="7">
        <v>3</v>
      </c>
      <c r="H77" s="7" t="s">
        <v>35</v>
      </c>
      <c r="I77" s="7">
        <v>13</v>
      </c>
      <c r="J77" t="s">
        <v>23</v>
      </c>
      <c r="K77" t="s">
        <v>38</v>
      </c>
      <c r="L77">
        <v>1.31803</v>
      </c>
      <c r="M77" t="s">
        <v>38</v>
      </c>
      <c r="N77">
        <v>3.00651</v>
      </c>
      <c r="O77">
        <v>0.88858000000000004</v>
      </c>
      <c r="P77">
        <v>-0.24761</v>
      </c>
      <c r="Q77" t="s">
        <v>38</v>
      </c>
      <c r="R77">
        <v>3.3080099999999999</v>
      </c>
      <c r="S77">
        <v>0.92796000000000001</v>
      </c>
      <c r="T77">
        <v>0.01</v>
      </c>
      <c r="U77">
        <v>0.36099999999999999</v>
      </c>
      <c r="V77">
        <v>10.549099999999999</v>
      </c>
      <c r="W77">
        <v>9.0396000000000001</v>
      </c>
      <c r="X77">
        <v>82.943899999999999</v>
      </c>
    </row>
    <row r="78" spans="1:24" x14ac:dyDescent="0.3">
      <c r="A78">
        <v>77</v>
      </c>
      <c r="B78">
        <v>12</v>
      </c>
      <c r="C78" s="1">
        <v>44642.548368055555</v>
      </c>
      <c r="D78" t="s">
        <v>15</v>
      </c>
      <c r="E78" s="7">
        <v>2022</v>
      </c>
      <c r="F78" s="7">
        <v>3</v>
      </c>
      <c r="G78" s="7">
        <v>3</v>
      </c>
      <c r="H78" s="7" t="s">
        <v>35</v>
      </c>
      <c r="I78" s="7">
        <v>13</v>
      </c>
      <c r="J78" t="s">
        <v>23</v>
      </c>
      <c r="K78" t="s">
        <v>38</v>
      </c>
      <c r="L78">
        <v>1.0054700000000001</v>
      </c>
      <c r="M78" t="s">
        <v>38</v>
      </c>
      <c r="N78">
        <v>2.9323999999999999</v>
      </c>
      <c r="O78">
        <v>0.92371000000000003</v>
      </c>
      <c r="P78">
        <v>-0.12185</v>
      </c>
      <c r="Q78" t="s">
        <v>38</v>
      </c>
      <c r="R78">
        <v>5.7248200000000002</v>
      </c>
      <c r="S78">
        <v>0.79439000000000004</v>
      </c>
      <c r="T78">
        <v>6.0000000000000001E-3</v>
      </c>
      <c r="U78">
        <v>0.26576</v>
      </c>
      <c r="V78">
        <v>10.6</v>
      </c>
      <c r="W78">
        <v>8.8651400000000002</v>
      </c>
      <c r="X78">
        <v>82.942700000000002</v>
      </c>
    </row>
    <row r="79" spans="1:24" x14ac:dyDescent="0.3">
      <c r="A79">
        <v>78</v>
      </c>
      <c r="B79">
        <v>13</v>
      </c>
      <c r="C79" s="1">
        <v>44642.550775462965</v>
      </c>
      <c r="D79" t="s">
        <v>15</v>
      </c>
      <c r="E79" s="7">
        <v>2022</v>
      </c>
      <c r="F79" s="7">
        <v>3</v>
      </c>
      <c r="G79" s="7">
        <v>3</v>
      </c>
      <c r="H79" s="7" t="s">
        <v>35</v>
      </c>
      <c r="I79" s="7">
        <v>13</v>
      </c>
      <c r="J79" t="s">
        <v>22</v>
      </c>
      <c r="K79" t="s">
        <v>38</v>
      </c>
      <c r="L79">
        <v>4.0594099999999997</v>
      </c>
      <c r="M79">
        <v>4.0594099999999997</v>
      </c>
      <c r="N79">
        <v>1.4290400000000001</v>
      </c>
      <c r="O79">
        <v>0.99577000000000004</v>
      </c>
      <c r="P79">
        <v>-0.39094000000000001</v>
      </c>
      <c r="Q79">
        <v>-0.39094000000000001</v>
      </c>
      <c r="R79">
        <v>1.85761</v>
      </c>
      <c r="S79">
        <v>0.98480000000000001</v>
      </c>
      <c r="T79">
        <v>5.5999999999999999E-3</v>
      </c>
      <c r="U79">
        <v>0.32844000000000001</v>
      </c>
      <c r="V79">
        <v>10.3009</v>
      </c>
      <c r="W79">
        <v>9.3849800000000005</v>
      </c>
      <c r="X79">
        <v>82.886799999999994</v>
      </c>
    </row>
    <row r="80" spans="1:24" x14ac:dyDescent="0.3">
      <c r="A80">
        <v>79</v>
      </c>
      <c r="B80">
        <v>14</v>
      </c>
      <c r="C80" s="1">
        <v>44642.554629629631</v>
      </c>
      <c r="D80" t="s">
        <v>15</v>
      </c>
      <c r="E80" s="7">
        <v>2022</v>
      </c>
      <c r="F80" s="7">
        <v>3</v>
      </c>
      <c r="G80" s="7">
        <v>3</v>
      </c>
      <c r="H80" s="7" t="s">
        <v>35</v>
      </c>
      <c r="I80" s="7">
        <v>13</v>
      </c>
      <c r="J80" t="s">
        <v>22</v>
      </c>
      <c r="K80" t="s">
        <v>38</v>
      </c>
      <c r="L80">
        <v>2.4557699999999998</v>
      </c>
      <c r="M80">
        <v>2.4557699999999998</v>
      </c>
      <c r="N80">
        <v>2.1167799999999999</v>
      </c>
      <c r="O80">
        <v>0.97077999999999998</v>
      </c>
      <c r="P80">
        <v>-0.31657000000000002</v>
      </c>
      <c r="Q80">
        <v>-0.31657000000000002</v>
      </c>
      <c r="R80">
        <v>2.7965300000000002</v>
      </c>
      <c r="S80">
        <v>0.95082999999999995</v>
      </c>
      <c r="T80">
        <v>8.0000000000000002E-3</v>
      </c>
      <c r="U80">
        <v>0.29299999999999998</v>
      </c>
      <c r="V80">
        <v>11.12</v>
      </c>
      <c r="W80">
        <v>10.1082</v>
      </c>
      <c r="X80">
        <v>82.911500000000004</v>
      </c>
    </row>
    <row r="81" spans="1:24" x14ac:dyDescent="0.3">
      <c r="A81">
        <v>80</v>
      </c>
      <c r="B81">
        <v>15</v>
      </c>
      <c r="C81" s="1">
        <v>44642.556770833333</v>
      </c>
      <c r="D81" t="s">
        <v>15</v>
      </c>
      <c r="E81" s="7">
        <v>2022</v>
      </c>
      <c r="F81" s="7">
        <v>3</v>
      </c>
      <c r="G81" s="7">
        <v>3</v>
      </c>
      <c r="H81" s="7" t="s">
        <v>35</v>
      </c>
      <c r="I81" s="7">
        <v>13</v>
      </c>
      <c r="J81" t="s">
        <v>22</v>
      </c>
      <c r="K81" t="s">
        <v>38</v>
      </c>
      <c r="L81">
        <v>2.4373900000000002</v>
      </c>
      <c r="M81">
        <v>2.4373900000000002</v>
      </c>
      <c r="N81">
        <v>1.5954200000000001</v>
      </c>
      <c r="O81">
        <v>0.99041000000000001</v>
      </c>
      <c r="P81">
        <v>-0.25996000000000002</v>
      </c>
      <c r="Q81">
        <v>-0.25996000000000002</v>
      </c>
      <c r="R81">
        <v>2.6721699999999999</v>
      </c>
      <c r="S81">
        <v>0.95596999999999999</v>
      </c>
      <c r="T81">
        <v>8.0000000000000002E-3</v>
      </c>
      <c r="U81">
        <v>0.31899</v>
      </c>
      <c r="V81">
        <v>11.0755</v>
      </c>
      <c r="W81">
        <v>9.6177700000000002</v>
      </c>
      <c r="X81">
        <v>82.884100000000004</v>
      </c>
    </row>
    <row r="82" spans="1:24" x14ac:dyDescent="0.3">
      <c r="A82">
        <v>81</v>
      </c>
      <c r="B82">
        <v>16</v>
      </c>
      <c r="C82" s="1">
        <v>44642.558912037035</v>
      </c>
      <c r="D82" t="s">
        <v>15</v>
      </c>
      <c r="E82" s="7">
        <v>2022</v>
      </c>
      <c r="F82" s="7">
        <v>3</v>
      </c>
      <c r="G82" s="7">
        <v>3</v>
      </c>
      <c r="H82" s="7" t="s">
        <v>35</v>
      </c>
      <c r="I82" s="7">
        <v>13</v>
      </c>
      <c r="J82" t="s">
        <v>23</v>
      </c>
      <c r="K82" t="s">
        <v>38</v>
      </c>
      <c r="L82">
        <v>1.51007</v>
      </c>
      <c r="M82">
        <v>1.51007</v>
      </c>
      <c r="N82">
        <v>2.4821499999999999</v>
      </c>
      <c r="O82">
        <v>0.95377999999999996</v>
      </c>
      <c r="P82">
        <v>-0.12806000000000001</v>
      </c>
      <c r="Q82" t="s">
        <v>38</v>
      </c>
      <c r="R82">
        <v>5.9432</v>
      </c>
      <c r="S82">
        <v>0.78127999999999997</v>
      </c>
      <c r="T82">
        <v>1E-3</v>
      </c>
      <c r="U82" t="s">
        <v>38</v>
      </c>
      <c r="V82">
        <v>10.9</v>
      </c>
      <c r="W82">
        <v>8.8659499999999998</v>
      </c>
      <c r="X82">
        <v>82.877700000000004</v>
      </c>
    </row>
    <row r="83" spans="1:24" x14ac:dyDescent="0.3">
      <c r="A83">
        <v>82</v>
      </c>
      <c r="B83">
        <v>17</v>
      </c>
      <c r="C83" s="1">
        <v>44642.560972222222</v>
      </c>
      <c r="D83" t="s">
        <v>15</v>
      </c>
      <c r="E83" s="7">
        <v>2022</v>
      </c>
      <c r="F83" s="7">
        <v>3</v>
      </c>
      <c r="G83" s="7">
        <v>3</v>
      </c>
      <c r="H83" s="7" t="s">
        <v>35</v>
      </c>
      <c r="I83" s="7">
        <v>13</v>
      </c>
      <c r="J83" t="s">
        <v>23</v>
      </c>
      <c r="K83" t="s">
        <v>38</v>
      </c>
      <c r="L83">
        <v>1.2688299999999999</v>
      </c>
      <c r="M83" t="s">
        <v>38</v>
      </c>
      <c r="N83">
        <v>3.8685100000000001</v>
      </c>
      <c r="O83">
        <v>0.82308999999999999</v>
      </c>
      <c r="P83">
        <v>-0.34659000000000001</v>
      </c>
      <c r="Q83" t="s">
        <v>38</v>
      </c>
      <c r="R83">
        <v>2.89967</v>
      </c>
      <c r="S83">
        <v>0.94706000000000001</v>
      </c>
      <c r="T83">
        <v>1E-3</v>
      </c>
      <c r="U83">
        <v>0.29536000000000001</v>
      </c>
      <c r="V83">
        <v>10.7273</v>
      </c>
      <c r="W83">
        <v>9.4979300000000002</v>
      </c>
      <c r="X83">
        <v>82.892099999999999</v>
      </c>
    </row>
    <row r="84" spans="1:24" x14ac:dyDescent="0.3">
      <c r="A84">
        <v>83</v>
      </c>
      <c r="B84">
        <v>18</v>
      </c>
      <c r="C84" s="1">
        <v>44642.563055555554</v>
      </c>
      <c r="D84" t="s">
        <v>15</v>
      </c>
      <c r="E84" s="7">
        <v>2022</v>
      </c>
      <c r="F84" s="7">
        <v>3</v>
      </c>
      <c r="G84" s="7">
        <v>3</v>
      </c>
      <c r="H84" s="7" t="s">
        <v>35</v>
      </c>
      <c r="I84" s="7">
        <v>13</v>
      </c>
      <c r="J84" t="s">
        <v>23</v>
      </c>
      <c r="K84" t="s">
        <v>38</v>
      </c>
      <c r="L84">
        <v>1.10982</v>
      </c>
      <c r="M84" t="s">
        <v>38</v>
      </c>
      <c r="N84">
        <v>3.3692500000000001</v>
      </c>
      <c r="O84">
        <v>0.91385000000000005</v>
      </c>
      <c r="P84">
        <v>-0.24618999999999999</v>
      </c>
      <c r="Q84" t="s">
        <v>38</v>
      </c>
      <c r="R84">
        <v>3.51871</v>
      </c>
      <c r="S84">
        <v>0.91781000000000001</v>
      </c>
      <c r="T84">
        <v>5.0000000000000001E-3</v>
      </c>
      <c r="U84">
        <v>0.26063999999999998</v>
      </c>
      <c r="V84">
        <v>11.045500000000001</v>
      </c>
      <c r="W84">
        <v>8.6745300000000007</v>
      </c>
      <c r="X84">
        <v>82.886799999999994</v>
      </c>
    </row>
    <row r="85" spans="1:24" x14ac:dyDescent="0.3">
      <c r="A85">
        <v>84</v>
      </c>
      <c r="B85">
        <v>1</v>
      </c>
      <c r="C85" s="1">
        <v>44658.403611111113</v>
      </c>
      <c r="D85" t="s">
        <v>13</v>
      </c>
      <c r="E85" s="7">
        <v>2022</v>
      </c>
      <c r="F85" s="7">
        <v>4</v>
      </c>
      <c r="G85" s="7">
        <v>4</v>
      </c>
      <c r="H85" s="7" t="s">
        <v>33</v>
      </c>
      <c r="I85" s="7">
        <v>15</v>
      </c>
      <c r="J85" t="s">
        <v>22</v>
      </c>
      <c r="K85" t="s">
        <v>36</v>
      </c>
      <c r="L85">
        <v>1.8526499999999999</v>
      </c>
      <c r="M85">
        <v>1.8526499999999999</v>
      </c>
      <c r="N85">
        <v>1.65964</v>
      </c>
      <c r="O85">
        <v>0.98690999999999995</v>
      </c>
      <c r="P85">
        <v>2.6100000000000002E-2</v>
      </c>
      <c r="Q85" t="s">
        <v>38</v>
      </c>
      <c r="R85">
        <v>18.000399999999999</v>
      </c>
      <c r="S85">
        <v>0.21553</v>
      </c>
      <c r="T85">
        <v>7.0000000000000001E-3</v>
      </c>
      <c r="U85">
        <v>0.27749000000000001</v>
      </c>
      <c r="V85">
        <v>4.2690900000000003</v>
      </c>
      <c r="W85">
        <v>4.3349599999999997</v>
      </c>
      <c r="X85">
        <v>84.022900000000007</v>
      </c>
    </row>
    <row r="86" spans="1:24" x14ac:dyDescent="0.3">
      <c r="A86">
        <v>85</v>
      </c>
      <c r="B86">
        <v>2</v>
      </c>
      <c r="C86" s="1">
        <v>44658.405740740738</v>
      </c>
      <c r="D86" t="s">
        <v>13</v>
      </c>
      <c r="E86" s="7">
        <v>2022</v>
      </c>
      <c r="F86" s="7">
        <v>4</v>
      </c>
      <c r="G86" s="7">
        <v>4</v>
      </c>
      <c r="H86" s="7" t="s">
        <v>33</v>
      </c>
      <c r="I86" s="7">
        <v>15</v>
      </c>
      <c r="J86" t="s">
        <v>22</v>
      </c>
      <c r="K86" t="s">
        <v>36</v>
      </c>
      <c r="L86">
        <v>2.5931700000000002</v>
      </c>
      <c r="M86">
        <v>2.5931700000000002</v>
      </c>
      <c r="N86">
        <v>1.4692499999999999</v>
      </c>
      <c r="O86">
        <v>0.99351</v>
      </c>
      <c r="P86">
        <v>1.8669999999999999E-2</v>
      </c>
      <c r="Q86" t="s">
        <v>38</v>
      </c>
      <c r="R86">
        <v>24.774000000000001</v>
      </c>
      <c r="S86">
        <v>0.14927000000000001</v>
      </c>
      <c r="T86">
        <v>5.0000000000000001E-3</v>
      </c>
      <c r="U86">
        <v>0.22681999999999999</v>
      </c>
      <c r="V86">
        <v>3.99091</v>
      </c>
      <c r="W86">
        <v>3.8728699999999998</v>
      </c>
      <c r="X86">
        <v>84.0351</v>
      </c>
    </row>
    <row r="87" spans="1:24" x14ac:dyDescent="0.3">
      <c r="A87">
        <v>86</v>
      </c>
      <c r="B87">
        <v>3</v>
      </c>
      <c r="C87" s="1">
        <v>44658.407835648148</v>
      </c>
      <c r="D87" t="s">
        <v>13</v>
      </c>
      <c r="E87" s="7">
        <v>2022</v>
      </c>
      <c r="F87" s="7">
        <v>4</v>
      </c>
      <c r="G87" s="7">
        <v>4</v>
      </c>
      <c r="H87" s="7" t="s">
        <v>33</v>
      </c>
      <c r="I87" s="7">
        <v>15</v>
      </c>
      <c r="J87" t="s">
        <v>22</v>
      </c>
      <c r="K87" t="s">
        <v>36</v>
      </c>
      <c r="L87">
        <v>1.2315700000000001</v>
      </c>
      <c r="M87">
        <v>1.2315700000000001</v>
      </c>
      <c r="N87">
        <v>1.71441</v>
      </c>
      <c r="O87">
        <v>0.98868999999999996</v>
      </c>
      <c r="P87">
        <v>1.31E-3</v>
      </c>
      <c r="Q87" t="s">
        <v>38</v>
      </c>
      <c r="R87">
        <v>297.48599999999999</v>
      </c>
      <c r="S87">
        <v>1.3799999999999999E-3</v>
      </c>
      <c r="T87">
        <v>6.0000000000000001E-3</v>
      </c>
      <c r="U87">
        <v>0.30507000000000001</v>
      </c>
      <c r="V87">
        <v>3.7254499999999999</v>
      </c>
      <c r="W87">
        <v>3.59443</v>
      </c>
      <c r="X87">
        <v>84.034999999999997</v>
      </c>
    </row>
    <row r="88" spans="1:24" x14ac:dyDescent="0.3">
      <c r="A88">
        <v>87</v>
      </c>
      <c r="B88">
        <v>4</v>
      </c>
      <c r="C88" s="1">
        <v>44658.410208333335</v>
      </c>
      <c r="D88" t="s">
        <v>13</v>
      </c>
      <c r="E88" s="7">
        <v>2022</v>
      </c>
      <c r="F88" s="7">
        <v>4</v>
      </c>
      <c r="G88" s="7">
        <v>4</v>
      </c>
      <c r="H88" s="7" t="s">
        <v>33</v>
      </c>
      <c r="I88" s="7">
        <v>15</v>
      </c>
      <c r="J88" t="s">
        <v>22</v>
      </c>
      <c r="K88" t="s">
        <v>37</v>
      </c>
      <c r="L88">
        <v>3.9870299999999999</v>
      </c>
      <c r="M88">
        <v>3.9870299999999999</v>
      </c>
      <c r="N88">
        <v>1.3294600000000001</v>
      </c>
      <c r="O88">
        <v>0.99758999999999998</v>
      </c>
      <c r="P88">
        <v>-4.8689999999999997E-2</v>
      </c>
      <c r="Q88" t="s">
        <v>38</v>
      </c>
      <c r="R88">
        <v>8.4002300000000005</v>
      </c>
      <c r="S88">
        <v>0.63863000000000003</v>
      </c>
      <c r="T88">
        <v>6.0000000000000001E-3</v>
      </c>
      <c r="U88">
        <v>0.22413</v>
      </c>
      <c r="V88">
        <v>3.34727</v>
      </c>
      <c r="W88">
        <v>3.64941</v>
      </c>
      <c r="X88">
        <v>84.028999999999996</v>
      </c>
    </row>
    <row r="89" spans="1:24" x14ac:dyDescent="0.3">
      <c r="A89">
        <v>88</v>
      </c>
      <c r="B89">
        <v>5</v>
      </c>
      <c r="C89" s="1">
        <v>44658.412303240744</v>
      </c>
      <c r="D89" t="s">
        <v>13</v>
      </c>
      <c r="E89" s="7">
        <v>2022</v>
      </c>
      <c r="F89" s="7">
        <v>4</v>
      </c>
      <c r="G89" s="7">
        <v>4</v>
      </c>
      <c r="H89" s="7" t="s">
        <v>33</v>
      </c>
      <c r="I89" s="7">
        <v>15</v>
      </c>
      <c r="J89" t="s">
        <v>23</v>
      </c>
      <c r="K89" t="s">
        <v>36</v>
      </c>
      <c r="L89">
        <v>1.82097</v>
      </c>
      <c r="M89">
        <v>1.82097</v>
      </c>
      <c r="N89">
        <v>1.54175</v>
      </c>
      <c r="O89">
        <v>0.99263999999999997</v>
      </c>
      <c r="P89">
        <v>-5.3519999999999998E-2</v>
      </c>
      <c r="Q89" t="s">
        <v>38</v>
      </c>
      <c r="R89">
        <v>8.8195700000000006</v>
      </c>
      <c r="S89">
        <v>0.61536000000000002</v>
      </c>
      <c r="T89">
        <v>1E-3</v>
      </c>
      <c r="U89">
        <v>0.25750000000000001</v>
      </c>
      <c r="V89">
        <v>3.1</v>
      </c>
      <c r="W89">
        <v>4.38504</v>
      </c>
      <c r="X89">
        <v>84.037300000000002</v>
      </c>
    </row>
    <row r="90" spans="1:24" x14ac:dyDescent="0.3">
      <c r="A90">
        <v>89</v>
      </c>
      <c r="B90">
        <v>6</v>
      </c>
      <c r="C90" s="1">
        <v>44658.414409722223</v>
      </c>
      <c r="D90" t="s">
        <v>13</v>
      </c>
      <c r="E90" s="7">
        <v>2022</v>
      </c>
      <c r="F90" s="7">
        <v>4</v>
      </c>
      <c r="G90" s="7">
        <v>4</v>
      </c>
      <c r="H90" s="7" t="s">
        <v>33</v>
      </c>
      <c r="I90" s="7">
        <v>15</v>
      </c>
      <c r="J90" t="s">
        <v>23</v>
      </c>
      <c r="K90" t="s">
        <v>36</v>
      </c>
      <c r="L90">
        <v>2.2034799999999999</v>
      </c>
      <c r="M90">
        <v>2.2034799999999999</v>
      </c>
      <c r="N90">
        <v>1.42279</v>
      </c>
      <c r="O90">
        <v>0.99533000000000005</v>
      </c>
      <c r="P90">
        <v>-4.3040000000000002E-2</v>
      </c>
      <c r="Q90" t="s">
        <v>38</v>
      </c>
      <c r="R90">
        <v>8.2811199999999996</v>
      </c>
      <c r="S90">
        <v>0.64534000000000002</v>
      </c>
      <c r="T90">
        <v>1E-3</v>
      </c>
      <c r="U90">
        <v>0.28299999999999997</v>
      </c>
      <c r="V90">
        <v>3.4154499999999999</v>
      </c>
      <c r="W90">
        <v>4.64297</v>
      </c>
      <c r="X90">
        <v>84.030299999999997</v>
      </c>
    </row>
    <row r="91" spans="1:24" x14ac:dyDescent="0.3">
      <c r="A91">
        <v>90</v>
      </c>
      <c r="B91">
        <v>7</v>
      </c>
      <c r="C91" s="1">
        <v>44658.416527777779</v>
      </c>
      <c r="D91" t="s">
        <v>13</v>
      </c>
      <c r="E91" s="7">
        <v>2022</v>
      </c>
      <c r="F91" s="7">
        <v>4</v>
      </c>
      <c r="G91" s="7">
        <v>4</v>
      </c>
      <c r="H91" s="7" t="s">
        <v>33</v>
      </c>
      <c r="I91" s="7">
        <v>15</v>
      </c>
      <c r="J91" t="s">
        <v>23</v>
      </c>
      <c r="K91" t="s">
        <v>37</v>
      </c>
      <c r="L91">
        <v>2.0943399999999999</v>
      </c>
      <c r="M91">
        <v>2.0943399999999999</v>
      </c>
      <c r="N91">
        <v>1.4763200000000001</v>
      </c>
      <c r="O91">
        <v>0.99485000000000001</v>
      </c>
      <c r="P91">
        <v>-4.086E-2</v>
      </c>
      <c r="Q91" t="s">
        <v>38</v>
      </c>
      <c r="R91">
        <v>8.7132299999999994</v>
      </c>
      <c r="S91">
        <v>0.61834</v>
      </c>
      <c r="T91" t="s">
        <v>38</v>
      </c>
      <c r="U91">
        <v>0.245</v>
      </c>
      <c r="V91">
        <v>3.6927300000000001</v>
      </c>
      <c r="W91">
        <v>4.66472</v>
      </c>
      <c r="X91">
        <v>84.041300000000007</v>
      </c>
    </row>
    <row r="92" spans="1:24" x14ac:dyDescent="0.3">
      <c r="A92">
        <v>91</v>
      </c>
      <c r="B92">
        <v>8</v>
      </c>
      <c r="C92" s="1">
        <v>44658.418749999997</v>
      </c>
      <c r="D92" t="s">
        <v>13</v>
      </c>
      <c r="E92" s="7">
        <v>2022</v>
      </c>
      <c r="F92" s="7">
        <v>4</v>
      </c>
      <c r="G92" s="7">
        <v>4</v>
      </c>
      <c r="H92" s="7" t="s">
        <v>33</v>
      </c>
      <c r="I92" s="7">
        <v>15</v>
      </c>
      <c r="J92" t="s">
        <v>23</v>
      </c>
      <c r="K92" t="s">
        <v>36</v>
      </c>
      <c r="L92">
        <v>1.8513299999999999</v>
      </c>
      <c r="M92">
        <v>1.8513299999999999</v>
      </c>
      <c r="N92">
        <v>1.4676400000000001</v>
      </c>
      <c r="O92">
        <v>0.99439999999999995</v>
      </c>
      <c r="P92">
        <v>-3.635E-2</v>
      </c>
      <c r="Q92">
        <v>-3.635E-2</v>
      </c>
      <c r="R92">
        <v>11.0962</v>
      </c>
      <c r="S92" t="s">
        <v>14</v>
      </c>
      <c r="T92">
        <v>5.0000000000000001E-3</v>
      </c>
      <c r="U92">
        <v>0.23649000000000001</v>
      </c>
      <c r="V92">
        <v>3.8</v>
      </c>
      <c r="W92">
        <v>4.7110500000000002</v>
      </c>
      <c r="X92">
        <v>84.034599999999998</v>
      </c>
    </row>
    <row r="93" spans="1:24" x14ac:dyDescent="0.3">
      <c r="A93">
        <v>92</v>
      </c>
      <c r="B93">
        <v>9</v>
      </c>
      <c r="C93" s="1">
        <v>44658.420844907407</v>
      </c>
      <c r="D93" t="s">
        <v>13</v>
      </c>
      <c r="E93" s="7">
        <v>2022</v>
      </c>
      <c r="F93" s="7">
        <v>4</v>
      </c>
      <c r="G93" s="7">
        <v>4</v>
      </c>
      <c r="H93" s="7" t="s">
        <v>33</v>
      </c>
      <c r="I93" s="7">
        <v>15</v>
      </c>
      <c r="J93" t="s">
        <v>22</v>
      </c>
      <c r="K93" t="s">
        <v>36</v>
      </c>
      <c r="L93">
        <v>2.66276</v>
      </c>
      <c r="M93">
        <v>2.66276</v>
      </c>
      <c r="N93">
        <v>1.3927499999999999</v>
      </c>
      <c r="O93">
        <v>0.99590000000000001</v>
      </c>
      <c r="P93">
        <v>-3.7760000000000002E-2</v>
      </c>
      <c r="Q93" t="s">
        <v>38</v>
      </c>
      <c r="R93">
        <v>11.3157</v>
      </c>
      <c r="S93">
        <v>0.49086000000000002</v>
      </c>
      <c r="T93">
        <v>5.0000000000000001E-3</v>
      </c>
      <c r="U93">
        <v>0.26200000000000001</v>
      </c>
      <c r="V93">
        <v>3.9</v>
      </c>
      <c r="W93">
        <v>4.9588200000000002</v>
      </c>
      <c r="X93">
        <v>84.059700000000007</v>
      </c>
    </row>
    <row r="94" spans="1:24" x14ac:dyDescent="0.3">
      <c r="A94">
        <v>93</v>
      </c>
      <c r="B94">
        <v>10</v>
      </c>
      <c r="C94" s="1">
        <v>44658.423217592594</v>
      </c>
      <c r="D94" t="s">
        <v>13</v>
      </c>
      <c r="E94" s="7">
        <v>2022</v>
      </c>
      <c r="F94" s="7">
        <v>4</v>
      </c>
      <c r="G94" s="7">
        <v>4</v>
      </c>
      <c r="H94" s="7" t="s">
        <v>33</v>
      </c>
      <c r="I94" s="7">
        <v>15</v>
      </c>
      <c r="J94" t="s">
        <v>22</v>
      </c>
      <c r="K94" t="s">
        <v>37</v>
      </c>
      <c r="L94">
        <v>5.1501400000000004</v>
      </c>
      <c r="M94">
        <v>5.1501400000000004</v>
      </c>
      <c r="N94">
        <v>1.29674</v>
      </c>
      <c r="O94">
        <v>0.99870000000000003</v>
      </c>
      <c r="P94">
        <v>-0.17621999999999999</v>
      </c>
      <c r="Q94">
        <v>-0.17621999999999999</v>
      </c>
      <c r="R94">
        <v>2.80505</v>
      </c>
      <c r="S94">
        <v>0.95077999999999996</v>
      </c>
      <c r="T94">
        <v>6.0000000000000001E-3</v>
      </c>
      <c r="U94">
        <v>0.23146</v>
      </c>
      <c r="V94">
        <v>3.6090900000000001</v>
      </c>
      <c r="W94">
        <v>4.8114100000000004</v>
      </c>
      <c r="X94">
        <v>84.068799999999996</v>
      </c>
    </row>
    <row r="95" spans="1:24" x14ac:dyDescent="0.3">
      <c r="A95">
        <v>94</v>
      </c>
      <c r="B95">
        <v>11</v>
      </c>
      <c r="C95" s="1">
        <v>44658.42528935185</v>
      </c>
      <c r="D95" t="s">
        <v>13</v>
      </c>
      <c r="E95" s="7">
        <v>2022</v>
      </c>
      <c r="F95" s="7">
        <v>4</v>
      </c>
      <c r="G95" s="7">
        <v>4</v>
      </c>
      <c r="H95" s="7" t="s">
        <v>33</v>
      </c>
      <c r="I95" s="7">
        <v>15</v>
      </c>
      <c r="J95" t="s">
        <v>22</v>
      </c>
      <c r="K95" t="s">
        <v>36</v>
      </c>
      <c r="L95">
        <v>2.0584799999999999</v>
      </c>
      <c r="M95">
        <v>2.0584799999999999</v>
      </c>
      <c r="N95">
        <v>1.48044</v>
      </c>
      <c r="O95">
        <v>0.99406000000000005</v>
      </c>
      <c r="P95">
        <v>-7.1050000000000002E-2</v>
      </c>
      <c r="Q95" t="s">
        <v>38</v>
      </c>
      <c r="R95">
        <v>5.5517200000000004</v>
      </c>
      <c r="S95">
        <v>0.80835999999999997</v>
      </c>
      <c r="T95">
        <v>4.0000000000000001E-3</v>
      </c>
      <c r="U95">
        <v>0.25401000000000001</v>
      </c>
      <c r="V95">
        <v>3.4889899999999998</v>
      </c>
      <c r="W95">
        <v>5.2057700000000002</v>
      </c>
      <c r="X95">
        <v>84.074200000000005</v>
      </c>
    </row>
    <row r="96" spans="1:24" x14ac:dyDescent="0.3">
      <c r="A96">
        <v>95</v>
      </c>
      <c r="B96">
        <v>12</v>
      </c>
      <c r="C96" s="1">
        <v>44658.427546296298</v>
      </c>
      <c r="D96" t="s">
        <v>13</v>
      </c>
      <c r="E96" s="7">
        <v>2022</v>
      </c>
      <c r="F96" s="7">
        <v>4</v>
      </c>
      <c r="G96" s="7">
        <v>4</v>
      </c>
      <c r="H96" s="7" t="s">
        <v>33</v>
      </c>
      <c r="I96" s="7">
        <v>15</v>
      </c>
      <c r="J96" t="s">
        <v>22</v>
      </c>
      <c r="K96" t="s">
        <v>36</v>
      </c>
      <c r="L96">
        <v>2.4571499999999999</v>
      </c>
      <c r="M96">
        <v>2.4571499999999999</v>
      </c>
      <c r="N96">
        <v>1.4333</v>
      </c>
      <c r="O96">
        <v>0.99509000000000003</v>
      </c>
      <c r="P96">
        <v>-0.11716</v>
      </c>
      <c r="Q96" t="s">
        <v>38</v>
      </c>
      <c r="R96">
        <v>3.7440099999999998</v>
      </c>
      <c r="S96">
        <v>0.90727000000000002</v>
      </c>
      <c r="T96">
        <v>7.0000000000000001E-3</v>
      </c>
      <c r="U96">
        <v>0.25422</v>
      </c>
      <c r="V96">
        <v>3.8018200000000002</v>
      </c>
      <c r="W96">
        <v>5.7006500000000004</v>
      </c>
      <c r="X96">
        <v>84.086200000000005</v>
      </c>
    </row>
    <row r="97" spans="1:24" x14ac:dyDescent="0.3">
      <c r="A97">
        <v>96</v>
      </c>
      <c r="B97">
        <v>13</v>
      </c>
      <c r="C97" s="1">
        <v>44658.429652777777</v>
      </c>
      <c r="D97" t="s">
        <v>13</v>
      </c>
      <c r="E97" s="7">
        <v>2022</v>
      </c>
      <c r="F97" s="7">
        <v>4</v>
      </c>
      <c r="G97" s="7">
        <v>4</v>
      </c>
      <c r="H97" s="7" t="s">
        <v>33</v>
      </c>
      <c r="I97" s="7">
        <v>15</v>
      </c>
      <c r="J97" t="s">
        <v>23</v>
      </c>
      <c r="K97" t="s">
        <v>36</v>
      </c>
      <c r="L97">
        <v>1.27525</v>
      </c>
      <c r="M97">
        <v>1.27525</v>
      </c>
      <c r="N97">
        <v>1.79474</v>
      </c>
      <c r="O97">
        <v>0.98368</v>
      </c>
      <c r="P97">
        <v>-7.0000000000000007E-2</v>
      </c>
      <c r="Q97" t="s">
        <v>38</v>
      </c>
      <c r="R97">
        <v>6.3201999999999998</v>
      </c>
      <c r="S97">
        <v>0.51692000000000005</v>
      </c>
      <c r="T97">
        <v>1E-3</v>
      </c>
      <c r="U97">
        <v>0.30349999999999999</v>
      </c>
      <c r="V97">
        <v>4.0854499999999998</v>
      </c>
      <c r="W97">
        <v>6.4048699999999998</v>
      </c>
      <c r="X97">
        <v>84.099800000000002</v>
      </c>
    </row>
    <row r="98" spans="1:24" x14ac:dyDescent="0.3">
      <c r="A98">
        <v>97</v>
      </c>
      <c r="B98">
        <v>14</v>
      </c>
      <c r="C98" s="1">
        <v>44658.431759259256</v>
      </c>
      <c r="D98" t="s">
        <v>13</v>
      </c>
      <c r="E98" s="7">
        <v>2022</v>
      </c>
      <c r="F98" s="7">
        <v>4</v>
      </c>
      <c r="G98" s="7">
        <v>4</v>
      </c>
      <c r="H98" s="7" t="s">
        <v>33</v>
      </c>
      <c r="I98" s="7">
        <v>15</v>
      </c>
      <c r="J98" t="s">
        <v>23</v>
      </c>
      <c r="K98" t="s">
        <v>37</v>
      </c>
      <c r="L98">
        <v>1.9296</v>
      </c>
      <c r="M98">
        <v>1.9296</v>
      </c>
      <c r="N98">
        <v>1.4892099999999999</v>
      </c>
      <c r="O98">
        <v>0.99324999999999997</v>
      </c>
      <c r="P98">
        <v>-5.8199999999999997E-3</v>
      </c>
      <c r="Q98" t="s">
        <v>38</v>
      </c>
      <c r="R98">
        <v>62.195399999999999</v>
      </c>
      <c r="S98">
        <v>3.057E-2</v>
      </c>
      <c r="T98">
        <v>1E-3</v>
      </c>
      <c r="U98">
        <v>0.14699999999999999</v>
      </c>
      <c r="V98">
        <v>4.6545500000000004</v>
      </c>
      <c r="W98">
        <v>6.5617999999999999</v>
      </c>
      <c r="X98">
        <v>84.103099999999998</v>
      </c>
    </row>
    <row r="99" spans="1:24" x14ac:dyDescent="0.3">
      <c r="A99">
        <v>98</v>
      </c>
      <c r="B99">
        <v>15</v>
      </c>
      <c r="C99" s="1">
        <v>44658.433831018519</v>
      </c>
      <c r="D99" t="s">
        <v>13</v>
      </c>
      <c r="E99" s="7">
        <v>2022</v>
      </c>
      <c r="F99" s="7">
        <v>4</v>
      </c>
      <c r="G99" s="7">
        <v>4</v>
      </c>
      <c r="H99" s="7" t="s">
        <v>33</v>
      </c>
      <c r="I99" s="7">
        <v>15</v>
      </c>
      <c r="J99" t="s">
        <v>23</v>
      </c>
      <c r="K99" t="s">
        <v>36</v>
      </c>
      <c r="L99">
        <v>3.4424100000000002</v>
      </c>
      <c r="M99">
        <v>3.4424100000000002</v>
      </c>
      <c r="N99">
        <v>1.3306500000000001</v>
      </c>
      <c r="O99">
        <v>0.99775000000000003</v>
      </c>
      <c r="P99">
        <v>-3.3439999999999998E-2</v>
      </c>
      <c r="Q99" t="s">
        <v>38</v>
      </c>
      <c r="R99">
        <v>11.9399</v>
      </c>
      <c r="S99">
        <v>0.45921000000000001</v>
      </c>
      <c r="T99">
        <v>1E-3</v>
      </c>
      <c r="U99">
        <v>0.28649999999999998</v>
      </c>
      <c r="V99">
        <v>4.7554499999999997</v>
      </c>
      <c r="W99">
        <v>6.7649800000000004</v>
      </c>
      <c r="X99">
        <v>84.109399999999994</v>
      </c>
    </row>
    <row r="100" spans="1:24" x14ac:dyDescent="0.3">
      <c r="A100">
        <v>99</v>
      </c>
      <c r="B100">
        <v>16</v>
      </c>
      <c r="C100" s="1">
        <v>44658.435960648145</v>
      </c>
      <c r="D100" t="s">
        <v>13</v>
      </c>
      <c r="E100" s="7">
        <v>2022</v>
      </c>
      <c r="F100" s="7">
        <v>4</v>
      </c>
      <c r="G100" s="7">
        <v>4</v>
      </c>
      <c r="H100" s="7" t="s">
        <v>33</v>
      </c>
      <c r="I100" s="7">
        <v>15</v>
      </c>
      <c r="J100" t="s">
        <v>23</v>
      </c>
      <c r="K100" t="s">
        <v>36</v>
      </c>
      <c r="L100">
        <v>2.6207099999999999</v>
      </c>
      <c r="M100">
        <v>2.6207099999999999</v>
      </c>
      <c r="N100">
        <v>1.4375800000000001</v>
      </c>
      <c r="O100">
        <v>0.99417999999999995</v>
      </c>
      <c r="P100">
        <v>-0.12878999999999999</v>
      </c>
      <c r="Q100" t="s">
        <v>38</v>
      </c>
      <c r="R100">
        <v>3.49926</v>
      </c>
      <c r="S100">
        <v>0.57567000000000002</v>
      </c>
      <c r="T100">
        <v>4.0000000000000002E-4</v>
      </c>
      <c r="U100">
        <v>0.13700000000000001</v>
      </c>
      <c r="V100">
        <v>5.47</v>
      </c>
      <c r="W100">
        <v>8.7293500000000002</v>
      </c>
      <c r="X100">
        <v>84.079899999999995</v>
      </c>
    </row>
    <row r="101" spans="1:24" x14ac:dyDescent="0.3">
      <c r="A101">
        <v>100</v>
      </c>
      <c r="B101">
        <v>17</v>
      </c>
      <c r="C101" s="1">
        <v>44658.438159722224</v>
      </c>
      <c r="D101" t="s">
        <v>13</v>
      </c>
      <c r="E101" s="7">
        <v>2022</v>
      </c>
      <c r="F101" s="7">
        <v>4</v>
      </c>
      <c r="G101" s="7">
        <v>4</v>
      </c>
      <c r="H101" s="7" t="s">
        <v>33</v>
      </c>
      <c r="I101" s="7">
        <v>15</v>
      </c>
      <c r="J101" t="s">
        <v>22</v>
      </c>
      <c r="K101" t="s">
        <v>36</v>
      </c>
      <c r="L101">
        <v>2.2720799999999999</v>
      </c>
      <c r="M101">
        <v>2.2720799999999999</v>
      </c>
      <c r="N101">
        <v>1.40385</v>
      </c>
      <c r="O101">
        <v>0.99495</v>
      </c>
      <c r="P101">
        <v>-8.1099999999999992E-3</v>
      </c>
      <c r="Q101" t="s">
        <v>38</v>
      </c>
      <c r="R101">
        <v>46.481200000000001</v>
      </c>
      <c r="S101">
        <v>5.3469999999999997E-2</v>
      </c>
      <c r="T101">
        <v>5.0000000000000001E-3</v>
      </c>
      <c r="U101">
        <v>0.29099999999999998</v>
      </c>
      <c r="V101">
        <v>6.0536399999999997</v>
      </c>
      <c r="W101">
        <v>8.13293</v>
      </c>
      <c r="X101">
        <v>84.106800000000007</v>
      </c>
    </row>
    <row r="102" spans="1:24" x14ac:dyDescent="0.3">
      <c r="A102">
        <v>101</v>
      </c>
      <c r="B102">
        <v>18</v>
      </c>
      <c r="C102" s="1">
        <v>44658.440243055556</v>
      </c>
      <c r="D102" t="s">
        <v>13</v>
      </c>
      <c r="E102" s="7">
        <v>2022</v>
      </c>
      <c r="F102" s="7">
        <v>4</v>
      </c>
      <c r="G102" s="7">
        <v>4</v>
      </c>
      <c r="H102" s="7" t="s">
        <v>33</v>
      </c>
      <c r="I102" s="7">
        <v>15</v>
      </c>
      <c r="J102" t="s">
        <v>22</v>
      </c>
      <c r="K102" t="s">
        <v>37</v>
      </c>
      <c r="L102">
        <v>2.2894899999999998</v>
      </c>
      <c r="M102">
        <v>2.2894899999999998</v>
      </c>
      <c r="N102">
        <v>1.47346</v>
      </c>
      <c r="O102">
        <v>0.99399999999999999</v>
      </c>
      <c r="P102">
        <v>-1.644E-2</v>
      </c>
      <c r="Q102" t="s">
        <v>38</v>
      </c>
      <c r="R102">
        <v>24.434999999999999</v>
      </c>
      <c r="S102">
        <v>0.22936999999999999</v>
      </c>
      <c r="T102">
        <v>5.0000000000000001E-3</v>
      </c>
      <c r="U102">
        <v>0.18586</v>
      </c>
      <c r="V102">
        <v>5.5609099999999998</v>
      </c>
      <c r="W102">
        <v>6.8581899999999996</v>
      </c>
      <c r="X102">
        <v>84.101799999999997</v>
      </c>
    </row>
    <row r="103" spans="1:24" x14ac:dyDescent="0.3">
      <c r="A103">
        <v>102</v>
      </c>
      <c r="B103">
        <v>19</v>
      </c>
      <c r="C103" s="1">
        <v>44658.442407407405</v>
      </c>
      <c r="D103" t="s">
        <v>13</v>
      </c>
      <c r="E103" s="7">
        <v>2022</v>
      </c>
      <c r="F103" s="7">
        <v>4</v>
      </c>
      <c r="G103" s="7">
        <v>4</v>
      </c>
      <c r="H103" s="7" t="s">
        <v>33</v>
      </c>
      <c r="I103" s="7">
        <v>15</v>
      </c>
      <c r="J103" t="s">
        <v>22</v>
      </c>
      <c r="K103" t="s">
        <v>36</v>
      </c>
      <c r="L103">
        <v>1.9834400000000001</v>
      </c>
      <c r="M103">
        <v>1.9834400000000001</v>
      </c>
      <c r="N103">
        <v>1.44</v>
      </c>
      <c r="O103">
        <v>0.99465000000000003</v>
      </c>
      <c r="P103">
        <v>1.23E-2</v>
      </c>
      <c r="Q103" t="s">
        <v>38</v>
      </c>
      <c r="R103">
        <v>29.422899999999998</v>
      </c>
      <c r="S103">
        <v>0.13472000000000001</v>
      </c>
      <c r="T103">
        <v>5.0000000000000001E-3</v>
      </c>
      <c r="U103">
        <v>0.27811000000000002</v>
      </c>
      <c r="V103">
        <v>4.8945499999999997</v>
      </c>
      <c r="W103">
        <v>6.2925399999999998</v>
      </c>
      <c r="X103">
        <v>84.114900000000006</v>
      </c>
    </row>
    <row r="104" spans="1:24" x14ac:dyDescent="0.3">
      <c r="A104">
        <v>103</v>
      </c>
      <c r="B104">
        <v>20</v>
      </c>
      <c r="C104" s="1">
        <v>44658.444525462961</v>
      </c>
      <c r="D104" t="s">
        <v>13</v>
      </c>
      <c r="E104" s="7">
        <v>2022</v>
      </c>
      <c r="F104" s="7">
        <v>4</v>
      </c>
      <c r="G104" s="7">
        <v>4</v>
      </c>
      <c r="H104" s="7" t="s">
        <v>33</v>
      </c>
      <c r="I104" s="7">
        <v>15</v>
      </c>
      <c r="J104" t="s">
        <v>22</v>
      </c>
      <c r="K104" t="s">
        <v>36</v>
      </c>
      <c r="L104">
        <v>2.8141699999999998</v>
      </c>
      <c r="M104">
        <v>2.8141699999999998</v>
      </c>
      <c r="N104">
        <v>1.35853</v>
      </c>
      <c r="O104">
        <v>0.99643999999999999</v>
      </c>
      <c r="P104">
        <v>-2.5000000000000001E-2</v>
      </c>
      <c r="Q104" t="s">
        <v>38</v>
      </c>
      <c r="R104">
        <v>16.5703</v>
      </c>
      <c r="S104">
        <v>0.30618000000000001</v>
      </c>
      <c r="T104">
        <v>3.0000000000000001E-3</v>
      </c>
      <c r="U104">
        <v>5.8950000000000002E-2</v>
      </c>
      <c r="V104">
        <v>4.7</v>
      </c>
      <c r="W104">
        <v>6.1648199999999997</v>
      </c>
      <c r="X104">
        <v>84.111199999999997</v>
      </c>
    </row>
    <row r="105" spans="1:24" x14ac:dyDescent="0.3">
      <c r="A105">
        <v>104</v>
      </c>
      <c r="B105">
        <v>21</v>
      </c>
      <c r="C105" s="1">
        <v>44658.446655092594</v>
      </c>
      <c r="D105" t="s">
        <v>13</v>
      </c>
      <c r="E105" s="7">
        <v>2022</v>
      </c>
      <c r="F105" s="7">
        <v>4</v>
      </c>
      <c r="G105" s="7">
        <v>4</v>
      </c>
      <c r="H105" s="7" t="s">
        <v>33</v>
      </c>
      <c r="I105" s="7">
        <v>15</v>
      </c>
      <c r="J105" t="s">
        <v>23</v>
      </c>
      <c r="K105" t="s">
        <v>37</v>
      </c>
      <c r="L105">
        <v>1.7023600000000001</v>
      </c>
      <c r="M105">
        <v>1.7023600000000001</v>
      </c>
      <c r="N105">
        <v>1.6646300000000001</v>
      </c>
      <c r="O105">
        <v>0.98816000000000004</v>
      </c>
      <c r="P105">
        <v>-0.11891</v>
      </c>
      <c r="Q105" t="s">
        <v>38</v>
      </c>
      <c r="R105">
        <v>3.5238900000000002</v>
      </c>
      <c r="S105">
        <v>0.71819</v>
      </c>
      <c r="T105">
        <v>5.0000000000000001E-3</v>
      </c>
      <c r="U105">
        <v>0.27472999999999997</v>
      </c>
      <c r="V105">
        <v>4.6363599999999998</v>
      </c>
      <c r="W105">
        <v>6.2513300000000003</v>
      </c>
      <c r="X105">
        <v>84.128100000000003</v>
      </c>
    </row>
    <row r="106" spans="1:24" x14ac:dyDescent="0.3">
      <c r="A106">
        <v>105</v>
      </c>
      <c r="B106">
        <v>22</v>
      </c>
      <c r="C106" s="1">
        <v>44658.448750000003</v>
      </c>
      <c r="D106" t="s">
        <v>13</v>
      </c>
      <c r="E106" s="7">
        <v>2022</v>
      </c>
      <c r="F106" s="7">
        <v>4</v>
      </c>
      <c r="G106" s="7">
        <v>4</v>
      </c>
      <c r="H106" s="7" t="s">
        <v>33</v>
      </c>
      <c r="I106" s="7">
        <v>15</v>
      </c>
      <c r="J106" t="s">
        <v>23</v>
      </c>
      <c r="K106" t="s">
        <v>36</v>
      </c>
      <c r="L106">
        <v>1.74692</v>
      </c>
      <c r="M106">
        <v>1.74692</v>
      </c>
      <c r="N106">
        <v>1.59233</v>
      </c>
      <c r="O106">
        <v>0.99165000000000003</v>
      </c>
      <c r="P106">
        <v>-2.6530000000000001E-2</v>
      </c>
      <c r="Q106" t="s">
        <v>38</v>
      </c>
      <c r="R106">
        <v>15.035</v>
      </c>
      <c r="S106">
        <v>0.35199999999999998</v>
      </c>
      <c r="T106">
        <v>7.0000000000000001E-3</v>
      </c>
      <c r="U106">
        <v>0.2616</v>
      </c>
      <c r="V106">
        <v>4.5999999999999996</v>
      </c>
      <c r="W106">
        <v>6.55044</v>
      </c>
      <c r="X106">
        <v>84.136600000000001</v>
      </c>
    </row>
    <row r="107" spans="1:24" x14ac:dyDescent="0.3">
      <c r="A107">
        <v>106</v>
      </c>
      <c r="B107">
        <v>23</v>
      </c>
      <c r="C107" s="1">
        <v>44658.450821759259</v>
      </c>
      <c r="D107" t="s">
        <v>13</v>
      </c>
      <c r="E107" s="7">
        <v>2022</v>
      </c>
      <c r="F107" s="7">
        <v>4</v>
      </c>
      <c r="G107" s="7">
        <v>4</v>
      </c>
      <c r="H107" s="7" t="s">
        <v>33</v>
      </c>
      <c r="I107" s="7">
        <v>15</v>
      </c>
      <c r="J107" t="s">
        <v>23</v>
      </c>
      <c r="K107" t="s">
        <v>36</v>
      </c>
      <c r="L107">
        <v>3.02969</v>
      </c>
      <c r="M107">
        <v>3.02969</v>
      </c>
      <c r="N107">
        <v>1.43235</v>
      </c>
      <c r="O107">
        <v>0.99590999999999996</v>
      </c>
      <c r="P107">
        <v>-3.7159999999999999E-2</v>
      </c>
      <c r="Q107" t="s">
        <v>38</v>
      </c>
      <c r="R107">
        <v>13.0748</v>
      </c>
      <c r="S107">
        <v>0.41857</v>
      </c>
      <c r="T107">
        <v>6.0000000000000001E-3</v>
      </c>
      <c r="U107">
        <v>0.27327000000000001</v>
      </c>
      <c r="V107">
        <v>4.7590899999999996</v>
      </c>
      <c r="W107">
        <v>7.0026000000000002</v>
      </c>
      <c r="X107">
        <v>84.132099999999994</v>
      </c>
    </row>
    <row r="108" spans="1:24" x14ac:dyDescent="0.3">
      <c r="A108">
        <v>107</v>
      </c>
      <c r="B108">
        <v>24</v>
      </c>
      <c r="C108" s="1">
        <v>44658.452951388892</v>
      </c>
      <c r="D108" t="s">
        <v>13</v>
      </c>
      <c r="E108" s="7">
        <v>2022</v>
      </c>
      <c r="F108" s="7">
        <v>4</v>
      </c>
      <c r="G108" s="7">
        <v>4</v>
      </c>
      <c r="H108" s="7" t="s">
        <v>33</v>
      </c>
      <c r="I108" s="7">
        <v>15</v>
      </c>
      <c r="J108" t="s">
        <v>23</v>
      </c>
      <c r="K108" t="s">
        <v>36</v>
      </c>
      <c r="L108">
        <v>2.4565999999999999</v>
      </c>
      <c r="M108">
        <v>2.4565999999999999</v>
      </c>
      <c r="N108">
        <v>1.4041999999999999</v>
      </c>
      <c r="O108">
        <v>0.99633000000000005</v>
      </c>
      <c r="P108">
        <v>-1.206E-2</v>
      </c>
      <c r="Q108" t="s">
        <v>38</v>
      </c>
      <c r="R108">
        <v>30.654199999999999</v>
      </c>
      <c r="S108">
        <v>0.11731</v>
      </c>
      <c r="T108">
        <v>0.01</v>
      </c>
      <c r="U108">
        <v>0.35737000000000002</v>
      </c>
      <c r="V108">
        <v>4.9627299999999996</v>
      </c>
      <c r="W108">
        <v>6.7376300000000002</v>
      </c>
      <c r="X108">
        <v>84.135900000000007</v>
      </c>
    </row>
    <row r="109" spans="1:24" x14ac:dyDescent="0.3">
      <c r="A109">
        <v>108</v>
      </c>
      <c r="B109">
        <v>1</v>
      </c>
      <c r="C109" s="1">
        <v>44658.497731481482</v>
      </c>
      <c r="D109" t="s">
        <v>15</v>
      </c>
      <c r="E109" s="7">
        <v>2022</v>
      </c>
      <c r="F109" s="7">
        <v>4</v>
      </c>
      <c r="G109" s="7">
        <v>4</v>
      </c>
      <c r="H109" s="7" t="s">
        <v>33</v>
      </c>
      <c r="I109" s="7">
        <v>15</v>
      </c>
      <c r="J109" t="s">
        <v>22</v>
      </c>
      <c r="K109" t="s">
        <v>38</v>
      </c>
      <c r="L109">
        <v>2.75339</v>
      </c>
      <c r="M109">
        <v>2.75339</v>
      </c>
      <c r="N109">
        <v>1.8301400000000001</v>
      </c>
      <c r="O109">
        <v>0.98385</v>
      </c>
      <c r="P109">
        <v>-0.41213</v>
      </c>
      <c r="Q109">
        <v>-0.41213</v>
      </c>
      <c r="R109">
        <v>2.1445599999999998</v>
      </c>
      <c r="S109">
        <v>0.97582000000000002</v>
      </c>
      <c r="T109">
        <v>5.0000000000000001E-3</v>
      </c>
      <c r="U109">
        <v>0.1678</v>
      </c>
      <c r="V109">
        <v>13.064500000000001</v>
      </c>
      <c r="W109">
        <v>16.217400000000001</v>
      </c>
      <c r="X109">
        <v>83.1327</v>
      </c>
    </row>
    <row r="110" spans="1:24" x14ac:dyDescent="0.3">
      <c r="A110">
        <v>109</v>
      </c>
      <c r="B110">
        <v>2</v>
      </c>
      <c r="C110" s="1">
        <v>44658.499965277777</v>
      </c>
      <c r="D110" t="s">
        <v>15</v>
      </c>
      <c r="E110" s="7">
        <v>2022</v>
      </c>
      <c r="F110" s="7">
        <v>4</v>
      </c>
      <c r="G110" s="7">
        <v>4</v>
      </c>
      <c r="H110" s="7" t="s">
        <v>33</v>
      </c>
      <c r="I110" s="7">
        <v>15</v>
      </c>
      <c r="J110" t="s">
        <v>22</v>
      </c>
      <c r="K110" t="s">
        <v>38</v>
      </c>
      <c r="L110">
        <v>2.3311000000000002</v>
      </c>
      <c r="M110">
        <v>2.3311000000000002</v>
      </c>
      <c r="N110">
        <v>1.66096</v>
      </c>
      <c r="O110">
        <v>0.98926999999999998</v>
      </c>
      <c r="P110">
        <v>-0.81571000000000005</v>
      </c>
      <c r="Q110">
        <v>-0.81571000000000005</v>
      </c>
      <c r="R110">
        <v>1.47326</v>
      </c>
      <c r="S110">
        <v>0.98939999999999995</v>
      </c>
      <c r="T110">
        <v>1E-3</v>
      </c>
      <c r="U110">
        <v>0.10996</v>
      </c>
      <c r="V110">
        <v>13.4764</v>
      </c>
      <c r="W110">
        <v>15.514200000000001</v>
      </c>
      <c r="X110">
        <v>83.139200000000002</v>
      </c>
    </row>
    <row r="111" spans="1:24" x14ac:dyDescent="0.3">
      <c r="A111">
        <v>110</v>
      </c>
      <c r="B111">
        <v>3</v>
      </c>
      <c r="C111" s="1">
        <v>44658.502060185187</v>
      </c>
      <c r="D111" t="s">
        <v>15</v>
      </c>
      <c r="E111" s="7">
        <v>2022</v>
      </c>
      <c r="F111" s="7">
        <v>4</v>
      </c>
      <c r="G111" s="7">
        <v>4</v>
      </c>
      <c r="H111" s="7" t="s">
        <v>33</v>
      </c>
      <c r="I111" s="7">
        <v>15</v>
      </c>
      <c r="J111" t="s">
        <v>22</v>
      </c>
      <c r="K111" t="s">
        <v>38</v>
      </c>
      <c r="L111">
        <v>1.7893399999999999</v>
      </c>
      <c r="M111">
        <v>1.7893399999999999</v>
      </c>
      <c r="N111">
        <v>1.94703</v>
      </c>
      <c r="O111">
        <v>0.98197000000000001</v>
      </c>
      <c r="P111">
        <v>-0.34389999999999998</v>
      </c>
      <c r="Q111">
        <v>-0.34389999999999998</v>
      </c>
      <c r="R111">
        <v>2.1930800000000001</v>
      </c>
      <c r="S111">
        <v>0.97387999999999997</v>
      </c>
      <c r="T111">
        <v>8.0000000000000002E-3</v>
      </c>
      <c r="U111">
        <v>0.26940999999999998</v>
      </c>
      <c r="V111">
        <v>13.5227</v>
      </c>
      <c r="W111">
        <v>13.650700000000001</v>
      </c>
      <c r="X111">
        <v>83.152199999999993</v>
      </c>
    </row>
    <row r="112" spans="1:24" x14ac:dyDescent="0.3">
      <c r="A112">
        <v>111</v>
      </c>
      <c r="B112">
        <v>4</v>
      </c>
      <c r="C112" s="1">
        <v>44658.504363425927</v>
      </c>
      <c r="D112" t="s">
        <v>15</v>
      </c>
      <c r="E112" s="7">
        <v>2022</v>
      </c>
      <c r="F112" s="7">
        <v>4</v>
      </c>
      <c r="G112" s="7">
        <v>4</v>
      </c>
      <c r="H112" s="7" t="s">
        <v>33</v>
      </c>
      <c r="I112" s="7">
        <v>15</v>
      </c>
      <c r="J112" t="s">
        <v>23</v>
      </c>
      <c r="K112" t="s">
        <v>38</v>
      </c>
      <c r="L112">
        <v>1.5811599999999999</v>
      </c>
      <c r="M112">
        <v>1.5811599999999999</v>
      </c>
      <c r="N112">
        <v>2.4925799999999998</v>
      </c>
      <c r="O112">
        <v>0.96338999999999997</v>
      </c>
      <c r="P112">
        <v>-0.20363000000000001</v>
      </c>
      <c r="Q112" t="s">
        <v>38</v>
      </c>
      <c r="R112">
        <v>3.6334300000000002</v>
      </c>
      <c r="S112">
        <v>0.91298999999999997</v>
      </c>
      <c r="T112">
        <v>9.0000000000000006E-5</v>
      </c>
      <c r="U112">
        <v>0.20974999999999999</v>
      </c>
      <c r="V112">
        <v>13.5909</v>
      </c>
      <c r="W112">
        <v>13.251300000000001</v>
      </c>
      <c r="X112">
        <v>83.133799999999994</v>
      </c>
    </row>
    <row r="113" spans="1:24" x14ac:dyDescent="0.3">
      <c r="A113">
        <v>112</v>
      </c>
      <c r="B113">
        <v>5</v>
      </c>
      <c r="C113" s="1">
        <v>44658.506458333337</v>
      </c>
      <c r="D113" t="s">
        <v>15</v>
      </c>
      <c r="E113" s="7">
        <v>2022</v>
      </c>
      <c r="F113" s="7">
        <v>4</v>
      </c>
      <c r="G113" s="7">
        <v>4</v>
      </c>
      <c r="H113" s="7" t="s">
        <v>33</v>
      </c>
      <c r="I113" s="7">
        <v>15</v>
      </c>
      <c r="J113" t="s">
        <v>23</v>
      </c>
      <c r="K113" t="s">
        <v>38</v>
      </c>
      <c r="L113">
        <v>2.0487899999999999</v>
      </c>
      <c r="M113">
        <v>2.0487899999999999</v>
      </c>
      <c r="N113">
        <v>1.9897100000000001</v>
      </c>
      <c r="O113">
        <v>0.98062000000000005</v>
      </c>
      <c r="P113">
        <v>-0.18010000000000001</v>
      </c>
      <c r="Q113" t="s">
        <v>38</v>
      </c>
      <c r="R113">
        <v>4.1789500000000004</v>
      </c>
      <c r="S113">
        <v>0.88349999999999995</v>
      </c>
      <c r="T113" t="s">
        <v>38</v>
      </c>
      <c r="U113">
        <v>0.26155</v>
      </c>
      <c r="V113">
        <v>14.209099999999999</v>
      </c>
      <c r="W113">
        <v>15.6622</v>
      </c>
      <c r="X113">
        <v>83.125900000000001</v>
      </c>
    </row>
    <row r="114" spans="1:24" x14ac:dyDescent="0.3">
      <c r="A114">
        <v>113</v>
      </c>
      <c r="B114">
        <v>6</v>
      </c>
      <c r="C114" s="1">
        <v>44658.508530092593</v>
      </c>
      <c r="D114" t="s">
        <v>15</v>
      </c>
      <c r="E114" s="7">
        <v>2022</v>
      </c>
      <c r="F114" s="7">
        <v>4</v>
      </c>
      <c r="G114" s="7">
        <v>4</v>
      </c>
      <c r="H114" s="7" t="s">
        <v>33</v>
      </c>
      <c r="I114" s="7">
        <v>15</v>
      </c>
      <c r="J114" t="s">
        <v>23</v>
      </c>
      <c r="K114" t="s">
        <v>38</v>
      </c>
      <c r="L114">
        <v>0.49885000000000002</v>
      </c>
      <c r="M114" t="s">
        <v>38</v>
      </c>
      <c r="N114">
        <v>6.2923799999999996</v>
      </c>
      <c r="O114">
        <v>0.72765000000000002</v>
      </c>
      <c r="P114">
        <v>-6.2449999999999999E-2</v>
      </c>
      <c r="Q114" t="s">
        <v>38</v>
      </c>
      <c r="R114">
        <v>11.6197</v>
      </c>
      <c r="S114">
        <v>0.47449000000000002</v>
      </c>
      <c r="T114" t="s">
        <v>38</v>
      </c>
      <c r="U114">
        <v>0.24796000000000001</v>
      </c>
      <c r="V114">
        <v>15.0891</v>
      </c>
      <c r="W114">
        <v>15.3759</v>
      </c>
      <c r="X114">
        <v>83.134200000000007</v>
      </c>
    </row>
    <row r="115" spans="1:24" x14ac:dyDescent="0.3">
      <c r="A115">
        <v>114</v>
      </c>
      <c r="B115">
        <v>7</v>
      </c>
      <c r="C115" s="1">
        <v>44658.511944444443</v>
      </c>
      <c r="D115" t="s">
        <v>15</v>
      </c>
      <c r="E115" s="7">
        <v>2022</v>
      </c>
      <c r="F115" s="7">
        <v>4</v>
      </c>
      <c r="G115" s="7">
        <v>4</v>
      </c>
      <c r="H115" s="7" t="s">
        <v>33</v>
      </c>
      <c r="I115" s="7">
        <v>15</v>
      </c>
      <c r="J115" t="s">
        <v>22</v>
      </c>
      <c r="K115" t="s">
        <v>38</v>
      </c>
      <c r="L115">
        <v>2.12222</v>
      </c>
      <c r="M115">
        <v>2.12222</v>
      </c>
      <c r="N115">
        <v>1.8548800000000001</v>
      </c>
      <c r="O115">
        <v>0.98494000000000004</v>
      </c>
      <c r="P115">
        <v>-0.67510000000000003</v>
      </c>
      <c r="Q115">
        <v>-0.67510000000000003</v>
      </c>
      <c r="R115">
        <v>1.52956</v>
      </c>
      <c r="S115">
        <v>0.99378</v>
      </c>
      <c r="T115">
        <v>8.0000000000000002E-3</v>
      </c>
      <c r="U115">
        <v>0.22650999999999999</v>
      </c>
      <c r="V115">
        <v>15.2864</v>
      </c>
      <c r="W115">
        <v>16.8246</v>
      </c>
      <c r="X115">
        <v>83.142499999999998</v>
      </c>
    </row>
    <row r="116" spans="1:24" x14ac:dyDescent="0.3">
      <c r="A116">
        <v>115</v>
      </c>
      <c r="B116">
        <v>8</v>
      </c>
      <c r="C116" s="1">
        <v>44658.514178240737</v>
      </c>
      <c r="D116" t="s">
        <v>15</v>
      </c>
      <c r="E116" s="7">
        <v>2022</v>
      </c>
      <c r="F116" s="7">
        <v>4</v>
      </c>
      <c r="G116" s="7">
        <v>4</v>
      </c>
      <c r="H116" s="7" t="s">
        <v>33</v>
      </c>
      <c r="I116" s="7">
        <v>15</v>
      </c>
      <c r="J116" t="s">
        <v>22</v>
      </c>
      <c r="K116" t="s">
        <v>38</v>
      </c>
      <c r="L116">
        <v>3.58311</v>
      </c>
      <c r="M116">
        <v>3.58311</v>
      </c>
      <c r="N116">
        <v>1.56549</v>
      </c>
      <c r="O116">
        <v>0.99256</v>
      </c>
      <c r="P116">
        <v>-0.44458999999999999</v>
      </c>
      <c r="Q116">
        <v>-0.44458999999999999</v>
      </c>
      <c r="R116">
        <v>2.2004000000000001</v>
      </c>
      <c r="S116">
        <v>0.97392999999999996</v>
      </c>
      <c r="T116">
        <v>6.0000000000000001E-3</v>
      </c>
      <c r="U116">
        <v>0.23058000000000001</v>
      </c>
      <c r="V116">
        <v>15.8</v>
      </c>
      <c r="W116">
        <v>15.609500000000001</v>
      </c>
      <c r="X116">
        <v>83.144000000000005</v>
      </c>
    </row>
    <row r="117" spans="1:24" x14ac:dyDescent="0.3">
      <c r="A117">
        <v>116</v>
      </c>
      <c r="B117">
        <v>9</v>
      </c>
      <c r="C117" s="1">
        <v>44658.516261574077</v>
      </c>
      <c r="D117" t="s">
        <v>15</v>
      </c>
      <c r="E117" s="7">
        <v>2022</v>
      </c>
      <c r="F117" s="7">
        <v>4</v>
      </c>
      <c r="G117" s="7">
        <v>4</v>
      </c>
      <c r="H117" s="7" t="s">
        <v>33</v>
      </c>
      <c r="I117" s="7">
        <v>15</v>
      </c>
      <c r="J117" t="s">
        <v>22</v>
      </c>
      <c r="K117" t="s">
        <v>38</v>
      </c>
      <c r="L117">
        <v>1.69939</v>
      </c>
      <c r="M117" t="s">
        <v>38</v>
      </c>
      <c r="N117">
        <v>3.41648</v>
      </c>
      <c r="O117">
        <v>0.91725000000000001</v>
      </c>
      <c r="P117">
        <v>-0.32589000000000001</v>
      </c>
      <c r="Q117" t="s">
        <v>38</v>
      </c>
      <c r="R117">
        <v>3.5795300000000001</v>
      </c>
      <c r="S117">
        <v>0.91564000000000001</v>
      </c>
      <c r="T117">
        <v>7.0000000000000001E-3</v>
      </c>
      <c r="U117">
        <v>0.23688999999999999</v>
      </c>
      <c r="V117">
        <v>15.658200000000001</v>
      </c>
      <c r="W117">
        <v>14.6717</v>
      </c>
      <c r="X117">
        <v>83.141800000000003</v>
      </c>
    </row>
    <row r="118" spans="1:24" x14ac:dyDescent="0.3">
      <c r="A118">
        <v>117</v>
      </c>
      <c r="B118">
        <v>10</v>
      </c>
      <c r="C118" s="1">
        <v>44658.518425925926</v>
      </c>
      <c r="D118" t="s">
        <v>15</v>
      </c>
      <c r="E118" s="7">
        <v>2022</v>
      </c>
      <c r="F118" s="7">
        <v>4</v>
      </c>
      <c r="G118" s="7">
        <v>4</v>
      </c>
      <c r="H118" s="7" t="s">
        <v>33</v>
      </c>
      <c r="I118" s="7">
        <v>15</v>
      </c>
      <c r="J118" t="s">
        <v>23</v>
      </c>
      <c r="K118" t="s">
        <v>38</v>
      </c>
      <c r="L118">
        <v>1.6803300000000001</v>
      </c>
      <c r="M118">
        <v>1.6803300000000001</v>
      </c>
      <c r="N118">
        <v>2.0967199999999999</v>
      </c>
      <c r="O118">
        <v>0.97394000000000003</v>
      </c>
      <c r="P118">
        <v>-0.26998</v>
      </c>
      <c r="Q118">
        <v>-0.26998</v>
      </c>
      <c r="R118">
        <v>2.4992200000000002</v>
      </c>
      <c r="S118">
        <v>0.96311000000000002</v>
      </c>
      <c r="T118">
        <v>4.0000000000000001E-3</v>
      </c>
      <c r="U118">
        <v>0.16861000000000001</v>
      </c>
      <c r="V118">
        <v>15.5</v>
      </c>
      <c r="W118">
        <v>16.317299999999999</v>
      </c>
      <c r="X118">
        <v>83.166899999999998</v>
      </c>
    </row>
    <row r="119" spans="1:24" x14ac:dyDescent="0.3">
      <c r="A119">
        <v>118</v>
      </c>
      <c r="B119">
        <v>11</v>
      </c>
      <c r="C119" s="1">
        <v>44658.520520833335</v>
      </c>
      <c r="D119" t="s">
        <v>15</v>
      </c>
      <c r="E119" s="7">
        <v>2022</v>
      </c>
      <c r="F119" s="7">
        <v>4</v>
      </c>
      <c r="G119" s="7">
        <v>4</v>
      </c>
      <c r="H119" s="7" t="s">
        <v>33</v>
      </c>
      <c r="I119" s="7">
        <v>15</v>
      </c>
      <c r="J119" t="s">
        <v>23</v>
      </c>
      <c r="K119" t="s">
        <v>38</v>
      </c>
      <c r="L119">
        <v>1.3510599999999999</v>
      </c>
      <c r="M119">
        <v>1.3510599999999999</v>
      </c>
      <c r="N119">
        <v>2.8238500000000002</v>
      </c>
      <c r="O119">
        <v>0.95013999999999998</v>
      </c>
      <c r="P119">
        <v>-0.28782000000000002</v>
      </c>
      <c r="Q119">
        <v>-0.28782000000000002</v>
      </c>
      <c r="R119">
        <v>2.75346</v>
      </c>
      <c r="S119">
        <v>0.95306000000000002</v>
      </c>
      <c r="T119">
        <v>5.0000000000000001E-3</v>
      </c>
      <c r="U119">
        <v>0.22509000000000001</v>
      </c>
      <c r="V119">
        <v>15.9091</v>
      </c>
      <c r="W119">
        <v>17.0718</v>
      </c>
      <c r="X119">
        <v>83.161100000000005</v>
      </c>
    </row>
    <row r="120" spans="1:24" x14ac:dyDescent="0.3">
      <c r="A120">
        <v>119</v>
      </c>
      <c r="B120">
        <v>12</v>
      </c>
      <c r="C120" s="1">
        <v>44658.522638888891</v>
      </c>
      <c r="D120" t="s">
        <v>15</v>
      </c>
      <c r="E120" s="7">
        <v>2022</v>
      </c>
      <c r="F120" s="7">
        <v>4</v>
      </c>
      <c r="G120" s="7">
        <v>4</v>
      </c>
      <c r="H120" s="7" t="s">
        <v>33</v>
      </c>
      <c r="I120" s="7">
        <v>15</v>
      </c>
      <c r="J120" t="s">
        <v>23</v>
      </c>
      <c r="K120" t="s">
        <v>38</v>
      </c>
      <c r="L120">
        <v>1.3781300000000001</v>
      </c>
      <c r="M120" t="s">
        <v>38</v>
      </c>
      <c r="N120">
        <v>3.0711300000000001</v>
      </c>
      <c r="O120">
        <v>0.93947000000000003</v>
      </c>
      <c r="P120">
        <v>-8.5169999999999996E-2</v>
      </c>
      <c r="Q120" t="s">
        <v>38</v>
      </c>
      <c r="R120">
        <v>8.8058999999999994</v>
      </c>
      <c r="S120">
        <v>0.61617</v>
      </c>
      <c r="T120">
        <v>4.0000000000000001E-3</v>
      </c>
      <c r="U120">
        <v>0.15268000000000001</v>
      </c>
      <c r="V120">
        <v>16.5318</v>
      </c>
      <c r="W120">
        <v>17.1861</v>
      </c>
      <c r="X120">
        <v>83.158900000000003</v>
      </c>
    </row>
    <row r="121" spans="1:24" x14ac:dyDescent="0.3">
      <c r="A121">
        <v>120</v>
      </c>
      <c r="B121">
        <v>13</v>
      </c>
      <c r="C121" s="1">
        <v>44658.525601851848</v>
      </c>
      <c r="D121" t="s">
        <v>15</v>
      </c>
      <c r="E121" s="7">
        <v>2022</v>
      </c>
      <c r="F121" s="7">
        <v>4</v>
      </c>
      <c r="G121" s="7">
        <v>4</v>
      </c>
      <c r="H121" s="7" t="s">
        <v>33</v>
      </c>
      <c r="I121" s="7">
        <v>15</v>
      </c>
      <c r="J121" t="s">
        <v>22</v>
      </c>
      <c r="K121" t="s">
        <v>38</v>
      </c>
      <c r="L121">
        <v>4.1977200000000003</v>
      </c>
      <c r="M121">
        <v>4.1977200000000003</v>
      </c>
      <c r="N121">
        <v>1.6328400000000001</v>
      </c>
      <c r="O121">
        <v>0.99112999999999996</v>
      </c>
      <c r="P121">
        <v>-0.40244000000000002</v>
      </c>
      <c r="Q121">
        <v>-0.40244000000000002</v>
      </c>
      <c r="R121">
        <v>2.0404900000000001</v>
      </c>
      <c r="S121">
        <v>0.97921000000000002</v>
      </c>
      <c r="T121">
        <v>1E-3</v>
      </c>
      <c r="U121">
        <v>0.13070999999999999</v>
      </c>
      <c r="V121">
        <v>16.4955</v>
      </c>
      <c r="W121">
        <v>18.706499999999998</v>
      </c>
      <c r="X121">
        <v>83.139300000000006</v>
      </c>
    </row>
    <row r="122" spans="1:24" x14ac:dyDescent="0.3">
      <c r="A122">
        <v>121</v>
      </c>
      <c r="B122">
        <v>14</v>
      </c>
      <c r="C122" s="1">
        <v>44658.527719907404</v>
      </c>
      <c r="D122" t="s">
        <v>15</v>
      </c>
      <c r="E122" s="7">
        <v>2022</v>
      </c>
      <c r="F122" s="7">
        <v>4</v>
      </c>
      <c r="G122" s="7">
        <v>4</v>
      </c>
      <c r="H122" s="7" t="s">
        <v>33</v>
      </c>
      <c r="I122" s="7">
        <v>15</v>
      </c>
      <c r="J122" t="s">
        <v>22</v>
      </c>
      <c r="K122" t="s">
        <v>38</v>
      </c>
      <c r="L122">
        <v>3.07721</v>
      </c>
      <c r="M122">
        <v>3.07721</v>
      </c>
      <c r="N122">
        <v>1.38659</v>
      </c>
      <c r="O122">
        <v>0.99387999999999999</v>
      </c>
      <c r="P122">
        <v>-0.32551000000000002</v>
      </c>
      <c r="Q122">
        <v>-0.32551000000000002</v>
      </c>
      <c r="R122">
        <v>1.99108</v>
      </c>
      <c r="S122">
        <v>0.98077999999999999</v>
      </c>
      <c r="T122">
        <v>1E-3</v>
      </c>
      <c r="U122">
        <v>0.13730999999999999</v>
      </c>
      <c r="V122">
        <v>17.343599999999999</v>
      </c>
      <c r="W122">
        <v>18.5626</v>
      </c>
      <c r="X122">
        <v>83.153800000000004</v>
      </c>
    </row>
    <row r="123" spans="1:24" x14ac:dyDescent="0.3">
      <c r="A123">
        <v>122</v>
      </c>
      <c r="B123">
        <v>15</v>
      </c>
      <c r="C123" s="1">
        <v>44658.529861111114</v>
      </c>
      <c r="D123" t="s">
        <v>15</v>
      </c>
      <c r="E123" s="7">
        <v>2022</v>
      </c>
      <c r="F123" s="7">
        <v>4</v>
      </c>
      <c r="G123" s="7">
        <v>4</v>
      </c>
      <c r="H123" s="7" t="s">
        <v>33</v>
      </c>
      <c r="I123" s="7">
        <v>15</v>
      </c>
      <c r="J123" t="s">
        <v>22</v>
      </c>
      <c r="K123" t="s">
        <v>38</v>
      </c>
      <c r="L123">
        <v>2.1553800000000001</v>
      </c>
      <c r="M123">
        <v>2.1553800000000001</v>
      </c>
      <c r="N123">
        <v>2.1837900000000001</v>
      </c>
      <c r="O123">
        <v>0.97331999999999996</v>
      </c>
      <c r="P123">
        <v>-0.33159</v>
      </c>
      <c r="Q123">
        <v>-0.33159</v>
      </c>
      <c r="R123">
        <v>2.7776200000000002</v>
      </c>
      <c r="S123">
        <v>0.95206999999999997</v>
      </c>
      <c r="T123">
        <v>1E-3</v>
      </c>
      <c r="U123">
        <v>0.21551000000000001</v>
      </c>
      <c r="V123">
        <v>18.498200000000001</v>
      </c>
      <c r="W123">
        <v>18.664899999999999</v>
      </c>
      <c r="X123">
        <v>83.103099999999998</v>
      </c>
    </row>
    <row r="124" spans="1:24" x14ac:dyDescent="0.3">
      <c r="A124">
        <v>123</v>
      </c>
      <c r="B124">
        <v>16</v>
      </c>
      <c r="C124" s="1">
        <v>44658.531944444447</v>
      </c>
      <c r="D124" t="s">
        <v>15</v>
      </c>
      <c r="E124" s="7">
        <v>2022</v>
      </c>
      <c r="F124" s="7">
        <v>4</v>
      </c>
      <c r="G124" s="7">
        <v>4</v>
      </c>
      <c r="H124" s="7" t="s">
        <v>33</v>
      </c>
      <c r="I124" s="7">
        <v>15</v>
      </c>
      <c r="J124" t="s">
        <v>23</v>
      </c>
      <c r="K124" t="s">
        <v>38</v>
      </c>
      <c r="L124">
        <v>1.72662</v>
      </c>
      <c r="M124" t="s">
        <v>38</v>
      </c>
      <c r="N124">
        <v>3.2203200000000001</v>
      </c>
      <c r="O124">
        <v>0.92945999999999995</v>
      </c>
      <c r="P124">
        <v>-0.28693000000000002</v>
      </c>
      <c r="Q124" t="s">
        <v>38</v>
      </c>
      <c r="R124">
        <v>3.7121200000000001</v>
      </c>
      <c r="S124">
        <v>0.39398</v>
      </c>
      <c r="T124">
        <v>1E-3</v>
      </c>
      <c r="U124">
        <v>7.6359999999999997E-2</v>
      </c>
      <c r="V124">
        <v>18.234500000000001</v>
      </c>
      <c r="W124">
        <v>15.561</v>
      </c>
      <c r="X124">
        <v>83.075100000000006</v>
      </c>
    </row>
    <row r="125" spans="1:24" x14ac:dyDescent="0.3">
      <c r="A125">
        <v>124</v>
      </c>
      <c r="B125">
        <v>17</v>
      </c>
      <c r="C125" s="1">
        <v>44658.534016203703</v>
      </c>
      <c r="D125" t="s">
        <v>15</v>
      </c>
      <c r="E125" s="7">
        <v>2022</v>
      </c>
      <c r="F125" s="7">
        <v>4</v>
      </c>
      <c r="G125" s="7">
        <v>4</v>
      </c>
      <c r="H125" s="7" t="s">
        <v>33</v>
      </c>
      <c r="I125" s="7">
        <v>15</v>
      </c>
      <c r="J125" t="s">
        <v>23</v>
      </c>
      <c r="K125" t="s">
        <v>38</v>
      </c>
      <c r="L125">
        <v>1.6722600000000001</v>
      </c>
      <c r="M125">
        <v>1.6722600000000001</v>
      </c>
      <c r="N125">
        <v>2.5608399999999998</v>
      </c>
      <c r="O125">
        <v>0.95025000000000004</v>
      </c>
      <c r="P125">
        <v>-0.33085999999999999</v>
      </c>
      <c r="Q125">
        <v>-0.33085999999999999</v>
      </c>
      <c r="R125">
        <v>2.7851499999999998</v>
      </c>
      <c r="S125">
        <v>0.95177</v>
      </c>
      <c r="T125">
        <v>8.0000000000000002E-3</v>
      </c>
      <c r="U125">
        <v>0.25962000000000002</v>
      </c>
      <c r="V125">
        <v>17.899999999999999</v>
      </c>
      <c r="W125">
        <v>16.2102</v>
      </c>
      <c r="X125">
        <v>83.104200000000006</v>
      </c>
    </row>
    <row r="126" spans="1:24" x14ac:dyDescent="0.3">
      <c r="A126">
        <v>125</v>
      </c>
      <c r="B126">
        <v>18</v>
      </c>
      <c r="C126" s="1">
        <v>44658.536111111112</v>
      </c>
      <c r="D126" t="s">
        <v>15</v>
      </c>
      <c r="E126" s="7">
        <v>2022</v>
      </c>
      <c r="F126" s="7">
        <v>4</v>
      </c>
      <c r="G126" s="7">
        <v>4</v>
      </c>
      <c r="H126" s="7" t="s">
        <v>33</v>
      </c>
      <c r="I126" s="7">
        <v>15</v>
      </c>
      <c r="J126" t="s">
        <v>23</v>
      </c>
      <c r="K126" t="s">
        <v>38</v>
      </c>
      <c r="L126">
        <v>1.7278899999999999</v>
      </c>
      <c r="M126" t="s">
        <v>38</v>
      </c>
      <c r="N126">
        <v>2.8707099999999999</v>
      </c>
      <c r="O126">
        <v>0.94818999999999998</v>
      </c>
      <c r="P126">
        <v>-0.26504</v>
      </c>
      <c r="Q126" t="s">
        <v>38</v>
      </c>
      <c r="R126">
        <v>3.5748099999999998</v>
      </c>
      <c r="S126">
        <v>0.91586999999999996</v>
      </c>
      <c r="T126">
        <v>7.0000000000000001E-3</v>
      </c>
      <c r="U126">
        <v>0.25918999999999998</v>
      </c>
      <c r="V126">
        <v>17.979099999999999</v>
      </c>
      <c r="W126">
        <v>17.683299999999999</v>
      </c>
      <c r="X126">
        <v>83.087699999999998</v>
      </c>
    </row>
    <row r="127" spans="1:24" x14ac:dyDescent="0.3">
      <c r="A127">
        <v>126</v>
      </c>
      <c r="B127">
        <v>1</v>
      </c>
      <c r="C127" s="1">
        <v>44670.413807870369</v>
      </c>
      <c r="D127" t="s">
        <v>13</v>
      </c>
      <c r="E127" s="7">
        <v>2022</v>
      </c>
      <c r="F127" s="7">
        <v>4</v>
      </c>
      <c r="G127" s="7">
        <v>4</v>
      </c>
      <c r="H127" s="7" t="s">
        <v>33</v>
      </c>
      <c r="I127" s="7">
        <v>17</v>
      </c>
      <c r="J127" t="s">
        <v>22</v>
      </c>
      <c r="K127" t="s">
        <v>36</v>
      </c>
      <c r="L127">
        <v>2.1041099999999999</v>
      </c>
      <c r="M127">
        <v>2.1041099999999999</v>
      </c>
      <c r="N127">
        <v>1.54461</v>
      </c>
      <c r="O127">
        <v>0.98631000000000002</v>
      </c>
      <c r="P127">
        <v>-4.2199999999999998E-3</v>
      </c>
      <c r="Q127" t="s">
        <v>38</v>
      </c>
      <c r="R127">
        <v>105.502</v>
      </c>
      <c r="S127">
        <v>7.45E-3</v>
      </c>
      <c r="T127">
        <v>3.0000000000000001E-3</v>
      </c>
      <c r="U127" t="s">
        <v>38</v>
      </c>
      <c r="V127">
        <v>13.5</v>
      </c>
      <c r="W127">
        <v>12.532</v>
      </c>
      <c r="X127">
        <v>83.378</v>
      </c>
    </row>
    <row r="128" spans="1:24" x14ac:dyDescent="0.3">
      <c r="A128">
        <v>127</v>
      </c>
      <c r="B128">
        <v>2</v>
      </c>
      <c r="C128" s="1">
        <v>44670.415891203702</v>
      </c>
      <c r="D128" t="s">
        <v>13</v>
      </c>
      <c r="E128" s="7">
        <v>2022</v>
      </c>
      <c r="F128" s="7">
        <v>4</v>
      </c>
      <c r="G128" s="7">
        <v>4</v>
      </c>
      <c r="H128" s="7" t="s">
        <v>33</v>
      </c>
      <c r="I128" s="7">
        <v>17</v>
      </c>
      <c r="J128" t="s">
        <v>22</v>
      </c>
      <c r="K128" t="s">
        <v>36</v>
      </c>
      <c r="L128">
        <v>3.4737100000000001</v>
      </c>
      <c r="M128">
        <v>3.4737100000000001</v>
      </c>
      <c r="N128">
        <v>1.32761</v>
      </c>
      <c r="O128">
        <v>0.99799000000000004</v>
      </c>
      <c r="P128">
        <v>6.2350000000000003E-2</v>
      </c>
      <c r="Q128" t="s">
        <v>38</v>
      </c>
      <c r="R128">
        <v>6.8193400000000004</v>
      </c>
      <c r="S128">
        <v>0.6452</v>
      </c>
      <c r="T128">
        <v>6.0000000000000001E-3</v>
      </c>
      <c r="U128">
        <v>0.183</v>
      </c>
      <c r="V128">
        <v>13.525499999999999</v>
      </c>
      <c r="W128">
        <v>13.0604</v>
      </c>
      <c r="X128">
        <v>83.359300000000005</v>
      </c>
    </row>
    <row r="129" spans="1:24" x14ac:dyDescent="0.3">
      <c r="A129">
        <v>128</v>
      </c>
      <c r="B129">
        <v>3</v>
      </c>
      <c r="C129" s="1">
        <v>44670.418067129627</v>
      </c>
      <c r="D129" t="s">
        <v>13</v>
      </c>
      <c r="E129" s="7">
        <v>2022</v>
      </c>
      <c r="F129" s="7">
        <v>4</v>
      </c>
      <c r="G129" s="7">
        <v>4</v>
      </c>
      <c r="H129" s="7" t="s">
        <v>33</v>
      </c>
      <c r="I129" s="7">
        <v>17</v>
      </c>
      <c r="J129" t="s">
        <v>22</v>
      </c>
      <c r="K129" t="s">
        <v>36</v>
      </c>
      <c r="L129">
        <v>3.6643400000000002</v>
      </c>
      <c r="M129">
        <v>3.6643400000000002</v>
      </c>
      <c r="N129">
        <v>1.33083</v>
      </c>
      <c r="O129">
        <v>0.99817</v>
      </c>
      <c r="P129">
        <v>-0.13988999999999999</v>
      </c>
      <c r="Q129" t="s">
        <v>38</v>
      </c>
      <c r="R129">
        <v>2.91249</v>
      </c>
      <c r="S129">
        <v>0.87880999999999998</v>
      </c>
      <c r="T129">
        <v>2E-3</v>
      </c>
      <c r="U129" t="s">
        <v>38</v>
      </c>
      <c r="V129">
        <v>13.7255</v>
      </c>
      <c r="W129">
        <v>12.8858</v>
      </c>
      <c r="X129">
        <v>83.372500000000002</v>
      </c>
    </row>
    <row r="130" spans="1:24" x14ac:dyDescent="0.3">
      <c r="A130">
        <v>129</v>
      </c>
      <c r="B130">
        <v>4</v>
      </c>
      <c r="C130" s="1">
        <v>44670.420138888891</v>
      </c>
      <c r="D130" t="s">
        <v>13</v>
      </c>
      <c r="E130" s="7">
        <v>2022</v>
      </c>
      <c r="F130" s="7">
        <v>4</v>
      </c>
      <c r="G130" s="7">
        <v>4</v>
      </c>
      <c r="H130" s="7" t="s">
        <v>33</v>
      </c>
      <c r="I130" s="7">
        <v>17</v>
      </c>
      <c r="J130" t="s">
        <v>22</v>
      </c>
      <c r="K130" t="s">
        <v>37</v>
      </c>
      <c r="L130">
        <v>5.3253500000000003</v>
      </c>
      <c r="M130">
        <v>5.3253500000000003</v>
      </c>
      <c r="N130">
        <v>1.3202199999999999</v>
      </c>
      <c r="O130">
        <v>0.99841999999999997</v>
      </c>
      <c r="P130">
        <v>-0.16467000000000001</v>
      </c>
      <c r="Q130">
        <v>-0.16467000000000001</v>
      </c>
      <c r="R130">
        <v>2.6421299999999999</v>
      </c>
      <c r="S130">
        <v>0.95752999999999999</v>
      </c>
      <c r="T130">
        <v>3.0000000000000001E-3</v>
      </c>
      <c r="U130" t="s">
        <v>38</v>
      </c>
      <c r="V130">
        <v>13.4809</v>
      </c>
      <c r="W130">
        <v>12.306900000000001</v>
      </c>
      <c r="X130">
        <v>83.381200000000007</v>
      </c>
    </row>
    <row r="131" spans="1:24" x14ac:dyDescent="0.3">
      <c r="A131">
        <v>130</v>
      </c>
      <c r="B131">
        <v>5</v>
      </c>
      <c r="C131" s="1">
        <v>44670.422222222223</v>
      </c>
      <c r="D131" t="s">
        <v>13</v>
      </c>
      <c r="E131" s="7">
        <v>2022</v>
      </c>
      <c r="F131" s="7">
        <v>4</v>
      </c>
      <c r="G131" s="7">
        <v>4</v>
      </c>
      <c r="H131" s="7" t="s">
        <v>33</v>
      </c>
      <c r="I131" s="7">
        <v>17</v>
      </c>
      <c r="J131" t="s">
        <v>23</v>
      </c>
      <c r="K131" t="s">
        <v>36</v>
      </c>
      <c r="L131">
        <v>2.8709500000000001</v>
      </c>
      <c r="M131">
        <v>2.8709500000000001</v>
      </c>
      <c r="N131">
        <v>1.45502</v>
      </c>
      <c r="O131">
        <v>0.99480999999999997</v>
      </c>
      <c r="P131">
        <v>-0.17632999999999999</v>
      </c>
      <c r="Q131" t="s">
        <v>38</v>
      </c>
      <c r="R131">
        <v>2.8890500000000001</v>
      </c>
      <c r="S131">
        <v>0.94737000000000005</v>
      </c>
      <c r="T131">
        <v>1E-3</v>
      </c>
      <c r="U131" t="s">
        <v>38</v>
      </c>
      <c r="V131" t="s">
        <v>38</v>
      </c>
      <c r="W131">
        <v>12.1662</v>
      </c>
      <c r="X131">
        <v>83.379300000000001</v>
      </c>
    </row>
    <row r="132" spans="1:24" x14ac:dyDescent="0.3">
      <c r="A132">
        <v>131</v>
      </c>
      <c r="B132">
        <v>7</v>
      </c>
      <c r="C132" s="1">
        <v>44670.424421296295</v>
      </c>
      <c r="D132" t="s">
        <v>13</v>
      </c>
      <c r="E132" s="7">
        <v>2022</v>
      </c>
      <c r="F132" s="7">
        <v>4</v>
      </c>
      <c r="G132" s="7">
        <v>4</v>
      </c>
      <c r="H132" s="7" t="s">
        <v>33</v>
      </c>
      <c r="I132" s="7">
        <v>17</v>
      </c>
      <c r="J132" t="s">
        <v>23</v>
      </c>
      <c r="K132" t="s">
        <v>37</v>
      </c>
      <c r="L132">
        <v>3.9291399999999999</v>
      </c>
      <c r="M132">
        <v>3.9291399999999999</v>
      </c>
      <c r="N132">
        <v>1.39635</v>
      </c>
      <c r="O132">
        <v>0.99626999999999999</v>
      </c>
      <c r="P132">
        <v>-0.10367999999999999</v>
      </c>
      <c r="Q132">
        <v>-0.10367999999999999</v>
      </c>
      <c r="R132">
        <v>5.0146199999999999</v>
      </c>
      <c r="S132" t="s">
        <v>14</v>
      </c>
      <c r="T132">
        <v>4.0000000000000001E-3</v>
      </c>
      <c r="U132">
        <v>9.2719999999999997E-2</v>
      </c>
      <c r="V132">
        <v>12.8345</v>
      </c>
      <c r="W132">
        <v>11.8011</v>
      </c>
      <c r="X132">
        <v>83.342799999999997</v>
      </c>
    </row>
    <row r="133" spans="1:24" x14ac:dyDescent="0.3">
      <c r="A133">
        <v>132</v>
      </c>
      <c r="B133">
        <v>8</v>
      </c>
      <c r="C133" s="1">
        <v>44670.426504629628</v>
      </c>
      <c r="D133" t="s">
        <v>13</v>
      </c>
      <c r="E133" s="7">
        <v>2022</v>
      </c>
      <c r="F133" s="7">
        <v>4</v>
      </c>
      <c r="G133" s="7">
        <v>4</v>
      </c>
      <c r="H133" s="7" t="s">
        <v>33</v>
      </c>
      <c r="I133" s="7">
        <v>17</v>
      </c>
      <c r="J133" t="s">
        <v>23</v>
      </c>
      <c r="K133" t="s">
        <v>36</v>
      </c>
      <c r="L133">
        <v>1.9898199999999999</v>
      </c>
      <c r="M133">
        <v>1.9898199999999999</v>
      </c>
      <c r="N133">
        <v>1.7647299999999999</v>
      </c>
      <c r="O133">
        <v>0.98751999999999995</v>
      </c>
      <c r="P133">
        <v>-4.9700000000000001E-2</v>
      </c>
      <c r="Q133" t="s">
        <v>38</v>
      </c>
      <c r="R133">
        <v>10.630800000000001</v>
      </c>
      <c r="S133">
        <v>0.52251999999999998</v>
      </c>
      <c r="T133">
        <v>3.0000000000000001E-3</v>
      </c>
      <c r="U133">
        <v>4.3310000000000001E-2</v>
      </c>
      <c r="V133">
        <v>12.671799999999999</v>
      </c>
      <c r="W133">
        <v>11.763999999999999</v>
      </c>
      <c r="X133">
        <v>83.335899999999995</v>
      </c>
    </row>
    <row r="134" spans="1:24" x14ac:dyDescent="0.3">
      <c r="A134">
        <v>133</v>
      </c>
      <c r="B134">
        <v>9</v>
      </c>
      <c r="C134" s="1">
        <v>44670.428587962961</v>
      </c>
      <c r="D134" t="s">
        <v>13</v>
      </c>
      <c r="E134" s="7">
        <v>2022</v>
      </c>
      <c r="F134" s="7">
        <v>4</v>
      </c>
      <c r="G134" s="7">
        <v>4</v>
      </c>
      <c r="H134" s="7" t="s">
        <v>33</v>
      </c>
      <c r="I134" s="7">
        <v>17</v>
      </c>
      <c r="J134" t="s">
        <v>22</v>
      </c>
      <c r="K134" t="s">
        <v>36</v>
      </c>
      <c r="L134">
        <v>3.55355</v>
      </c>
      <c r="M134">
        <v>3.55355</v>
      </c>
      <c r="N134">
        <v>1.45926</v>
      </c>
      <c r="O134">
        <v>0.99428000000000005</v>
      </c>
      <c r="P134">
        <v>-6.7760000000000001E-2</v>
      </c>
      <c r="Q134" t="s">
        <v>38</v>
      </c>
      <c r="R134">
        <v>7.6946899999999996</v>
      </c>
      <c r="S134">
        <v>0.67906999999999995</v>
      </c>
      <c r="T134">
        <v>1E-3</v>
      </c>
      <c r="U134">
        <v>9.8000000000000004E-2</v>
      </c>
      <c r="V134">
        <v>12.3718</v>
      </c>
      <c r="W134">
        <v>11.3926</v>
      </c>
      <c r="X134">
        <v>83.372100000000003</v>
      </c>
    </row>
    <row r="135" spans="1:24" x14ac:dyDescent="0.3">
      <c r="A135">
        <v>134</v>
      </c>
      <c r="B135">
        <v>10</v>
      </c>
      <c r="C135" s="1">
        <v>44670.430648148147</v>
      </c>
      <c r="D135" t="s">
        <v>13</v>
      </c>
      <c r="E135" s="7">
        <v>2022</v>
      </c>
      <c r="F135" s="7">
        <v>4</v>
      </c>
      <c r="G135" s="7">
        <v>4</v>
      </c>
      <c r="H135" s="7" t="s">
        <v>33</v>
      </c>
      <c r="I135" s="7">
        <v>17</v>
      </c>
      <c r="J135" t="s">
        <v>22</v>
      </c>
      <c r="K135" t="s">
        <v>37</v>
      </c>
      <c r="L135">
        <v>4.3334200000000003</v>
      </c>
      <c r="M135">
        <v>4.3334200000000003</v>
      </c>
      <c r="N135">
        <v>1.3728</v>
      </c>
      <c r="O135">
        <v>0.99702000000000002</v>
      </c>
      <c r="P135">
        <v>-0.21615999999999999</v>
      </c>
      <c r="Q135">
        <v>-0.21615999999999999</v>
      </c>
      <c r="R135">
        <v>2.4758200000000001</v>
      </c>
      <c r="S135">
        <v>0.96397999999999995</v>
      </c>
      <c r="T135">
        <v>5.0000000000000001E-3</v>
      </c>
      <c r="U135">
        <v>0.111</v>
      </c>
      <c r="V135">
        <v>12.073600000000001</v>
      </c>
      <c r="W135">
        <v>11.7164</v>
      </c>
      <c r="X135">
        <v>83.37</v>
      </c>
    </row>
    <row r="136" spans="1:24" x14ac:dyDescent="0.3">
      <c r="A136">
        <v>135</v>
      </c>
      <c r="B136">
        <v>11</v>
      </c>
      <c r="C136" s="1">
        <v>44670.432708333334</v>
      </c>
      <c r="D136" t="s">
        <v>13</v>
      </c>
      <c r="E136" s="7">
        <v>2022</v>
      </c>
      <c r="F136" s="7">
        <v>4</v>
      </c>
      <c r="G136" s="7">
        <v>4</v>
      </c>
      <c r="H136" s="7" t="s">
        <v>33</v>
      </c>
      <c r="I136" s="7">
        <v>17</v>
      </c>
      <c r="J136" t="s">
        <v>22</v>
      </c>
      <c r="K136" t="s">
        <v>36</v>
      </c>
      <c r="L136">
        <v>2.5341300000000002</v>
      </c>
      <c r="M136">
        <v>2.5341300000000002</v>
      </c>
      <c r="N136">
        <v>1.4544699999999999</v>
      </c>
      <c r="O136">
        <v>0.99514000000000002</v>
      </c>
      <c r="P136">
        <v>-0.14871000000000001</v>
      </c>
      <c r="Q136" t="s">
        <v>38</v>
      </c>
      <c r="R136">
        <v>3.08656</v>
      </c>
      <c r="S136">
        <v>0.93876999999999999</v>
      </c>
      <c r="T136">
        <v>3.0000000000000001E-3</v>
      </c>
      <c r="U136">
        <v>0.12418</v>
      </c>
      <c r="V136">
        <v>11.7418</v>
      </c>
      <c r="W136">
        <v>11.361000000000001</v>
      </c>
      <c r="X136">
        <v>83.373400000000004</v>
      </c>
    </row>
    <row r="137" spans="1:24" x14ac:dyDescent="0.3">
      <c r="A137">
        <v>136</v>
      </c>
      <c r="B137">
        <v>12</v>
      </c>
      <c r="C137" s="1">
        <v>44670.43476851852</v>
      </c>
      <c r="D137" t="s">
        <v>13</v>
      </c>
      <c r="E137" s="7">
        <v>2022</v>
      </c>
      <c r="F137" s="7">
        <v>4</v>
      </c>
      <c r="G137" s="7">
        <v>4</v>
      </c>
      <c r="H137" s="7" t="s">
        <v>33</v>
      </c>
      <c r="I137" s="7">
        <v>17</v>
      </c>
      <c r="J137" t="s">
        <v>22</v>
      </c>
      <c r="K137" t="s">
        <v>36</v>
      </c>
      <c r="L137">
        <v>3.0061900000000001</v>
      </c>
      <c r="M137">
        <v>3.0061900000000001</v>
      </c>
      <c r="N137">
        <v>1.59117</v>
      </c>
      <c r="O137">
        <v>0.99146000000000001</v>
      </c>
      <c r="P137">
        <v>-0.27581</v>
      </c>
      <c r="Q137">
        <v>-0.27581</v>
      </c>
      <c r="R137">
        <v>2.7589000000000001</v>
      </c>
      <c r="S137">
        <v>0.95282</v>
      </c>
      <c r="T137">
        <v>3.0000000000000001E-3</v>
      </c>
      <c r="U137">
        <v>4.8860000000000001E-2</v>
      </c>
      <c r="V137">
        <v>11.677300000000001</v>
      </c>
      <c r="W137">
        <v>11.731299999999999</v>
      </c>
      <c r="X137">
        <v>83.370900000000006</v>
      </c>
    </row>
    <row r="138" spans="1:24" x14ac:dyDescent="0.3">
      <c r="A138">
        <v>137</v>
      </c>
      <c r="B138">
        <v>13</v>
      </c>
      <c r="C138" s="1">
        <v>44670.436840277776</v>
      </c>
      <c r="D138" t="s">
        <v>13</v>
      </c>
      <c r="E138" s="7">
        <v>2022</v>
      </c>
      <c r="F138" s="7">
        <v>4</v>
      </c>
      <c r="G138" s="7">
        <v>4</v>
      </c>
      <c r="H138" s="7" t="s">
        <v>33</v>
      </c>
      <c r="I138" s="7">
        <v>17</v>
      </c>
      <c r="J138" t="s">
        <v>23</v>
      </c>
      <c r="K138" t="s">
        <v>36</v>
      </c>
      <c r="L138">
        <v>1.4849300000000001</v>
      </c>
      <c r="M138">
        <v>1.4849300000000001</v>
      </c>
      <c r="N138">
        <v>2.2709100000000002</v>
      </c>
      <c r="O138">
        <v>0.96664000000000005</v>
      </c>
      <c r="P138">
        <v>-0.12307999999999999</v>
      </c>
      <c r="Q138">
        <v>-0.12307999999999999</v>
      </c>
      <c r="R138">
        <v>4.5460200000000004</v>
      </c>
      <c r="S138" t="s">
        <v>14</v>
      </c>
      <c r="T138">
        <v>1E-3</v>
      </c>
      <c r="U138">
        <v>3.5000000000000003E-2</v>
      </c>
      <c r="V138">
        <v>11.6</v>
      </c>
      <c r="W138">
        <v>11.4101</v>
      </c>
      <c r="X138">
        <v>83.372500000000002</v>
      </c>
    </row>
    <row r="139" spans="1:24" x14ac:dyDescent="0.3">
      <c r="A139">
        <v>138</v>
      </c>
      <c r="B139">
        <v>14</v>
      </c>
      <c r="C139" s="1">
        <v>44670.43891203704</v>
      </c>
      <c r="D139" t="s">
        <v>13</v>
      </c>
      <c r="E139" s="7">
        <v>2022</v>
      </c>
      <c r="F139" s="7">
        <v>4</v>
      </c>
      <c r="G139" s="7">
        <v>4</v>
      </c>
      <c r="H139" s="7" t="s">
        <v>33</v>
      </c>
      <c r="I139" s="7">
        <v>17</v>
      </c>
      <c r="J139" t="s">
        <v>23</v>
      </c>
      <c r="K139" t="s">
        <v>37</v>
      </c>
      <c r="L139">
        <v>1.96852</v>
      </c>
      <c r="M139">
        <v>1.96852</v>
      </c>
      <c r="N139">
        <v>1.9822299999999999</v>
      </c>
      <c r="O139">
        <v>0.97757000000000005</v>
      </c>
      <c r="P139">
        <v>-7.5910000000000005E-2</v>
      </c>
      <c r="Q139" t="s">
        <v>38</v>
      </c>
      <c r="R139">
        <v>7.5279299999999996</v>
      </c>
      <c r="S139">
        <v>0.68879999999999997</v>
      </c>
      <c r="T139">
        <v>3.0000000000000001E-3</v>
      </c>
      <c r="U139" t="s">
        <v>38</v>
      </c>
      <c r="V139">
        <v>11.620900000000001</v>
      </c>
      <c r="W139">
        <v>12.2597</v>
      </c>
      <c r="X139">
        <v>83.363399999999999</v>
      </c>
    </row>
    <row r="140" spans="1:24" x14ac:dyDescent="0.3">
      <c r="A140">
        <v>139</v>
      </c>
      <c r="B140">
        <v>15</v>
      </c>
      <c r="C140" s="1">
        <v>44670.440995370373</v>
      </c>
      <c r="D140" t="s">
        <v>13</v>
      </c>
      <c r="E140" s="7">
        <v>2022</v>
      </c>
      <c r="F140" s="7">
        <v>4</v>
      </c>
      <c r="G140" s="7">
        <v>4</v>
      </c>
      <c r="H140" s="7" t="s">
        <v>33</v>
      </c>
      <c r="I140" s="7">
        <v>17</v>
      </c>
      <c r="J140" t="s">
        <v>23</v>
      </c>
      <c r="K140" t="s">
        <v>36</v>
      </c>
      <c r="L140">
        <v>3.48814</v>
      </c>
      <c r="M140">
        <v>3.48814</v>
      </c>
      <c r="N140">
        <v>1.4882299999999999</v>
      </c>
      <c r="O140">
        <v>0.99468999999999996</v>
      </c>
      <c r="P140">
        <v>-9.9159999999999998E-2</v>
      </c>
      <c r="Q140" t="s">
        <v>38</v>
      </c>
      <c r="R140">
        <v>6.2407899999999996</v>
      </c>
      <c r="S140">
        <v>0.76541000000000003</v>
      </c>
      <c r="T140">
        <v>1E-3</v>
      </c>
      <c r="U140">
        <v>7.8E-2</v>
      </c>
      <c r="V140">
        <v>12.001799999999999</v>
      </c>
      <c r="W140">
        <v>12.2765</v>
      </c>
      <c r="X140">
        <v>83.382099999999994</v>
      </c>
    </row>
    <row r="141" spans="1:24" x14ac:dyDescent="0.3">
      <c r="A141">
        <v>140</v>
      </c>
      <c r="B141">
        <v>16</v>
      </c>
      <c r="C141" s="1">
        <v>44670.443090277775</v>
      </c>
      <c r="D141" t="s">
        <v>13</v>
      </c>
      <c r="E141" s="7">
        <v>2022</v>
      </c>
      <c r="F141" s="7">
        <v>4</v>
      </c>
      <c r="G141" s="7">
        <v>4</v>
      </c>
      <c r="H141" s="7" t="s">
        <v>33</v>
      </c>
      <c r="I141" s="7">
        <v>17</v>
      </c>
      <c r="J141" t="s">
        <v>23</v>
      </c>
      <c r="K141" t="s">
        <v>36</v>
      </c>
      <c r="L141">
        <v>1.7882800000000001</v>
      </c>
      <c r="M141">
        <v>1.7882800000000001</v>
      </c>
      <c r="N141">
        <v>2.27976</v>
      </c>
      <c r="O141">
        <v>0.96553999999999995</v>
      </c>
      <c r="P141">
        <v>-0.19816</v>
      </c>
      <c r="Q141" t="s">
        <v>38</v>
      </c>
      <c r="R141">
        <v>4.0862299999999996</v>
      </c>
      <c r="S141">
        <v>0.88965000000000005</v>
      </c>
      <c r="T141">
        <v>3.0000000000000001E-3</v>
      </c>
      <c r="U141" t="s">
        <v>38</v>
      </c>
      <c r="V141">
        <v>12.12</v>
      </c>
      <c r="W141">
        <v>12.784000000000001</v>
      </c>
      <c r="X141">
        <v>83.377099999999999</v>
      </c>
    </row>
    <row r="142" spans="1:24" x14ac:dyDescent="0.3">
      <c r="A142">
        <v>141</v>
      </c>
      <c r="B142">
        <v>17</v>
      </c>
      <c r="C142" s="1">
        <v>44670.445231481484</v>
      </c>
      <c r="D142" t="s">
        <v>13</v>
      </c>
      <c r="E142" s="7">
        <v>2022</v>
      </c>
      <c r="F142" s="7">
        <v>4</v>
      </c>
      <c r="G142" s="7">
        <v>4</v>
      </c>
      <c r="H142" s="7" t="s">
        <v>33</v>
      </c>
      <c r="I142" s="7">
        <v>17</v>
      </c>
      <c r="J142" t="s">
        <v>22</v>
      </c>
      <c r="K142" t="s">
        <v>36</v>
      </c>
      <c r="L142">
        <v>2.6972</v>
      </c>
      <c r="M142">
        <v>2.6972</v>
      </c>
      <c r="N142">
        <v>1.56145</v>
      </c>
      <c r="O142">
        <v>0.99185000000000001</v>
      </c>
      <c r="P142">
        <v>-6.4839999999999995E-2</v>
      </c>
      <c r="Q142">
        <v>-6.4839999999999995E-2</v>
      </c>
      <c r="R142">
        <v>9.1169899999999995</v>
      </c>
      <c r="S142" t="s">
        <v>14</v>
      </c>
      <c r="T142">
        <v>1E-3</v>
      </c>
      <c r="U142" t="s">
        <v>38</v>
      </c>
      <c r="V142">
        <v>12.4</v>
      </c>
      <c r="W142">
        <v>12.3078</v>
      </c>
      <c r="X142">
        <v>83.385300000000001</v>
      </c>
    </row>
    <row r="143" spans="1:24" x14ac:dyDescent="0.3">
      <c r="A143">
        <v>142</v>
      </c>
      <c r="B143">
        <v>18</v>
      </c>
      <c r="C143" s="1">
        <v>44670.44740740741</v>
      </c>
      <c r="D143" t="s">
        <v>13</v>
      </c>
      <c r="E143" s="7">
        <v>2022</v>
      </c>
      <c r="F143" s="7">
        <v>4</v>
      </c>
      <c r="G143" s="7">
        <v>4</v>
      </c>
      <c r="H143" s="7" t="s">
        <v>33</v>
      </c>
      <c r="I143" s="7">
        <v>17</v>
      </c>
      <c r="J143" t="s">
        <v>22</v>
      </c>
      <c r="K143" t="s">
        <v>37</v>
      </c>
      <c r="L143">
        <v>2.52563</v>
      </c>
      <c r="M143">
        <v>2.52563</v>
      </c>
      <c r="N143">
        <v>1.59398</v>
      </c>
      <c r="O143">
        <v>0.99153000000000002</v>
      </c>
      <c r="P143">
        <v>-0.1045</v>
      </c>
      <c r="Q143" t="s">
        <v>38</v>
      </c>
      <c r="R143">
        <v>5.7049899999999996</v>
      </c>
      <c r="S143">
        <v>0.32871</v>
      </c>
      <c r="T143" t="s">
        <v>38</v>
      </c>
      <c r="U143" t="s">
        <v>38</v>
      </c>
      <c r="V143">
        <v>12.4</v>
      </c>
      <c r="W143">
        <v>11.451499999999999</v>
      </c>
      <c r="X143">
        <v>83.385300000000001</v>
      </c>
    </row>
    <row r="144" spans="1:24" x14ac:dyDescent="0.3">
      <c r="A144">
        <v>143</v>
      </c>
      <c r="B144">
        <v>19</v>
      </c>
      <c r="C144" s="1">
        <v>44670.44972222222</v>
      </c>
      <c r="D144" t="s">
        <v>13</v>
      </c>
      <c r="E144" s="7">
        <v>2022</v>
      </c>
      <c r="F144" s="7">
        <v>4</v>
      </c>
      <c r="G144" s="7">
        <v>4</v>
      </c>
      <c r="H144" s="7" t="s">
        <v>33</v>
      </c>
      <c r="I144" s="7">
        <v>17</v>
      </c>
      <c r="J144" t="s">
        <v>22</v>
      </c>
      <c r="K144" t="s">
        <v>36</v>
      </c>
      <c r="L144">
        <v>4.1146099999999999</v>
      </c>
      <c r="M144">
        <v>4.1146099999999999</v>
      </c>
      <c r="N144">
        <v>1.4127000000000001</v>
      </c>
      <c r="O144">
        <v>0.99622999999999995</v>
      </c>
      <c r="P144">
        <v>-2.0330000000000001E-2</v>
      </c>
      <c r="Q144" t="s">
        <v>38</v>
      </c>
      <c r="R144">
        <v>26.082000000000001</v>
      </c>
      <c r="S144">
        <v>0.14466000000000001</v>
      </c>
      <c r="T144">
        <v>3.0000000000000001E-3</v>
      </c>
      <c r="U144" t="s">
        <v>38</v>
      </c>
      <c r="V144">
        <v>12.1</v>
      </c>
      <c r="W144">
        <v>11.7217</v>
      </c>
      <c r="X144">
        <v>83.343999999999994</v>
      </c>
    </row>
    <row r="145" spans="1:24" x14ac:dyDescent="0.3">
      <c r="A145">
        <v>144</v>
      </c>
      <c r="B145">
        <v>20</v>
      </c>
      <c r="C145" s="1">
        <v>44670.451944444445</v>
      </c>
      <c r="D145" t="s">
        <v>13</v>
      </c>
      <c r="E145" s="7">
        <v>2022</v>
      </c>
      <c r="F145" s="7">
        <v>4</v>
      </c>
      <c r="G145" s="7">
        <v>4</v>
      </c>
      <c r="H145" s="7" t="s">
        <v>33</v>
      </c>
      <c r="I145" s="7">
        <v>17</v>
      </c>
      <c r="J145" t="s">
        <v>22</v>
      </c>
      <c r="K145" t="s">
        <v>36</v>
      </c>
      <c r="L145">
        <v>4.1071299999999997</v>
      </c>
      <c r="M145">
        <v>4.1071299999999997</v>
      </c>
      <c r="N145">
        <v>1.4633100000000001</v>
      </c>
      <c r="O145">
        <v>0.99411000000000005</v>
      </c>
      <c r="P145">
        <v>-4.0750000000000001E-2</v>
      </c>
      <c r="Q145" t="s">
        <v>38</v>
      </c>
      <c r="R145">
        <v>15.949199999999999</v>
      </c>
      <c r="S145">
        <v>0.32541999999999999</v>
      </c>
      <c r="T145">
        <v>3.0000000000000001E-3</v>
      </c>
      <c r="U145">
        <v>1.4999999999999999E-2</v>
      </c>
      <c r="V145">
        <v>12.308199999999999</v>
      </c>
      <c r="W145">
        <v>12.0266</v>
      </c>
      <c r="X145">
        <v>83.370400000000004</v>
      </c>
    </row>
    <row r="146" spans="1:24" x14ac:dyDescent="0.3">
      <c r="A146">
        <v>145</v>
      </c>
      <c r="B146">
        <v>21</v>
      </c>
      <c r="C146" s="1">
        <v>44670.454398148147</v>
      </c>
      <c r="D146" t="s">
        <v>13</v>
      </c>
      <c r="E146" s="7">
        <v>2022</v>
      </c>
      <c r="F146" s="7">
        <v>4</v>
      </c>
      <c r="G146" s="7">
        <v>4</v>
      </c>
      <c r="H146" s="7" t="s">
        <v>33</v>
      </c>
      <c r="I146" s="7">
        <v>17</v>
      </c>
      <c r="J146" t="s">
        <v>23</v>
      </c>
      <c r="K146" t="s">
        <v>37</v>
      </c>
      <c r="L146">
        <v>1.9703999999999999</v>
      </c>
      <c r="M146">
        <v>1.9703999999999999</v>
      </c>
      <c r="N146">
        <v>1.7643899999999999</v>
      </c>
      <c r="O146">
        <v>0.98660000000000003</v>
      </c>
      <c r="P146">
        <v>-0.10943</v>
      </c>
      <c r="Q146" t="s">
        <v>38</v>
      </c>
      <c r="R146">
        <v>5.8693</v>
      </c>
      <c r="S146">
        <v>0.78764999999999996</v>
      </c>
      <c r="T146">
        <v>2E-3</v>
      </c>
      <c r="U146" t="s">
        <v>38</v>
      </c>
      <c r="V146">
        <v>12.4</v>
      </c>
      <c r="W146">
        <v>12.4878</v>
      </c>
      <c r="X146">
        <v>83.394999999999996</v>
      </c>
    </row>
    <row r="147" spans="1:24" x14ac:dyDescent="0.3">
      <c r="A147">
        <v>146</v>
      </c>
      <c r="B147">
        <v>22</v>
      </c>
      <c r="C147" s="1">
        <v>44670.45648148148</v>
      </c>
      <c r="D147" t="s">
        <v>13</v>
      </c>
      <c r="E147" s="7">
        <v>2022</v>
      </c>
      <c r="F147" s="7">
        <v>4</v>
      </c>
      <c r="G147" s="7">
        <v>4</v>
      </c>
      <c r="H147" s="7" t="s">
        <v>33</v>
      </c>
      <c r="I147" s="7">
        <v>17</v>
      </c>
      <c r="J147" t="s">
        <v>23</v>
      </c>
      <c r="K147" t="s">
        <v>36</v>
      </c>
      <c r="L147">
        <v>1.85544</v>
      </c>
      <c r="M147">
        <v>1.85544</v>
      </c>
      <c r="N147">
        <v>2.0866899999999999</v>
      </c>
      <c r="O147">
        <v>0.96550999999999998</v>
      </c>
      <c r="P147">
        <v>-7.0139999999999994E-2</v>
      </c>
      <c r="Q147" t="s">
        <v>38</v>
      </c>
      <c r="R147">
        <v>8.1613900000000008</v>
      </c>
      <c r="S147">
        <v>0.65219000000000005</v>
      </c>
      <c r="T147">
        <v>5.5000000000000003E-4</v>
      </c>
      <c r="U147" t="s">
        <v>38</v>
      </c>
      <c r="V147">
        <v>12.416399999999999</v>
      </c>
      <c r="W147">
        <v>12.2736</v>
      </c>
      <c r="X147">
        <v>83.397300000000001</v>
      </c>
    </row>
    <row r="148" spans="1:24" x14ac:dyDescent="0.3">
      <c r="A148">
        <v>147</v>
      </c>
      <c r="B148">
        <v>23</v>
      </c>
      <c r="C148" s="1">
        <v>44670.458553240744</v>
      </c>
      <c r="D148" t="s">
        <v>13</v>
      </c>
      <c r="E148" s="7">
        <v>2022</v>
      </c>
      <c r="F148" s="7">
        <v>4</v>
      </c>
      <c r="G148" s="7">
        <v>4</v>
      </c>
      <c r="H148" s="7" t="s">
        <v>33</v>
      </c>
      <c r="I148" s="7">
        <v>17</v>
      </c>
      <c r="J148" t="s">
        <v>23</v>
      </c>
      <c r="K148" t="s">
        <v>36</v>
      </c>
      <c r="L148">
        <v>3.9098600000000001</v>
      </c>
      <c r="M148">
        <v>3.9098600000000001</v>
      </c>
      <c r="N148">
        <v>1.40869</v>
      </c>
      <c r="O148">
        <v>0.99636000000000002</v>
      </c>
      <c r="P148">
        <v>-0.15589</v>
      </c>
      <c r="Q148" t="s">
        <v>38</v>
      </c>
      <c r="R148">
        <v>4.2164400000000004</v>
      </c>
      <c r="S148">
        <v>0.88268999999999997</v>
      </c>
      <c r="T148">
        <v>8.5999999999999998E-4</v>
      </c>
      <c r="U148" t="s">
        <v>38</v>
      </c>
      <c r="V148">
        <v>12.4</v>
      </c>
      <c r="W148">
        <v>12.8093</v>
      </c>
      <c r="X148">
        <v>83.371700000000004</v>
      </c>
    </row>
    <row r="149" spans="1:24" x14ac:dyDescent="0.3">
      <c r="A149">
        <v>148</v>
      </c>
      <c r="B149">
        <v>24</v>
      </c>
      <c r="C149" s="1">
        <v>44670.460775462961</v>
      </c>
      <c r="D149" t="s">
        <v>13</v>
      </c>
      <c r="E149" s="7">
        <v>2022</v>
      </c>
      <c r="F149" s="7">
        <v>4</v>
      </c>
      <c r="G149" s="7">
        <v>4</v>
      </c>
      <c r="H149" s="7" t="s">
        <v>33</v>
      </c>
      <c r="I149" s="7">
        <v>17</v>
      </c>
      <c r="J149" t="s">
        <v>23</v>
      </c>
      <c r="K149" t="s">
        <v>36</v>
      </c>
      <c r="L149">
        <v>3.04264</v>
      </c>
      <c r="M149">
        <v>3.04264</v>
      </c>
      <c r="N149">
        <v>1.5135099999999999</v>
      </c>
      <c r="O149">
        <v>0.99304999999999999</v>
      </c>
      <c r="P149">
        <v>-4.054E-2</v>
      </c>
      <c r="Q149" t="s">
        <v>38</v>
      </c>
      <c r="R149">
        <v>12.7407</v>
      </c>
      <c r="S149">
        <v>0.42662</v>
      </c>
      <c r="T149">
        <v>6.0000000000000001E-3</v>
      </c>
      <c r="U149">
        <v>0.157</v>
      </c>
      <c r="V149">
        <v>12.6</v>
      </c>
      <c r="W149">
        <v>12.472</v>
      </c>
      <c r="X149">
        <v>83.3733</v>
      </c>
    </row>
    <row r="150" spans="1:24" x14ac:dyDescent="0.3">
      <c r="A150">
        <v>149</v>
      </c>
      <c r="B150">
        <v>1</v>
      </c>
      <c r="C150" s="1">
        <v>44670.505173611113</v>
      </c>
      <c r="D150" t="s">
        <v>15</v>
      </c>
      <c r="E150" s="7">
        <v>2022</v>
      </c>
      <c r="F150" s="7">
        <v>4</v>
      </c>
      <c r="G150" s="7">
        <v>4</v>
      </c>
      <c r="H150" s="7" t="s">
        <v>33</v>
      </c>
      <c r="I150" s="7">
        <v>17</v>
      </c>
      <c r="J150" t="s">
        <v>22</v>
      </c>
      <c r="K150" t="s">
        <v>38</v>
      </c>
      <c r="L150">
        <v>3.5127299999999999</v>
      </c>
      <c r="M150">
        <v>3.5127299999999999</v>
      </c>
      <c r="N150">
        <v>1.5992999999999999</v>
      </c>
      <c r="O150">
        <v>0.98636999999999997</v>
      </c>
      <c r="P150">
        <v>-0.37429000000000001</v>
      </c>
      <c r="Q150">
        <v>-0.37429000000000001</v>
      </c>
      <c r="R150">
        <v>2.38279</v>
      </c>
      <c r="S150">
        <v>0.96726999999999996</v>
      </c>
      <c r="T150">
        <v>6.0000000000000001E-3</v>
      </c>
      <c r="U150">
        <v>0.15340999999999999</v>
      </c>
      <c r="V150">
        <v>20.818200000000001</v>
      </c>
      <c r="W150">
        <v>20.536300000000001</v>
      </c>
      <c r="X150">
        <v>82.363299999999995</v>
      </c>
    </row>
    <row r="151" spans="1:24" x14ac:dyDescent="0.3">
      <c r="A151">
        <v>150</v>
      </c>
      <c r="B151">
        <v>2</v>
      </c>
      <c r="C151" s="1">
        <v>44670.507256944446</v>
      </c>
      <c r="D151" t="s">
        <v>15</v>
      </c>
      <c r="E151" s="7">
        <v>2022</v>
      </c>
      <c r="F151" s="7">
        <v>4</v>
      </c>
      <c r="G151" s="7">
        <v>4</v>
      </c>
      <c r="H151" s="7" t="s">
        <v>33</v>
      </c>
      <c r="I151" s="7">
        <v>17</v>
      </c>
      <c r="J151" t="s">
        <v>22</v>
      </c>
      <c r="K151" t="s">
        <v>38</v>
      </c>
      <c r="L151">
        <v>2.96828</v>
      </c>
      <c r="M151">
        <v>2.96828</v>
      </c>
      <c r="N151">
        <v>1.66822</v>
      </c>
      <c r="O151">
        <v>0.98741000000000001</v>
      </c>
      <c r="P151">
        <v>-0.64554</v>
      </c>
      <c r="Q151">
        <v>-0.64554</v>
      </c>
      <c r="R151">
        <v>1.7240800000000001</v>
      </c>
      <c r="S151">
        <v>0.98875999999999997</v>
      </c>
      <c r="T151">
        <v>2E-3</v>
      </c>
      <c r="U151">
        <v>0</v>
      </c>
      <c r="V151">
        <v>20.9</v>
      </c>
      <c r="W151">
        <v>18.307600000000001</v>
      </c>
      <c r="X151">
        <v>82.3643</v>
      </c>
    </row>
    <row r="152" spans="1:24" x14ac:dyDescent="0.3">
      <c r="A152">
        <v>151</v>
      </c>
      <c r="B152">
        <v>3</v>
      </c>
      <c r="C152" s="1">
        <v>44670.509328703702</v>
      </c>
      <c r="D152" t="s">
        <v>15</v>
      </c>
      <c r="E152" s="7">
        <v>2022</v>
      </c>
      <c r="F152" s="7">
        <v>4</v>
      </c>
      <c r="G152" s="7">
        <v>4</v>
      </c>
      <c r="H152" s="7" t="s">
        <v>33</v>
      </c>
      <c r="I152" s="7">
        <v>17</v>
      </c>
      <c r="J152" t="s">
        <v>22</v>
      </c>
      <c r="K152" t="s">
        <v>38</v>
      </c>
      <c r="L152">
        <v>2.1457799999999998</v>
      </c>
      <c r="M152">
        <v>2.1457799999999998</v>
      </c>
      <c r="N152">
        <v>1.89469</v>
      </c>
      <c r="O152">
        <v>0.98377000000000003</v>
      </c>
      <c r="P152">
        <v>-0.37861</v>
      </c>
      <c r="Q152">
        <v>-0.37861</v>
      </c>
      <c r="R152">
        <v>2.31562</v>
      </c>
      <c r="S152">
        <v>0.96974000000000005</v>
      </c>
      <c r="T152">
        <v>4.0000000000000001E-3</v>
      </c>
      <c r="U152">
        <v>3.3489999999999999E-2</v>
      </c>
      <c r="V152">
        <v>20.9</v>
      </c>
      <c r="W152">
        <v>16.649000000000001</v>
      </c>
      <c r="X152">
        <v>82.401200000000003</v>
      </c>
    </row>
    <row r="153" spans="1:24" x14ac:dyDescent="0.3">
      <c r="A153">
        <v>152</v>
      </c>
      <c r="B153">
        <v>4</v>
      </c>
      <c r="C153" s="1">
        <v>44670.511736111112</v>
      </c>
      <c r="D153" t="s">
        <v>15</v>
      </c>
      <c r="E153" s="7">
        <v>2022</v>
      </c>
      <c r="F153" s="7">
        <v>4</v>
      </c>
      <c r="G153" s="7">
        <v>4</v>
      </c>
      <c r="H153" s="7" t="s">
        <v>33</v>
      </c>
      <c r="I153" s="7">
        <v>17</v>
      </c>
      <c r="J153" t="s">
        <v>23</v>
      </c>
      <c r="K153" t="s">
        <v>38</v>
      </c>
      <c r="L153">
        <v>2.3975200000000001</v>
      </c>
      <c r="M153">
        <v>2.3975200000000001</v>
      </c>
      <c r="N153">
        <v>2.46027</v>
      </c>
      <c r="O153">
        <v>0.96436999999999995</v>
      </c>
      <c r="P153">
        <v>-0.43379000000000001</v>
      </c>
      <c r="Q153">
        <v>-0.43379000000000001</v>
      </c>
      <c r="R153">
        <v>2.5753499999999998</v>
      </c>
      <c r="S153">
        <v>0.95991000000000004</v>
      </c>
      <c r="T153">
        <v>3.0000000000000001E-3</v>
      </c>
      <c r="U153">
        <v>4.7379999999999999E-2</v>
      </c>
      <c r="V153">
        <v>20.532699999999998</v>
      </c>
      <c r="W153">
        <v>18.4602</v>
      </c>
      <c r="X153">
        <v>82.398499999999999</v>
      </c>
    </row>
    <row r="154" spans="1:24" x14ac:dyDescent="0.3">
      <c r="A154">
        <v>153</v>
      </c>
      <c r="B154">
        <v>5</v>
      </c>
      <c r="C154" s="1">
        <v>44670.513831018521</v>
      </c>
      <c r="D154" t="s">
        <v>15</v>
      </c>
      <c r="E154" s="7">
        <v>2022</v>
      </c>
      <c r="F154" s="7">
        <v>4</v>
      </c>
      <c r="G154" s="7">
        <v>4</v>
      </c>
      <c r="H154" s="7" t="s">
        <v>33</v>
      </c>
      <c r="I154" s="7">
        <v>17</v>
      </c>
      <c r="J154" t="s">
        <v>23</v>
      </c>
      <c r="K154" t="s">
        <v>38</v>
      </c>
      <c r="L154">
        <v>2.98542</v>
      </c>
      <c r="M154">
        <v>2.98542</v>
      </c>
      <c r="N154">
        <v>2.18743</v>
      </c>
      <c r="O154">
        <v>0.97343000000000002</v>
      </c>
      <c r="P154">
        <v>-0.40655999999999998</v>
      </c>
      <c r="Q154">
        <v>-0.40655999999999998</v>
      </c>
      <c r="R154">
        <v>2.6631800000000001</v>
      </c>
      <c r="S154">
        <v>0.95640999999999998</v>
      </c>
      <c r="T154">
        <v>2E-3</v>
      </c>
      <c r="U154">
        <v>0.11703</v>
      </c>
      <c r="V154">
        <v>20.5</v>
      </c>
      <c r="W154">
        <v>17.502300000000002</v>
      </c>
      <c r="X154">
        <v>82.393500000000003</v>
      </c>
    </row>
    <row r="155" spans="1:24" x14ac:dyDescent="0.3">
      <c r="A155">
        <v>154</v>
      </c>
      <c r="B155">
        <v>6</v>
      </c>
      <c r="C155" s="1">
        <v>44670.5158912037</v>
      </c>
      <c r="D155" t="s">
        <v>15</v>
      </c>
      <c r="E155" s="7">
        <v>2022</v>
      </c>
      <c r="F155" s="7">
        <v>4</v>
      </c>
      <c r="G155" s="7">
        <v>4</v>
      </c>
      <c r="H155" s="7" t="s">
        <v>33</v>
      </c>
      <c r="I155" s="7">
        <v>17</v>
      </c>
      <c r="J155" t="s">
        <v>23</v>
      </c>
      <c r="K155" t="s">
        <v>38</v>
      </c>
      <c r="L155">
        <v>1.40036</v>
      </c>
      <c r="M155" t="s">
        <v>38</v>
      </c>
      <c r="N155">
        <v>3.7195999999999998</v>
      </c>
      <c r="O155">
        <v>0.89156999999999997</v>
      </c>
      <c r="P155">
        <v>-0.44264999999999999</v>
      </c>
      <c r="Q155">
        <v>-0.44264999999999999</v>
      </c>
      <c r="R155">
        <v>2.7034099999999999</v>
      </c>
      <c r="S155">
        <v>0.95477000000000001</v>
      </c>
      <c r="T155">
        <v>3.0000000000000001E-3</v>
      </c>
      <c r="U155">
        <v>0</v>
      </c>
      <c r="V155">
        <v>20.4436</v>
      </c>
      <c r="W155">
        <v>18.352499999999999</v>
      </c>
      <c r="X155">
        <v>82.3934</v>
      </c>
    </row>
    <row r="156" spans="1:24" x14ac:dyDescent="0.3">
      <c r="A156">
        <v>155</v>
      </c>
      <c r="B156">
        <v>7</v>
      </c>
      <c r="C156" s="1">
        <v>44670.518472222226</v>
      </c>
      <c r="D156" t="s">
        <v>15</v>
      </c>
      <c r="E156" s="7">
        <v>2022</v>
      </c>
      <c r="F156" s="7">
        <v>4</v>
      </c>
      <c r="G156" s="7">
        <v>4</v>
      </c>
      <c r="H156" s="7" t="s">
        <v>33</v>
      </c>
      <c r="I156" s="7">
        <v>17</v>
      </c>
      <c r="J156" t="s">
        <v>22</v>
      </c>
      <c r="K156" t="s">
        <v>38</v>
      </c>
      <c r="L156">
        <v>3.6351800000000001</v>
      </c>
      <c r="M156">
        <v>3.6351800000000001</v>
      </c>
      <c r="N156">
        <v>1.5855399999999999</v>
      </c>
      <c r="O156">
        <v>0.98806000000000005</v>
      </c>
      <c r="P156">
        <v>-0.9254</v>
      </c>
      <c r="Q156">
        <v>-0.9254</v>
      </c>
      <c r="R156">
        <v>1.50482</v>
      </c>
      <c r="S156">
        <v>0.99450000000000005</v>
      </c>
      <c r="T156" t="s">
        <v>38</v>
      </c>
      <c r="U156" t="s">
        <v>38</v>
      </c>
      <c r="V156">
        <v>19.899999999999999</v>
      </c>
      <c r="W156">
        <v>20.619599999999998</v>
      </c>
      <c r="X156">
        <v>82.427700000000002</v>
      </c>
    </row>
    <row r="157" spans="1:24" x14ac:dyDescent="0.3">
      <c r="A157">
        <v>156</v>
      </c>
      <c r="B157">
        <v>8</v>
      </c>
      <c r="C157" s="1">
        <v>44670.520555555559</v>
      </c>
      <c r="D157" t="s">
        <v>15</v>
      </c>
      <c r="E157" s="7">
        <v>2022</v>
      </c>
      <c r="F157" s="7">
        <v>4</v>
      </c>
      <c r="G157" s="7">
        <v>4</v>
      </c>
      <c r="H157" s="7" t="s">
        <v>33</v>
      </c>
      <c r="I157" s="7">
        <v>17</v>
      </c>
      <c r="J157" t="s">
        <v>22</v>
      </c>
      <c r="K157" t="s">
        <v>38</v>
      </c>
      <c r="L157">
        <v>4.0486399999999998</v>
      </c>
      <c r="M157">
        <v>4.0486399999999998</v>
      </c>
      <c r="N157">
        <v>1.5554399999999999</v>
      </c>
      <c r="O157">
        <v>0.99324000000000001</v>
      </c>
      <c r="P157">
        <v>-0.54157</v>
      </c>
      <c r="Q157">
        <v>-0.54157</v>
      </c>
      <c r="R157">
        <v>1.79321</v>
      </c>
      <c r="S157">
        <v>0.98677000000000004</v>
      </c>
      <c r="T157">
        <v>2E-3</v>
      </c>
      <c r="U157" t="s">
        <v>38</v>
      </c>
      <c r="V157">
        <v>10.3</v>
      </c>
      <c r="W157">
        <v>19.920300000000001</v>
      </c>
      <c r="X157">
        <v>82.393299999999996</v>
      </c>
    </row>
    <row r="158" spans="1:24" x14ac:dyDescent="0.3">
      <c r="A158">
        <v>157</v>
      </c>
      <c r="B158">
        <v>9</v>
      </c>
      <c r="C158" s="1">
        <v>44670.522638888891</v>
      </c>
      <c r="D158" t="s">
        <v>15</v>
      </c>
      <c r="E158" s="7">
        <v>2022</v>
      </c>
      <c r="F158" s="7">
        <v>4</v>
      </c>
      <c r="G158" s="7">
        <v>4</v>
      </c>
      <c r="H158" s="7" t="s">
        <v>33</v>
      </c>
      <c r="I158" s="7">
        <v>17</v>
      </c>
      <c r="J158" t="s">
        <v>22</v>
      </c>
      <c r="K158" t="s">
        <v>38</v>
      </c>
      <c r="L158">
        <v>3.93242</v>
      </c>
      <c r="M158">
        <v>3.93242</v>
      </c>
      <c r="N158">
        <v>1.4015500000000001</v>
      </c>
      <c r="O158">
        <v>0.99467000000000005</v>
      </c>
      <c r="P158">
        <v>-0.62621000000000004</v>
      </c>
      <c r="Q158">
        <v>-0.62621000000000004</v>
      </c>
      <c r="R158">
        <v>1.65947</v>
      </c>
      <c r="S158">
        <v>0.99050000000000005</v>
      </c>
      <c r="T158">
        <v>4.0000000000000001E-3</v>
      </c>
      <c r="U158">
        <v>3.1399999999999997E-2</v>
      </c>
      <c r="V158">
        <v>21.42</v>
      </c>
      <c r="W158">
        <v>22.659400000000002</v>
      </c>
      <c r="X158">
        <v>82.375799999999998</v>
      </c>
    </row>
    <row r="159" spans="1:24" x14ac:dyDescent="0.3">
      <c r="A159">
        <v>158</v>
      </c>
      <c r="B159">
        <v>10</v>
      </c>
      <c r="C159" s="1">
        <v>44670.525219907409</v>
      </c>
      <c r="D159" t="s">
        <v>15</v>
      </c>
      <c r="E159" s="7">
        <v>2022</v>
      </c>
      <c r="F159" s="7">
        <v>4</v>
      </c>
      <c r="G159" s="7">
        <v>4</v>
      </c>
      <c r="H159" s="7" t="s">
        <v>33</v>
      </c>
      <c r="I159" s="7">
        <v>17</v>
      </c>
      <c r="J159" t="s">
        <v>23</v>
      </c>
      <c r="K159" t="s">
        <v>38</v>
      </c>
      <c r="L159">
        <v>1.7883800000000001</v>
      </c>
      <c r="M159">
        <v>1.7883800000000001</v>
      </c>
      <c r="N159">
        <v>2.1084700000000001</v>
      </c>
      <c r="O159">
        <v>0.97719</v>
      </c>
      <c r="P159">
        <v>-0.61363000000000001</v>
      </c>
      <c r="Q159">
        <v>-0.61363000000000001</v>
      </c>
      <c r="R159">
        <v>1.7001299999999999</v>
      </c>
      <c r="S159">
        <v>0.98951999999999996</v>
      </c>
      <c r="T159">
        <v>3.0000000000000001E-3</v>
      </c>
      <c r="U159">
        <v>0</v>
      </c>
      <c r="V159">
        <v>22.4</v>
      </c>
      <c r="W159">
        <v>21.732800000000001</v>
      </c>
      <c r="X159">
        <v>82.392899999999997</v>
      </c>
    </row>
    <row r="160" spans="1:24" x14ac:dyDescent="0.3">
      <c r="A160">
        <v>159</v>
      </c>
      <c r="B160">
        <v>11</v>
      </c>
      <c r="C160" s="1">
        <v>44670.527303240742</v>
      </c>
      <c r="D160" t="s">
        <v>15</v>
      </c>
      <c r="E160" s="7">
        <v>2022</v>
      </c>
      <c r="F160" s="7">
        <v>4</v>
      </c>
      <c r="G160" s="7">
        <v>4</v>
      </c>
      <c r="H160" s="7" t="s">
        <v>33</v>
      </c>
      <c r="I160" s="7">
        <v>17</v>
      </c>
      <c r="J160" t="s">
        <v>23</v>
      </c>
      <c r="K160" t="s">
        <v>38</v>
      </c>
      <c r="L160">
        <v>1.8425100000000001</v>
      </c>
      <c r="M160" t="s">
        <v>38</v>
      </c>
      <c r="N160">
        <v>2.5911</v>
      </c>
      <c r="O160">
        <v>0.92152999999999996</v>
      </c>
      <c r="P160">
        <v>-0.49067</v>
      </c>
      <c r="Q160">
        <v>-0.49067</v>
      </c>
      <c r="R160">
        <v>2.1608399999999999</v>
      </c>
      <c r="S160">
        <v>0.97514999999999996</v>
      </c>
      <c r="T160">
        <v>4.0000000000000001E-3</v>
      </c>
      <c r="U160" t="s">
        <v>38</v>
      </c>
      <c r="V160">
        <v>22.8</v>
      </c>
      <c r="W160">
        <v>20.558800000000002</v>
      </c>
      <c r="X160">
        <v>82.410300000000007</v>
      </c>
    </row>
    <row r="161" spans="1:24" x14ac:dyDescent="0.3">
      <c r="A161">
        <v>160</v>
      </c>
      <c r="B161">
        <v>12</v>
      </c>
      <c r="C161" s="1">
        <v>44670.529386574075</v>
      </c>
      <c r="D161" t="s">
        <v>15</v>
      </c>
      <c r="E161" s="7">
        <v>2022</v>
      </c>
      <c r="F161" s="7">
        <v>4</v>
      </c>
      <c r="G161" s="7">
        <v>4</v>
      </c>
      <c r="H161" s="7" t="s">
        <v>33</v>
      </c>
      <c r="I161" s="7">
        <v>17</v>
      </c>
      <c r="J161" t="s">
        <v>23</v>
      </c>
      <c r="K161" t="s">
        <v>38</v>
      </c>
      <c r="L161">
        <v>1.5987800000000001</v>
      </c>
      <c r="M161" t="s">
        <v>38</v>
      </c>
      <c r="N161">
        <v>2.8493300000000001</v>
      </c>
      <c r="O161">
        <v>0.91432000000000002</v>
      </c>
      <c r="P161">
        <v>-0.16952999999999999</v>
      </c>
      <c r="Q161" t="s">
        <v>38</v>
      </c>
      <c r="R161">
        <v>4.4009600000000004</v>
      </c>
      <c r="S161">
        <v>0.87146000000000001</v>
      </c>
      <c r="T161">
        <v>2E-3</v>
      </c>
      <c r="U161" t="s">
        <v>38</v>
      </c>
      <c r="V161">
        <v>23.5</v>
      </c>
      <c r="W161">
        <v>23.176600000000001</v>
      </c>
      <c r="X161">
        <v>82.374399999999994</v>
      </c>
    </row>
    <row r="162" spans="1:24" x14ac:dyDescent="0.3">
      <c r="A162">
        <v>161</v>
      </c>
      <c r="B162">
        <v>13</v>
      </c>
      <c r="C162" s="1">
        <v>44670.531909722224</v>
      </c>
      <c r="D162" t="s">
        <v>15</v>
      </c>
      <c r="E162" s="7">
        <v>2022</v>
      </c>
      <c r="F162" s="7">
        <v>4</v>
      </c>
      <c r="G162" s="7">
        <v>4</v>
      </c>
      <c r="H162" s="7" t="s">
        <v>33</v>
      </c>
      <c r="I162" s="7">
        <v>17</v>
      </c>
      <c r="J162" t="s">
        <v>22</v>
      </c>
      <c r="K162" t="s">
        <v>38</v>
      </c>
      <c r="L162">
        <v>4.9962400000000002</v>
      </c>
      <c r="M162">
        <v>4.9962400000000002</v>
      </c>
      <c r="N162">
        <v>1.48194</v>
      </c>
      <c r="O162">
        <v>0.99341999999999997</v>
      </c>
      <c r="P162">
        <v>-0.57948999999999995</v>
      </c>
      <c r="Q162">
        <v>-0.57948999999999995</v>
      </c>
      <c r="R162">
        <v>1.87144</v>
      </c>
      <c r="S162">
        <v>0.98443999999999998</v>
      </c>
      <c r="T162" t="s">
        <v>38</v>
      </c>
      <c r="U162" t="s">
        <v>38</v>
      </c>
      <c r="V162">
        <v>23.7</v>
      </c>
      <c r="W162">
        <v>24.1568</v>
      </c>
      <c r="X162">
        <v>82.371700000000004</v>
      </c>
    </row>
    <row r="163" spans="1:24" x14ac:dyDescent="0.3">
      <c r="A163">
        <v>162</v>
      </c>
      <c r="B163">
        <v>14</v>
      </c>
      <c r="C163" s="1">
        <v>44670.534224537034</v>
      </c>
      <c r="D163" t="s">
        <v>15</v>
      </c>
      <c r="E163" s="7">
        <v>2022</v>
      </c>
      <c r="F163" s="7">
        <v>4</v>
      </c>
      <c r="G163" s="7">
        <v>4</v>
      </c>
      <c r="H163" s="7" t="s">
        <v>33</v>
      </c>
      <c r="I163" s="7">
        <v>17</v>
      </c>
      <c r="J163" t="s">
        <v>22</v>
      </c>
      <c r="K163" t="s">
        <v>38</v>
      </c>
      <c r="L163">
        <v>1.90184</v>
      </c>
      <c r="M163">
        <v>1.90184</v>
      </c>
      <c r="N163">
        <v>2.61985</v>
      </c>
      <c r="O163">
        <v>0.95859000000000005</v>
      </c>
      <c r="P163">
        <v>-0.58452000000000004</v>
      </c>
      <c r="Q163">
        <v>-0.58452000000000004</v>
      </c>
      <c r="R163">
        <v>2.2192400000000001</v>
      </c>
      <c r="S163">
        <v>0.97343000000000002</v>
      </c>
      <c r="T163" t="s">
        <v>38</v>
      </c>
      <c r="U163" t="s">
        <v>38</v>
      </c>
      <c r="V163">
        <v>24.2</v>
      </c>
      <c r="W163">
        <v>26.997900000000001</v>
      </c>
      <c r="X163">
        <v>82.351299999999995</v>
      </c>
    </row>
    <row r="164" spans="1:24" x14ac:dyDescent="0.3">
      <c r="A164">
        <v>163</v>
      </c>
      <c r="B164">
        <v>15</v>
      </c>
      <c r="C164" s="1">
        <v>44670.536539351851</v>
      </c>
      <c r="D164" t="s">
        <v>15</v>
      </c>
      <c r="E164" s="7">
        <v>2022</v>
      </c>
      <c r="F164" s="7">
        <v>4</v>
      </c>
      <c r="G164" s="7">
        <v>4</v>
      </c>
      <c r="H164" s="7" t="s">
        <v>33</v>
      </c>
      <c r="I164" s="7">
        <v>17</v>
      </c>
      <c r="J164" t="s">
        <v>22</v>
      </c>
      <c r="K164" t="s">
        <v>38</v>
      </c>
      <c r="L164">
        <v>2.90354</v>
      </c>
      <c r="M164">
        <v>2.90354</v>
      </c>
      <c r="N164">
        <v>1.74518</v>
      </c>
      <c r="O164">
        <v>0.98812</v>
      </c>
      <c r="P164">
        <v>-0.57377999999999996</v>
      </c>
      <c r="Q164">
        <v>-0.57377999999999996</v>
      </c>
      <c r="R164">
        <v>1.8956299999999999</v>
      </c>
      <c r="S164">
        <v>0.98370000000000002</v>
      </c>
      <c r="T164">
        <v>3.0000000000000001E-3</v>
      </c>
      <c r="U164">
        <v>8.2589999999999997E-2</v>
      </c>
      <c r="V164">
        <v>24.863600000000002</v>
      </c>
      <c r="W164">
        <v>25.036200000000001</v>
      </c>
      <c r="X164">
        <v>82.368899999999996</v>
      </c>
    </row>
    <row r="165" spans="1:24" x14ac:dyDescent="0.3">
      <c r="A165">
        <v>164</v>
      </c>
      <c r="B165">
        <v>16</v>
      </c>
      <c r="C165" s="1">
        <v>44670.538611111115</v>
      </c>
      <c r="D165" t="s">
        <v>15</v>
      </c>
      <c r="E165" s="7">
        <v>2022</v>
      </c>
      <c r="F165" s="7">
        <v>4</v>
      </c>
      <c r="G165" s="7">
        <v>4</v>
      </c>
      <c r="H165" s="7" t="s">
        <v>33</v>
      </c>
      <c r="I165" s="7">
        <v>17</v>
      </c>
      <c r="J165" t="s">
        <v>23</v>
      </c>
      <c r="K165" t="s">
        <v>38</v>
      </c>
      <c r="L165">
        <v>2.3401900000000002</v>
      </c>
      <c r="M165" t="s">
        <v>38</v>
      </c>
      <c r="N165">
        <v>3.1234099999999998</v>
      </c>
      <c r="O165">
        <v>0.88338000000000005</v>
      </c>
      <c r="P165">
        <v>-0.26956000000000002</v>
      </c>
      <c r="Q165" t="s">
        <v>38</v>
      </c>
      <c r="R165">
        <v>4.9325299999999999</v>
      </c>
      <c r="S165">
        <v>0.84128000000000003</v>
      </c>
      <c r="T165">
        <v>3.0000000000000001E-3</v>
      </c>
      <c r="U165">
        <v>0</v>
      </c>
      <c r="V165">
        <v>25.327300000000001</v>
      </c>
      <c r="W165">
        <v>22.475899999999999</v>
      </c>
      <c r="X165">
        <v>82.341899999999995</v>
      </c>
    </row>
    <row r="166" spans="1:24" x14ac:dyDescent="0.3">
      <c r="A166">
        <v>165</v>
      </c>
      <c r="B166">
        <v>17</v>
      </c>
      <c r="C166" s="1">
        <v>44670.540671296294</v>
      </c>
      <c r="D166" t="s">
        <v>15</v>
      </c>
      <c r="E166" s="7">
        <v>2022</v>
      </c>
      <c r="F166" s="7">
        <v>4</v>
      </c>
      <c r="G166" s="7">
        <v>4</v>
      </c>
      <c r="H166" s="7" t="s">
        <v>33</v>
      </c>
      <c r="I166" s="7">
        <v>17</v>
      </c>
      <c r="J166" t="s">
        <v>23</v>
      </c>
      <c r="K166" t="s">
        <v>38</v>
      </c>
      <c r="L166">
        <v>1.7239899999999999</v>
      </c>
      <c r="M166">
        <v>1.7239899999999999</v>
      </c>
      <c r="N166">
        <v>2.5661200000000002</v>
      </c>
      <c r="O166">
        <v>0.95535999999999999</v>
      </c>
      <c r="P166">
        <v>-0.62478</v>
      </c>
      <c r="Q166">
        <v>-0.62478</v>
      </c>
      <c r="R166">
        <v>1.7376499999999999</v>
      </c>
      <c r="S166">
        <v>0.98834</v>
      </c>
      <c r="T166" t="s">
        <v>38</v>
      </c>
      <c r="U166" t="s">
        <v>38</v>
      </c>
      <c r="V166">
        <v>26.6</v>
      </c>
      <c r="W166">
        <v>24.158799999999999</v>
      </c>
      <c r="X166">
        <v>82.344200000000001</v>
      </c>
    </row>
    <row r="167" spans="1:24" x14ac:dyDescent="0.3">
      <c r="A167">
        <v>166</v>
      </c>
      <c r="B167">
        <v>18</v>
      </c>
      <c r="C167" s="1">
        <v>44670.542847222219</v>
      </c>
      <c r="D167" t="s">
        <v>15</v>
      </c>
      <c r="E167" s="7">
        <v>2022</v>
      </c>
      <c r="F167" s="7">
        <v>4</v>
      </c>
      <c r="G167" s="7">
        <v>4</v>
      </c>
      <c r="H167" s="7" t="s">
        <v>33</v>
      </c>
      <c r="I167" s="7">
        <v>17</v>
      </c>
      <c r="J167" t="s">
        <v>23</v>
      </c>
      <c r="K167" t="s">
        <v>38</v>
      </c>
      <c r="L167">
        <v>1.50166</v>
      </c>
      <c r="M167" t="s">
        <v>38</v>
      </c>
      <c r="N167">
        <v>2.86232</v>
      </c>
      <c r="O167">
        <v>0.94869999999999999</v>
      </c>
      <c r="P167">
        <v>-0.62011000000000005</v>
      </c>
      <c r="Q167">
        <v>-0.62011000000000005</v>
      </c>
      <c r="R167">
        <v>1.8284899999999999</v>
      </c>
      <c r="S167">
        <v>0.9859</v>
      </c>
      <c r="T167">
        <v>4.0000000000000001E-3</v>
      </c>
      <c r="U167">
        <v>3.5360000000000003E-2</v>
      </c>
      <c r="V167">
        <v>27.418199999999999</v>
      </c>
      <c r="W167">
        <v>22.863600000000002</v>
      </c>
      <c r="X167">
        <v>82.356499999999997</v>
      </c>
    </row>
    <row r="168" spans="1:24" x14ac:dyDescent="0.3">
      <c r="A168">
        <v>167</v>
      </c>
      <c r="B168">
        <v>1</v>
      </c>
      <c r="C168" s="1">
        <v>44686.409351851849</v>
      </c>
      <c r="D168" t="s">
        <v>13</v>
      </c>
      <c r="E168" s="7">
        <v>2022</v>
      </c>
      <c r="F168" s="7">
        <v>5</v>
      </c>
      <c r="G168" s="7">
        <v>5</v>
      </c>
      <c r="H168" s="7" t="s">
        <v>33</v>
      </c>
      <c r="I168" s="7">
        <v>19</v>
      </c>
      <c r="J168" t="s">
        <v>22</v>
      </c>
      <c r="K168" t="s">
        <v>36</v>
      </c>
      <c r="L168">
        <v>2.3647399999999998</v>
      </c>
      <c r="M168">
        <v>2.3647399999999998</v>
      </c>
      <c r="N168">
        <v>1.41557</v>
      </c>
      <c r="O168">
        <v>0.99626000000000003</v>
      </c>
      <c r="P168">
        <v>7.3080000000000006E-2</v>
      </c>
      <c r="Q168" t="s">
        <v>38</v>
      </c>
      <c r="R168">
        <v>6.1954000000000002</v>
      </c>
      <c r="S168">
        <v>0.65673000000000004</v>
      </c>
      <c r="T168">
        <v>4.0000000000000001E-3</v>
      </c>
      <c r="U168">
        <v>9.443E-2</v>
      </c>
      <c r="V168">
        <v>14.52</v>
      </c>
      <c r="W168">
        <v>13.3483</v>
      </c>
      <c r="X168">
        <v>83.935400000000001</v>
      </c>
    </row>
    <row r="169" spans="1:24" x14ac:dyDescent="0.3">
      <c r="A169">
        <v>168</v>
      </c>
      <c r="B169">
        <v>2</v>
      </c>
      <c r="C169" s="1">
        <v>44686.411458333336</v>
      </c>
      <c r="D169" t="s">
        <v>13</v>
      </c>
      <c r="E169" s="7">
        <v>2022</v>
      </c>
      <c r="F169" s="7">
        <v>5</v>
      </c>
      <c r="G169" s="7">
        <v>5</v>
      </c>
      <c r="H169" s="7" t="s">
        <v>33</v>
      </c>
      <c r="I169" s="7">
        <v>19</v>
      </c>
      <c r="J169" t="s">
        <v>22</v>
      </c>
      <c r="K169" t="s">
        <v>36</v>
      </c>
      <c r="L169">
        <v>3.7845399999999998</v>
      </c>
      <c r="M169">
        <v>3.7845399999999998</v>
      </c>
      <c r="N169">
        <v>1.29756</v>
      </c>
      <c r="O169">
        <v>0.99863000000000002</v>
      </c>
      <c r="P169">
        <v>8.8190000000000004E-2</v>
      </c>
      <c r="Q169" t="s">
        <v>38</v>
      </c>
      <c r="R169">
        <v>5.3378399999999999</v>
      </c>
      <c r="S169">
        <v>0.75907000000000002</v>
      </c>
      <c r="T169">
        <v>6.0000000000000001E-3</v>
      </c>
      <c r="U169">
        <v>0.30641000000000002</v>
      </c>
      <c r="V169">
        <v>13.6136</v>
      </c>
      <c r="W169">
        <v>11.9032</v>
      </c>
      <c r="X169">
        <v>83.978300000000004</v>
      </c>
    </row>
    <row r="170" spans="1:24" x14ac:dyDescent="0.3">
      <c r="A170">
        <v>169</v>
      </c>
      <c r="B170">
        <v>3</v>
      </c>
      <c r="C170" s="1">
        <v>44686.413553240738</v>
      </c>
      <c r="D170" t="s">
        <v>13</v>
      </c>
      <c r="E170" s="7">
        <v>2022</v>
      </c>
      <c r="F170" s="7">
        <v>5</v>
      </c>
      <c r="G170" s="7">
        <v>5</v>
      </c>
      <c r="H170" s="7" t="s">
        <v>33</v>
      </c>
      <c r="I170" s="7">
        <v>19</v>
      </c>
      <c r="J170" t="s">
        <v>22</v>
      </c>
      <c r="K170" t="s">
        <v>36</v>
      </c>
      <c r="L170">
        <v>2.40741</v>
      </c>
      <c r="M170">
        <v>2.40741</v>
      </c>
      <c r="N170">
        <v>1.4034500000000001</v>
      </c>
      <c r="O170">
        <v>0.99641999999999997</v>
      </c>
      <c r="P170">
        <v>7.7429999999999999E-2</v>
      </c>
      <c r="Q170" t="s">
        <v>38</v>
      </c>
      <c r="R170">
        <v>5.2316900000000004</v>
      </c>
      <c r="S170">
        <v>0.55998000000000003</v>
      </c>
      <c r="T170">
        <v>4.0000000000000001E-3</v>
      </c>
      <c r="U170">
        <v>0.19939999999999999</v>
      </c>
      <c r="V170">
        <v>12.989100000000001</v>
      </c>
      <c r="W170">
        <v>11.442</v>
      </c>
      <c r="X170">
        <v>83.972099999999998</v>
      </c>
    </row>
    <row r="171" spans="1:24" x14ac:dyDescent="0.3">
      <c r="A171">
        <v>170</v>
      </c>
      <c r="B171">
        <v>4</v>
      </c>
      <c r="C171" s="1">
        <v>44686.415636574071</v>
      </c>
      <c r="D171" t="s">
        <v>13</v>
      </c>
      <c r="E171" s="7">
        <v>2022</v>
      </c>
      <c r="F171" s="7">
        <v>5</v>
      </c>
      <c r="G171" s="7">
        <v>5</v>
      </c>
      <c r="H171" s="7" t="s">
        <v>33</v>
      </c>
      <c r="I171" s="7">
        <v>19</v>
      </c>
      <c r="J171" t="s">
        <v>22</v>
      </c>
      <c r="K171" t="s">
        <v>37</v>
      </c>
      <c r="L171">
        <v>4.80457</v>
      </c>
      <c r="M171">
        <v>4.80457</v>
      </c>
      <c r="N171">
        <v>1.29582</v>
      </c>
      <c r="O171">
        <v>0.99873000000000001</v>
      </c>
      <c r="P171">
        <v>-3.5400000000000002E-3</v>
      </c>
      <c r="Q171" t="s">
        <v>38</v>
      </c>
      <c r="R171">
        <v>111.474</v>
      </c>
      <c r="S171">
        <v>9.5999999999999992E-3</v>
      </c>
      <c r="T171">
        <v>7.0000000000000001E-3</v>
      </c>
      <c r="U171">
        <v>0.30891000000000002</v>
      </c>
      <c r="V171">
        <v>12.289099999999999</v>
      </c>
      <c r="W171">
        <v>10.707000000000001</v>
      </c>
      <c r="X171">
        <v>83.972700000000003</v>
      </c>
    </row>
    <row r="172" spans="1:24" x14ac:dyDescent="0.3">
      <c r="A172">
        <v>171</v>
      </c>
      <c r="B172">
        <v>5</v>
      </c>
      <c r="C172" s="1">
        <v>44686.417708333334</v>
      </c>
      <c r="D172" t="s">
        <v>13</v>
      </c>
      <c r="E172" s="7">
        <v>2022</v>
      </c>
      <c r="F172" s="7">
        <v>5</v>
      </c>
      <c r="G172" s="7">
        <v>5</v>
      </c>
      <c r="H172" s="7" t="s">
        <v>33</v>
      </c>
      <c r="I172" s="7">
        <v>19</v>
      </c>
      <c r="J172" t="s">
        <v>23</v>
      </c>
      <c r="K172" t="s">
        <v>36</v>
      </c>
      <c r="L172">
        <v>2.6922999999999999</v>
      </c>
      <c r="M172">
        <v>2.6922999999999999</v>
      </c>
      <c r="N172">
        <v>1.41137</v>
      </c>
      <c r="O172">
        <v>0.99563000000000001</v>
      </c>
      <c r="P172">
        <v>-1.738E-2</v>
      </c>
      <c r="Q172" t="s">
        <v>38</v>
      </c>
      <c r="R172">
        <v>22.897200000000002</v>
      </c>
      <c r="S172">
        <v>0.15853</v>
      </c>
      <c r="T172">
        <v>4.0000000000000001E-3</v>
      </c>
      <c r="U172">
        <v>0.17473</v>
      </c>
      <c r="V172">
        <v>11.5318</v>
      </c>
      <c r="W172">
        <v>9.6928800000000006</v>
      </c>
      <c r="X172">
        <v>83.986900000000006</v>
      </c>
    </row>
    <row r="173" spans="1:24" x14ac:dyDescent="0.3">
      <c r="A173">
        <v>172</v>
      </c>
      <c r="B173">
        <v>6</v>
      </c>
      <c r="C173" s="1">
        <v>44686.41978009259</v>
      </c>
      <c r="D173" t="s">
        <v>13</v>
      </c>
      <c r="E173" s="7">
        <v>2022</v>
      </c>
      <c r="F173" s="7">
        <v>5</v>
      </c>
      <c r="G173" s="7">
        <v>5</v>
      </c>
      <c r="H173" s="7" t="s">
        <v>33</v>
      </c>
      <c r="I173" s="7">
        <v>19</v>
      </c>
      <c r="J173" t="s">
        <v>23</v>
      </c>
      <c r="K173" t="s">
        <v>36</v>
      </c>
      <c r="L173">
        <v>3.9862899999999999</v>
      </c>
      <c r="M173">
        <v>3.9862899999999999</v>
      </c>
      <c r="N173">
        <v>1.32202</v>
      </c>
      <c r="O173">
        <v>0.99807000000000001</v>
      </c>
      <c r="P173">
        <v>-2.8320000000000001E-2</v>
      </c>
      <c r="Q173" t="s">
        <v>38</v>
      </c>
      <c r="R173">
        <v>16.7165</v>
      </c>
      <c r="S173">
        <v>0.30243999999999999</v>
      </c>
      <c r="T173">
        <v>7.0000000000000001E-3</v>
      </c>
      <c r="U173">
        <v>0.3004</v>
      </c>
      <c r="V173">
        <v>11.1</v>
      </c>
      <c r="W173">
        <v>9.7668199999999992</v>
      </c>
      <c r="X173">
        <v>83.932599999999994</v>
      </c>
    </row>
    <row r="174" spans="1:24" x14ac:dyDescent="0.3">
      <c r="A174">
        <v>173</v>
      </c>
      <c r="B174">
        <v>7</v>
      </c>
      <c r="C174" s="1">
        <v>44686.421979166669</v>
      </c>
      <c r="D174" t="s">
        <v>13</v>
      </c>
      <c r="E174" s="7">
        <v>2022</v>
      </c>
      <c r="F174" s="7">
        <v>5</v>
      </c>
      <c r="G174" s="7">
        <v>5</v>
      </c>
      <c r="H174" s="7" t="s">
        <v>33</v>
      </c>
      <c r="I174" s="7">
        <v>19</v>
      </c>
      <c r="J174" t="s">
        <v>23</v>
      </c>
      <c r="K174" t="s">
        <v>37</v>
      </c>
      <c r="L174">
        <v>3.3079499999999999</v>
      </c>
      <c r="M174">
        <v>3.3079499999999999</v>
      </c>
      <c r="N174">
        <v>1.3943700000000001</v>
      </c>
      <c r="O174">
        <v>0.99631999999999998</v>
      </c>
      <c r="P174">
        <v>-2.402E-2</v>
      </c>
      <c r="Q174" t="s">
        <v>38</v>
      </c>
      <c r="R174">
        <v>16.710899999999999</v>
      </c>
      <c r="S174">
        <v>0.30258000000000002</v>
      </c>
      <c r="T174">
        <v>8.9999999999999993E-3</v>
      </c>
      <c r="U174">
        <v>0.27438000000000001</v>
      </c>
      <c r="V174">
        <v>10.6273</v>
      </c>
      <c r="W174">
        <v>9.1739099999999993</v>
      </c>
      <c r="X174">
        <v>83.989699999999999</v>
      </c>
    </row>
    <row r="175" spans="1:24" x14ac:dyDescent="0.3">
      <c r="A175">
        <v>174</v>
      </c>
      <c r="B175">
        <v>8</v>
      </c>
      <c r="C175" s="1">
        <v>44686.424062500002</v>
      </c>
      <c r="D175" t="s">
        <v>13</v>
      </c>
      <c r="E175" s="7">
        <v>2022</v>
      </c>
      <c r="F175" s="7">
        <v>5</v>
      </c>
      <c r="G175" s="7">
        <v>5</v>
      </c>
      <c r="H175" s="7" t="s">
        <v>33</v>
      </c>
      <c r="I175" s="7">
        <v>19</v>
      </c>
      <c r="J175" t="s">
        <v>23</v>
      </c>
      <c r="K175" t="s">
        <v>36</v>
      </c>
      <c r="L175">
        <v>2.7344300000000001</v>
      </c>
      <c r="M175">
        <v>2.7344300000000001</v>
      </c>
      <c r="N175">
        <v>1.4454899999999999</v>
      </c>
      <c r="O175">
        <v>0.99458000000000002</v>
      </c>
      <c r="P175">
        <v>3.5999999999999999E-3</v>
      </c>
      <c r="Q175" t="s">
        <v>38</v>
      </c>
      <c r="R175">
        <v>123.893</v>
      </c>
      <c r="S175">
        <v>7.79E-3</v>
      </c>
      <c r="T175">
        <v>3.0000000000000001E-3</v>
      </c>
      <c r="U175">
        <v>8.6669999999999997E-2</v>
      </c>
      <c r="V175">
        <v>9.9666700000000006</v>
      </c>
      <c r="W175">
        <v>9.1655499999999996</v>
      </c>
      <c r="X175">
        <v>83.991799999999998</v>
      </c>
    </row>
    <row r="176" spans="1:24" x14ac:dyDescent="0.3">
      <c r="A176">
        <v>175</v>
      </c>
      <c r="B176">
        <v>9</v>
      </c>
      <c r="C176" s="1">
        <v>44686.426134259258</v>
      </c>
      <c r="D176" t="s">
        <v>13</v>
      </c>
      <c r="E176" s="7">
        <v>2022</v>
      </c>
      <c r="F176" s="7">
        <v>5</v>
      </c>
      <c r="G176" s="7">
        <v>5</v>
      </c>
      <c r="H176" s="7" t="s">
        <v>33</v>
      </c>
      <c r="I176" s="7">
        <v>19</v>
      </c>
      <c r="J176" t="s">
        <v>22</v>
      </c>
      <c r="K176" t="s">
        <v>36</v>
      </c>
      <c r="L176">
        <v>5.9969299999999999</v>
      </c>
      <c r="M176">
        <v>5.9969299999999999</v>
      </c>
      <c r="N176">
        <v>1.3140400000000001</v>
      </c>
      <c r="O176">
        <v>0.99833000000000005</v>
      </c>
      <c r="P176">
        <v>-2.5100000000000001E-2</v>
      </c>
      <c r="Q176" t="s">
        <v>38</v>
      </c>
      <c r="R176">
        <v>17.823</v>
      </c>
      <c r="S176">
        <v>7.6960000000000001E-2</v>
      </c>
      <c r="T176">
        <v>7.0000000000000001E-3</v>
      </c>
      <c r="U176">
        <v>0.28221000000000002</v>
      </c>
      <c r="V176">
        <v>9.6318199999999994</v>
      </c>
      <c r="W176">
        <v>8.7078600000000002</v>
      </c>
      <c r="X176">
        <v>84.008300000000006</v>
      </c>
    </row>
    <row r="177" spans="1:24" x14ac:dyDescent="0.3">
      <c r="A177">
        <v>176</v>
      </c>
      <c r="B177">
        <v>10</v>
      </c>
      <c r="C177" s="1">
        <v>44686.428194444445</v>
      </c>
      <c r="D177" t="s">
        <v>13</v>
      </c>
      <c r="E177" s="7">
        <v>2022</v>
      </c>
      <c r="F177" s="7">
        <v>5</v>
      </c>
      <c r="G177" s="7">
        <v>5</v>
      </c>
      <c r="H177" s="7" t="s">
        <v>33</v>
      </c>
      <c r="I177" s="7">
        <v>19</v>
      </c>
      <c r="J177" t="s">
        <v>22</v>
      </c>
      <c r="K177" t="s">
        <v>37</v>
      </c>
      <c r="L177">
        <v>7.6387900000000002</v>
      </c>
      <c r="M177" t="s">
        <v>38</v>
      </c>
      <c r="N177">
        <v>1.8278000000000001</v>
      </c>
      <c r="O177">
        <v>0.53488000000000002</v>
      </c>
      <c r="P177">
        <v>2.9299999999999999E-3</v>
      </c>
      <c r="Q177" t="s">
        <v>38</v>
      </c>
      <c r="R177">
        <v>181.66499999999999</v>
      </c>
      <c r="S177">
        <v>3.64E-3</v>
      </c>
      <c r="T177">
        <v>6.0000000000000001E-3</v>
      </c>
      <c r="U177">
        <v>0.26894000000000001</v>
      </c>
      <c r="V177">
        <v>9.1254500000000007</v>
      </c>
      <c r="W177">
        <v>8.2901299999999996</v>
      </c>
      <c r="X177">
        <v>83.994100000000003</v>
      </c>
    </row>
    <row r="178" spans="1:24" x14ac:dyDescent="0.3">
      <c r="A178">
        <v>177</v>
      </c>
      <c r="B178">
        <v>11</v>
      </c>
      <c r="C178" s="1">
        <v>44686.430254629631</v>
      </c>
      <c r="D178" t="s">
        <v>13</v>
      </c>
      <c r="E178" s="7">
        <v>2022</v>
      </c>
      <c r="F178" s="7">
        <v>5</v>
      </c>
      <c r="G178" s="7">
        <v>5</v>
      </c>
      <c r="H178" s="7" t="s">
        <v>33</v>
      </c>
      <c r="I178" s="7">
        <v>19</v>
      </c>
      <c r="J178" t="s">
        <v>22</v>
      </c>
      <c r="K178" t="s">
        <v>36</v>
      </c>
      <c r="L178">
        <v>2.51654</v>
      </c>
      <c r="M178">
        <v>2.51654</v>
      </c>
      <c r="N178">
        <v>1.3857999999999999</v>
      </c>
      <c r="O178">
        <v>0.99646000000000001</v>
      </c>
      <c r="P178">
        <v>-3.2140000000000002E-2</v>
      </c>
      <c r="Q178" t="s">
        <v>38</v>
      </c>
      <c r="R178">
        <v>12.270200000000001</v>
      </c>
      <c r="S178">
        <v>0.44707999999999998</v>
      </c>
      <c r="T178">
        <v>7.0000000000000001E-3</v>
      </c>
      <c r="U178">
        <v>0.31763000000000002</v>
      </c>
      <c r="V178">
        <v>8.8209099999999996</v>
      </c>
      <c r="W178">
        <v>8.5248399999999993</v>
      </c>
      <c r="X178">
        <v>84.009799999999998</v>
      </c>
    </row>
    <row r="179" spans="1:24" x14ac:dyDescent="0.3">
      <c r="A179">
        <v>178</v>
      </c>
      <c r="B179">
        <v>12</v>
      </c>
      <c r="C179" s="1">
        <v>44686.432395833333</v>
      </c>
      <c r="D179" t="s">
        <v>13</v>
      </c>
      <c r="E179" s="7">
        <v>2022</v>
      </c>
      <c r="F179" s="7">
        <v>5</v>
      </c>
      <c r="G179" s="7">
        <v>5</v>
      </c>
      <c r="H179" s="7" t="s">
        <v>33</v>
      </c>
      <c r="I179" s="7">
        <v>19</v>
      </c>
      <c r="J179" t="s">
        <v>22</v>
      </c>
      <c r="K179" t="s">
        <v>36</v>
      </c>
      <c r="L179">
        <v>3.22302</v>
      </c>
      <c r="M179">
        <v>3.22302</v>
      </c>
      <c r="N179">
        <v>1.35775</v>
      </c>
      <c r="O179">
        <v>0.99724000000000002</v>
      </c>
      <c r="P179">
        <v>-8.4830000000000003E-2</v>
      </c>
      <c r="Q179" t="s">
        <v>38</v>
      </c>
      <c r="R179">
        <v>5.2143300000000004</v>
      </c>
      <c r="S179">
        <v>0.82455000000000001</v>
      </c>
      <c r="T179">
        <v>6.0000000000000001E-3</v>
      </c>
      <c r="U179">
        <v>0.17699999999999999</v>
      </c>
      <c r="V179">
        <v>8.5</v>
      </c>
      <c r="W179">
        <v>8.4434900000000006</v>
      </c>
      <c r="X179">
        <v>84.012</v>
      </c>
    </row>
    <row r="180" spans="1:24" x14ac:dyDescent="0.3">
      <c r="A180">
        <v>179</v>
      </c>
      <c r="B180">
        <v>13</v>
      </c>
      <c r="C180" s="1">
        <v>44686.434548611112</v>
      </c>
      <c r="D180" t="s">
        <v>13</v>
      </c>
      <c r="E180" s="7">
        <v>2022</v>
      </c>
      <c r="F180" s="7">
        <v>5</v>
      </c>
      <c r="G180" s="7">
        <v>5</v>
      </c>
      <c r="H180" s="7" t="s">
        <v>33</v>
      </c>
      <c r="I180" s="7">
        <v>19</v>
      </c>
      <c r="J180" t="s">
        <v>23</v>
      </c>
      <c r="K180" t="s">
        <v>36</v>
      </c>
      <c r="L180">
        <v>1.5720099999999999</v>
      </c>
      <c r="M180">
        <v>1.5720099999999999</v>
      </c>
      <c r="N180">
        <v>1.5377099999999999</v>
      </c>
      <c r="O180">
        <v>0.99207000000000001</v>
      </c>
      <c r="P180">
        <v>-2.4930000000000001E-2</v>
      </c>
      <c r="Q180">
        <v>-2.4930000000000001E-2</v>
      </c>
      <c r="R180">
        <v>16.049399999999999</v>
      </c>
      <c r="S180" t="s">
        <v>14</v>
      </c>
      <c r="T180">
        <v>7.0000000000000001E-3</v>
      </c>
      <c r="U180">
        <v>0.28872999999999999</v>
      </c>
      <c r="V180">
        <v>8.5</v>
      </c>
      <c r="W180">
        <v>8.5303599999999999</v>
      </c>
      <c r="X180">
        <v>84.032499999999999</v>
      </c>
    </row>
    <row r="181" spans="1:24" x14ac:dyDescent="0.3">
      <c r="A181">
        <v>180</v>
      </c>
      <c r="B181">
        <v>14</v>
      </c>
      <c r="C181" s="1">
        <v>44686.436608796299</v>
      </c>
      <c r="D181" t="s">
        <v>13</v>
      </c>
      <c r="E181" s="7">
        <v>2022</v>
      </c>
      <c r="F181" s="7">
        <v>5</v>
      </c>
      <c r="G181" s="7">
        <v>5</v>
      </c>
      <c r="H181" s="7" t="s">
        <v>33</v>
      </c>
      <c r="I181" s="7">
        <v>19</v>
      </c>
      <c r="J181" t="s">
        <v>23</v>
      </c>
      <c r="K181" t="s">
        <v>37</v>
      </c>
      <c r="L181">
        <v>2.50454</v>
      </c>
      <c r="M181">
        <v>2.50454</v>
      </c>
      <c r="N181">
        <v>1.4227799999999999</v>
      </c>
      <c r="O181">
        <v>0.99561999999999995</v>
      </c>
      <c r="P181">
        <v>5.4000000000000001E-4</v>
      </c>
      <c r="Q181" t="s">
        <v>38</v>
      </c>
      <c r="R181">
        <v>852.29100000000005</v>
      </c>
      <c r="S181">
        <v>9.5E-4</v>
      </c>
      <c r="T181">
        <v>5.0000000000000001E-3</v>
      </c>
      <c r="U181">
        <v>0.21754999999999999</v>
      </c>
      <c r="V181">
        <v>8.5</v>
      </c>
      <c r="W181">
        <v>8.6904900000000005</v>
      </c>
      <c r="X181">
        <v>84.042100000000005</v>
      </c>
    </row>
    <row r="182" spans="1:24" x14ac:dyDescent="0.3">
      <c r="A182">
        <v>181</v>
      </c>
      <c r="B182">
        <v>15</v>
      </c>
      <c r="C182" s="1">
        <v>44686.438692129632</v>
      </c>
      <c r="D182" t="s">
        <v>13</v>
      </c>
      <c r="E182" s="7">
        <v>2022</v>
      </c>
      <c r="F182" s="7">
        <v>5</v>
      </c>
      <c r="G182" s="7">
        <v>5</v>
      </c>
      <c r="H182" s="7" t="s">
        <v>33</v>
      </c>
      <c r="I182" s="7">
        <v>19</v>
      </c>
      <c r="J182" t="s">
        <v>23</v>
      </c>
      <c r="K182" t="s">
        <v>36</v>
      </c>
      <c r="L182">
        <v>4.7773399999999997</v>
      </c>
      <c r="M182">
        <v>4.7773399999999997</v>
      </c>
      <c r="N182">
        <v>1.32121</v>
      </c>
      <c r="O182">
        <v>0.99814000000000003</v>
      </c>
      <c r="P182">
        <v>-4.8700000000000002E-3</v>
      </c>
      <c r="Q182" t="s">
        <v>38</v>
      </c>
      <c r="R182">
        <v>98.489699999999999</v>
      </c>
      <c r="S182">
        <v>1.227E-2</v>
      </c>
      <c r="T182">
        <v>8.9999999999999993E-3</v>
      </c>
      <c r="U182">
        <v>0.33442</v>
      </c>
      <c r="V182">
        <v>8.6</v>
      </c>
      <c r="W182">
        <v>8.5156100000000006</v>
      </c>
      <c r="X182">
        <v>84.037400000000005</v>
      </c>
    </row>
    <row r="183" spans="1:24" x14ac:dyDescent="0.3">
      <c r="A183">
        <v>182</v>
      </c>
      <c r="B183">
        <v>16</v>
      </c>
      <c r="C183" s="1">
        <v>44686.440775462965</v>
      </c>
      <c r="D183" t="s">
        <v>13</v>
      </c>
      <c r="E183" s="7">
        <v>2022</v>
      </c>
      <c r="F183" s="7">
        <v>5</v>
      </c>
      <c r="G183" s="7">
        <v>5</v>
      </c>
      <c r="H183" s="7" t="s">
        <v>33</v>
      </c>
      <c r="I183" s="7">
        <v>19</v>
      </c>
      <c r="J183" t="s">
        <v>23</v>
      </c>
      <c r="K183" t="s">
        <v>36</v>
      </c>
      <c r="L183">
        <v>2.1292</v>
      </c>
      <c r="M183">
        <v>2.1292</v>
      </c>
      <c r="N183">
        <v>1.61269</v>
      </c>
      <c r="O183">
        <v>0.99028000000000005</v>
      </c>
      <c r="P183">
        <v>-2.9690000000000001E-2</v>
      </c>
      <c r="Q183">
        <v>-2.9690000000000001E-2</v>
      </c>
      <c r="R183">
        <v>18.3094</v>
      </c>
      <c r="S183" t="s">
        <v>14</v>
      </c>
      <c r="T183">
        <v>7.0000000000000001E-3</v>
      </c>
      <c r="U183">
        <v>0.28887000000000002</v>
      </c>
      <c r="V183">
        <v>8.8000000000000007</v>
      </c>
      <c r="W183">
        <v>8.9851799999999997</v>
      </c>
      <c r="X183">
        <v>84.039599999999993</v>
      </c>
    </row>
    <row r="184" spans="1:24" x14ac:dyDescent="0.3">
      <c r="A184">
        <v>183</v>
      </c>
      <c r="B184">
        <v>17</v>
      </c>
      <c r="C184" s="1">
        <v>44686.442870370367</v>
      </c>
      <c r="D184" t="s">
        <v>13</v>
      </c>
      <c r="E184" s="7">
        <v>2022</v>
      </c>
      <c r="F184" s="7">
        <v>5</v>
      </c>
      <c r="G184" s="7">
        <v>5</v>
      </c>
      <c r="H184" s="7" t="s">
        <v>33</v>
      </c>
      <c r="I184" s="7">
        <v>19</v>
      </c>
      <c r="J184" t="s">
        <v>22</v>
      </c>
      <c r="K184" t="s">
        <v>36</v>
      </c>
      <c r="L184">
        <v>2.758</v>
      </c>
      <c r="M184">
        <v>2.758</v>
      </c>
      <c r="N184">
        <v>1.46394</v>
      </c>
      <c r="O184">
        <v>0.99429999999999996</v>
      </c>
      <c r="P184">
        <v>7.0899999999999999E-3</v>
      </c>
      <c r="Q184" t="s">
        <v>38</v>
      </c>
      <c r="R184">
        <v>69.148499999999999</v>
      </c>
      <c r="S184">
        <v>2.445E-2</v>
      </c>
      <c r="T184">
        <v>5.0000000000000001E-3</v>
      </c>
      <c r="U184">
        <v>0.26541999999999999</v>
      </c>
      <c r="V184">
        <v>8.7654499999999995</v>
      </c>
      <c r="W184">
        <v>8.5482700000000005</v>
      </c>
      <c r="X184">
        <v>84.0488</v>
      </c>
    </row>
    <row r="185" spans="1:24" x14ac:dyDescent="0.3">
      <c r="A185">
        <v>184</v>
      </c>
      <c r="B185">
        <v>18</v>
      </c>
      <c r="C185" s="1">
        <v>44686.445011574076</v>
      </c>
      <c r="D185" t="s">
        <v>13</v>
      </c>
      <c r="E185" s="7">
        <v>2022</v>
      </c>
      <c r="F185" s="7">
        <v>5</v>
      </c>
      <c r="G185" s="7">
        <v>5</v>
      </c>
      <c r="H185" s="7" t="s">
        <v>33</v>
      </c>
      <c r="I185" s="7">
        <v>19</v>
      </c>
      <c r="J185" t="s">
        <v>22</v>
      </c>
      <c r="K185" t="s">
        <v>37</v>
      </c>
      <c r="L185">
        <v>3.4981900000000001</v>
      </c>
      <c r="M185">
        <v>3.4981900000000001</v>
      </c>
      <c r="N185">
        <v>1.35971</v>
      </c>
      <c r="O185">
        <v>0.99731000000000003</v>
      </c>
      <c r="P185">
        <v>2.0600000000000002E-3</v>
      </c>
      <c r="Q185" t="s">
        <v>38</v>
      </c>
      <c r="R185">
        <v>230.02799999999999</v>
      </c>
      <c r="S185">
        <v>2.4599999999999999E-3</v>
      </c>
      <c r="T185">
        <v>5.0000000000000001E-3</v>
      </c>
      <c r="U185">
        <v>0.16306000000000001</v>
      </c>
      <c r="V185">
        <v>8.6</v>
      </c>
      <c r="W185">
        <v>8.6370100000000001</v>
      </c>
      <c r="X185">
        <v>84.048100000000005</v>
      </c>
    </row>
    <row r="186" spans="1:24" x14ac:dyDescent="0.3">
      <c r="A186">
        <v>185</v>
      </c>
      <c r="B186">
        <v>19</v>
      </c>
      <c r="C186" s="1">
        <v>44686.447118055556</v>
      </c>
      <c r="D186" t="s">
        <v>13</v>
      </c>
      <c r="E186" s="7">
        <v>2022</v>
      </c>
      <c r="F186" s="7">
        <v>5</v>
      </c>
      <c r="G186" s="7">
        <v>5</v>
      </c>
      <c r="H186" s="7" t="s">
        <v>33</v>
      </c>
      <c r="I186" s="7">
        <v>19</v>
      </c>
      <c r="J186" t="s">
        <v>22</v>
      </c>
      <c r="K186" t="s">
        <v>36</v>
      </c>
      <c r="L186">
        <v>4.2890199999999998</v>
      </c>
      <c r="M186">
        <v>4.2890199999999998</v>
      </c>
      <c r="N186">
        <v>1.3290999999999999</v>
      </c>
      <c r="O186">
        <v>0.99777000000000005</v>
      </c>
      <c r="P186">
        <v>5.0000000000000001E-3</v>
      </c>
      <c r="Q186" t="s">
        <v>38</v>
      </c>
      <c r="R186">
        <v>70.962299999999999</v>
      </c>
      <c r="S186">
        <v>3.7240000000000002E-2</v>
      </c>
      <c r="T186">
        <v>6.0000000000000001E-3</v>
      </c>
      <c r="U186">
        <v>0.28946</v>
      </c>
      <c r="V186">
        <v>8.8581800000000008</v>
      </c>
      <c r="W186">
        <v>8.9401799999999998</v>
      </c>
      <c r="X186">
        <v>84.041899999999998</v>
      </c>
    </row>
    <row r="187" spans="1:24" x14ac:dyDescent="0.3">
      <c r="A187">
        <v>186</v>
      </c>
      <c r="B187">
        <v>20</v>
      </c>
      <c r="C187" s="1">
        <v>44686.449224537035</v>
      </c>
      <c r="D187" t="s">
        <v>13</v>
      </c>
      <c r="E187" s="7">
        <v>2022</v>
      </c>
      <c r="F187" s="7">
        <v>5</v>
      </c>
      <c r="G187" s="7">
        <v>5</v>
      </c>
      <c r="H187" s="7" t="s">
        <v>33</v>
      </c>
      <c r="I187" s="7">
        <v>19</v>
      </c>
      <c r="J187" t="s">
        <v>22</v>
      </c>
      <c r="K187" t="s">
        <v>36</v>
      </c>
      <c r="L187">
        <v>5.6138399999999997</v>
      </c>
      <c r="M187">
        <v>5.6138399999999997</v>
      </c>
      <c r="N187">
        <v>1.2969200000000001</v>
      </c>
      <c r="O187">
        <v>0.99873999999999996</v>
      </c>
      <c r="P187">
        <v>-5.3800000000000002E-3</v>
      </c>
      <c r="Q187" t="s">
        <v>38</v>
      </c>
      <c r="R187">
        <v>81.090699999999998</v>
      </c>
      <c r="S187">
        <v>1.7999999999999999E-2</v>
      </c>
      <c r="T187">
        <v>4.0000000000000001E-3</v>
      </c>
      <c r="U187">
        <v>0.16986999999999999</v>
      </c>
      <c r="V187">
        <v>9.1054499999999994</v>
      </c>
      <c r="W187">
        <v>9.3786799999999992</v>
      </c>
      <c r="X187">
        <v>84.051500000000004</v>
      </c>
    </row>
    <row r="188" spans="1:24" x14ac:dyDescent="0.3">
      <c r="A188">
        <v>187</v>
      </c>
      <c r="B188">
        <v>21</v>
      </c>
      <c r="C188" s="1">
        <v>44686.451435185183</v>
      </c>
      <c r="D188" t="s">
        <v>13</v>
      </c>
      <c r="E188" s="7">
        <v>2022</v>
      </c>
      <c r="F188" s="7">
        <v>5</v>
      </c>
      <c r="G188" s="7">
        <v>5</v>
      </c>
      <c r="H188" s="7" t="s">
        <v>33</v>
      </c>
      <c r="I188" s="7">
        <v>19</v>
      </c>
      <c r="J188" t="s">
        <v>23</v>
      </c>
      <c r="K188" t="s">
        <v>37</v>
      </c>
      <c r="L188">
        <v>2.2420100000000001</v>
      </c>
      <c r="M188">
        <v>2.2420100000000001</v>
      </c>
      <c r="N188">
        <v>1.4440599999999999</v>
      </c>
      <c r="O188">
        <v>0.99480999999999997</v>
      </c>
      <c r="P188">
        <v>-3.0960000000000001E-2</v>
      </c>
      <c r="Q188" t="s">
        <v>38</v>
      </c>
      <c r="R188">
        <v>13.6112</v>
      </c>
      <c r="S188">
        <v>0.39606999999999998</v>
      </c>
      <c r="T188">
        <v>6.0000000000000001E-3</v>
      </c>
      <c r="U188">
        <v>0.27685999999999999</v>
      </c>
      <c r="V188">
        <v>9.0645500000000006</v>
      </c>
      <c r="W188">
        <v>8.8029499999999992</v>
      </c>
      <c r="X188">
        <v>84.052800000000005</v>
      </c>
    </row>
    <row r="189" spans="1:24" x14ac:dyDescent="0.3">
      <c r="A189">
        <v>188</v>
      </c>
      <c r="B189">
        <v>22</v>
      </c>
      <c r="C189" s="1">
        <v>44686.453518518516</v>
      </c>
      <c r="D189" t="s">
        <v>13</v>
      </c>
      <c r="E189" s="7">
        <v>2022</v>
      </c>
      <c r="F189" s="7">
        <v>5</v>
      </c>
      <c r="G189" s="7">
        <v>5</v>
      </c>
      <c r="H189" s="7" t="s">
        <v>33</v>
      </c>
      <c r="I189" s="7">
        <v>19</v>
      </c>
      <c r="J189" t="s">
        <v>23</v>
      </c>
      <c r="K189" t="s">
        <v>36</v>
      </c>
      <c r="L189">
        <v>2.6874400000000001</v>
      </c>
      <c r="M189">
        <v>2.6874400000000001</v>
      </c>
      <c r="N189">
        <v>1.4515499999999999</v>
      </c>
      <c r="O189">
        <v>0.99380000000000002</v>
      </c>
      <c r="P189">
        <v>-2.5699999999999998E-3</v>
      </c>
      <c r="Q189" t="s">
        <v>38</v>
      </c>
      <c r="R189">
        <v>174.815</v>
      </c>
      <c r="S189">
        <v>3.9300000000000003E-3</v>
      </c>
      <c r="T189">
        <v>1E-3</v>
      </c>
      <c r="U189">
        <v>0.29699999999999999</v>
      </c>
      <c r="V189">
        <v>9</v>
      </c>
      <c r="W189">
        <v>8.8392499999999998</v>
      </c>
      <c r="X189">
        <v>84.071299999999994</v>
      </c>
    </row>
    <row r="190" spans="1:24" x14ac:dyDescent="0.3">
      <c r="A190">
        <v>189</v>
      </c>
      <c r="B190">
        <v>23</v>
      </c>
      <c r="C190" s="1">
        <v>44686.455578703702</v>
      </c>
      <c r="D190" t="s">
        <v>13</v>
      </c>
      <c r="E190" s="7">
        <v>2022</v>
      </c>
      <c r="F190" s="7">
        <v>5</v>
      </c>
      <c r="G190" s="7">
        <v>5</v>
      </c>
      <c r="H190" s="7" t="s">
        <v>33</v>
      </c>
      <c r="I190" s="7">
        <v>19</v>
      </c>
      <c r="J190" t="s">
        <v>23</v>
      </c>
      <c r="K190" t="s">
        <v>36</v>
      </c>
      <c r="L190">
        <v>6.6291500000000001</v>
      </c>
      <c r="M190">
        <v>6.6291500000000001</v>
      </c>
      <c r="N190">
        <v>1.3031699999999999</v>
      </c>
      <c r="O190">
        <v>0.99868999999999997</v>
      </c>
      <c r="P190">
        <v>1.5499999999999999E-3</v>
      </c>
      <c r="Q190" t="s">
        <v>38</v>
      </c>
      <c r="R190">
        <v>312.35199999999998</v>
      </c>
      <c r="S190">
        <v>1.25E-3</v>
      </c>
      <c r="T190">
        <v>1E-3</v>
      </c>
      <c r="U190">
        <v>0.216</v>
      </c>
      <c r="V190">
        <v>9</v>
      </c>
      <c r="W190">
        <v>9.5569799999999994</v>
      </c>
      <c r="X190">
        <v>84.047300000000007</v>
      </c>
    </row>
    <row r="191" spans="1:24" x14ac:dyDescent="0.3">
      <c r="A191">
        <v>190</v>
      </c>
      <c r="B191">
        <v>24</v>
      </c>
      <c r="C191" s="1">
        <v>44686.457662037035</v>
      </c>
      <c r="D191" t="s">
        <v>13</v>
      </c>
      <c r="E191" s="7">
        <v>2022</v>
      </c>
      <c r="F191" s="7">
        <v>5</v>
      </c>
      <c r="G191" s="7">
        <v>5</v>
      </c>
      <c r="H191" s="7" t="s">
        <v>33</v>
      </c>
      <c r="I191" s="7">
        <v>19</v>
      </c>
      <c r="J191" t="s">
        <v>23</v>
      </c>
      <c r="K191" t="s">
        <v>36</v>
      </c>
      <c r="L191">
        <v>3.9480400000000002</v>
      </c>
      <c r="M191">
        <v>3.9480400000000002</v>
      </c>
      <c r="N191">
        <v>1.33877</v>
      </c>
      <c r="O191">
        <v>0.99768000000000001</v>
      </c>
      <c r="P191">
        <v>4.5599999999999998E-3</v>
      </c>
      <c r="Q191" t="s">
        <v>38</v>
      </c>
      <c r="R191">
        <v>92.915099999999995</v>
      </c>
      <c r="S191">
        <v>1.8509999999999999E-2</v>
      </c>
      <c r="T191">
        <v>8.9999999999999993E-3</v>
      </c>
      <c r="U191">
        <v>0.33976000000000001</v>
      </c>
      <c r="V191">
        <v>9.1218199999999996</v>
      </c>
      <c r="W191">
        <v>9.6817499999999992</v>
      </c>
      <c r="X191">
        <v>84.074200000000005</v>
      </c>
    </row>
    <row r="192" spans="1:24" x14ac:dyDescent="0.3">
      <c r="A192">
        <v>191</v>
      </c>
      <c r="B192">
        <v>1</v>
      </c>
      <c r="C192" s="1">
        <v>44686.50204861111</v>
      </c>
      <c r="D192" t="s">
        <v>15</v>
      </c>
      <c r="E192" s="7">
        <v>2022</v>
      </c>
      <c r="F192" s="7">
        <v>5</v>
      </c>
      <c r="G192" s="7">
        <v>5</v>
      </c>
      <c r="H192" s="7" t="s">
        <v>33</v>
      </c>
      <c r="I192" s="7">
        <v>19</v>
      </c>
      <c r="J192" t="s">
        <v>22</v>
      </c>
      <c r="K192" t="s">
        <v>38</v>
      </c>
      <c r="L192">
        <v>4.8465600000000002</v>
      </c>
      <c r="M192">
        <v>4.8465600000000002</v>
      </c>
      <c r="N192">
        <v>1.3447499999999999</v>
      </c>
      <c r="O192">
        <v>0.99743999999999999</v>
      </c>
      <c r="P192">
        <v>-0.34593000000000002</v>
      </c>
      <c r="Q192">
        <v>-0.34593000000000002</v>
      </c>
      <c r="R192">
        <v>1.8940699999999999</v>
      </c>
      <c r="S192">
        <v>0.98362000000000005</v>
      </c>
      <c r="T192">
        <v>8.0000000000000002E-3</v>
      </c>
      <c r="U192">
        <v>0.28053</v>
      </c>
      <c r="V192">
        <v>15.605499999999999</v>
      </c>
      <c r="W192">
        <v>12.4733</v>
      </c>
      <c r="X192">
        <v>83.115099999999998</v>
      </c>
    </row>
    <row r="193" spans="1:24" x14ac:dyDescent="0.3">
      <c r="A193">
        <v>192</v>
      </c>
      <c r="B193">
        <v>2</v>
      </c>
      <c r="C193" s="1">
        <v>44686.504270833335</v>
      </c>
      <c r="D193" t="s">
        <v>15</v>
      </c>
      <c r="E193" s="7">
        <v>2022</v>
      </c>
      <c r="F193" s="7">
        <v>5</v>
      </c>
      <c r="G193" s="7">
        <v>5</v>
      </c>
      <c r="H193" s="7" t="s">
        <v>33</v>
      </c>
      <c r="I193" s="7">
        <v>19</v>
      </c>
      <c r="J193" t="s">
        <v>22</v>
      </c>
      <c r="K193" t="s">
        <v>38</v>
      </c>
      <c r="L193">
        <v>3.1660400000000002</v>
      </c>
      <c r="M193">
        <v>3.1660400000000002</v>
      </c>
      <c r="N193">
        <v>1.4017599999999999</v>
      </c>
      <c r="O193">
        <v>0.99682000000000004</v>
      </c>
      <c r="P193">
        <v>-0.51283999999999996</v>
      </c>
      <c r="Q193">
        <v>-0.51283999999999996</v>
      </c>
      <c r="R193">
        <v>1.5572600000000001</v>
      </c>
      <c r="S193">
        <v>0.99304000000000003</v>
      </c>
      <c r="T193">
        <v>0.01</v>
      </c>
      <c r="U193">
        <v>0.28826000000000002</v>
      </c>
      <c r="V193">
        <v>14.9</v>
      </c>
      <c r="W193">
        <v>11.578900000000001</v>
      </c>
      <c r="X193">
        <v>83.126400000000004</v>
      </c>
    </row>
    <row r="194" spans="1:24" x14ac:dyDescent="0.3">
      <c r="A194">
        <v>193</v>
      </c>
      <c r="B194">
        <v>3</v>
      </c>
      <c r="C194" s="1">
        <v>44686.506342592591</v>
      </c>
      <c r="D194" t="s">
        <v>15</v>
      </c>
      <c r="E194" s="7">
        <v>2022</v>
      </c>
      <c r="F194" s="7">
        <v>5</v>
      </c>
      <c r="G194" s="7">
        <v>5</v>
      </c>
      <c r="H194" s="7" t="s">
        <v>33</v>
      </c>
      <c r="I194" s="7">
        <v>19</v>
      </c>
      <c r="J194" t="s">
        <v>22</v>
      </c>
      <c r="K194" t="s">
        <v>38</v>
      </c>
      <c r="L194">
        <v>2.6198299999999999</v>
      </c>
      <c r="M194">
        <v>2.6198299999999999</v>
      </c>
      <c r="N194">
        <v>1.52912</v>
      </c>
      <c r="O194">
        <v>0.99329000000000001</v>
      </c>
      <c r="P194">
        <v>-0.35587999999999997</v>
      </c>
      <c r="Q194">
        <v>-0.35587999999999997</v>
      </c>
      <c r="R194">
        <v>1.79081</v>
      </c>
      <c r="S194">
        <v>0.98668999999999996</v>
      </c>
      <c r="T194">
        <v>7.0000000000000001E-3</v>
      </c>
      <c r="U194">
        <v>0.27822999999999998</v>
      </c>
      <c r="V194">
        <v>14.7773</v>
      </c>
      <c r="W194">
        <v>10.9153</v>
      </c>
      <c r="X194">
        <v>83.1374</v>
      </c>
    </row>
    <row r="195" spans="1:24" x14ac:dyDescent="0.3">
      <c r="A195">
        <v>194</v>
      </c>
      <c r="B195">
        <v>4</v>
      </c>
      <c r="C195" s="1">
        <v>44686.508437500001</v>
      </c>
      <c r="D195" t="s">
        <v>15</v>
      </c>
      <c r="E195" s="7">
        <v>2022</v>
      </c>
      <c r="F195" s="7">
        <v>5</v>
      </c>
      <c r="G195" s="7">
        <v>5</v>
      </c>
      <c r="H195" s="7" t="s">
        <v>33</v>
      </c>
      <c r="I195" s="7">
        <v>19</v>
      </c>
      <c r="J195" t="s">
        <v>23</v>
      </c>
      <c r="K195" t="s">
        <v>38</v>
      </c>
      <c r="L195">
        <v>2.0002599999999999</v>
      </c>
      <c r="M195">
        <v>2.0002599999999999</v>
      </c>
      <c r="N195">
        <v>1.5620099999999999</v>
      </c>
      <c r="O195">
        <v>0.99292999999999998</v>
      </c>
      <c r="P195">
        <v>-0.18554000000000001</v>
      </c>
      <c r="Q195" t="s">
        <v>38</v>
      </c>
      <c r="R195">
        <v>2.9099200000000001</v>
      </c>
      <c r="S195">
        <v>0.94593000000000005</v>
      </c>
      <c r="T195">
        <v>5.0000000000000001E-3</v>
      </c>
      <c r="U195">
        <v>0.19819999999999999</v>
      </c>
      <c r="V195">
        <v>14.172700000000001</v>
      </c>
      <c r="W195">
        <v>10.8895</v>
      </c>
      <c r="X195">
        <v>83.131200000000007</v>
      </c>
    </row>
    <row r="196" spans="1:24" x14ac:dyDescent="0.3">
      <c r="A196">
        <v>195</v>
      </c>
      <c r="B196">
        <v>5</v>
      </c>
      <c r="C196" s="1">
        <v>44686.510520833333</v>
      </c>
      <c r="D196" t="s">
        <v>15</v>
      </c>
      <c r="E196" s="7">
        <v>2022</v>
      </c>
      <c r="F196" s="7">
        <v>5</v>
      </c>
      <c r="G196" s="7">
        <v>5</v>
      </c>
      <c r="H196" s="7" t="s">
        <v>33</v>
      </c>
      <c r="I196" s="7">
        <v>19</v>
      </c>
      <c r="J196" t="s">
        <v>23</v>
      </c>
      <c r="K196" t="s">
        <v>38</v>
      </c>
      <c r="L196">
        <v>2.4522599999999999</v>
      </c>
      <c r="M196">
        <v>2.4522599999999999</v>
      </c>
      <c r="N196">
        <v>1.4495499999999999</v>
      </c>
      <c r="O196">
        <v>0.99517999999999995</v>
      </c>
      <c r="P196">
        <v>-0.14516999999999999</v>
      </c>
      <c r="Q196" t="s">
        <v>38</v>
      </c>
      <c r="R196">
        <v>3.8160599999999998</v>
      </c>
      <c r="S196">
        <v>0.90273000000000003</v>
      </c>
      <c r="T196">
        <v>5.0000000000000001E-3</v>
      </c>
      <c r="U196">
        <v>0.19893</v>
      </c>
      <c r="V196">
        <v>13.7418</v>
      </c>
      <c r="W196">
        <v>10.3971</v>
      </c>
      <c r="X196">
        <v>83.148099999999999</v>
      </c>
    </row>
    <row r="197" spans="1:24" x14ac:dyDescent="0.3">
      <c r="A197">
        <v>196</v>
      </c>
      <c r="B197">
        <v>6</v>
      </c>
      <c r="C197" s="1">
        <v>44686.512592592589</v>
      </c>
      <c r="D197" t="s">
        <v>15</v>
      </c>
      <c r="E197" s="7">
        <v>2022</v>
      </c>
      <c r="F197" s="7">
        <v>5</v>
      </c>
      <c r="G197" s="7">
        <v>5</v>
      </c>
      <c r="H197" s="7" t="s">
        <v>33</v>
      </c>
      <c r="I197" s="7">
        <v>19</v>
      </c>
      <c r="J197" t="s">
        <v>23</v>
      </c>
      <c r="K197" t="s">
        <v>38</v>
      </c>
      <c r="L197">
        <v>1.0646100000000001</v>
      </c>
      <c r="M197" t="s">
        <v>38</v>
      </c>
      <c r="N197">
        <v>2.5914899999999998</v>
      </c>
      <c r="O197">
        <v>0.93879000000000001</v>
      </c>
      <c r="P197">
        <v>-0.12057</v>
      </c>
      <c r="Q197" t="s">
        <v>38</v>
      </c>
      <c r="R197">
        <v>4.6910100000000003</v>
      </c>
      <c r="S197">
        <v>0.85504999999999998</v>
      </c>
      <c r="T197">
        <v>4.0000000000000001E-3</v>
      </c>
      <c r="U197">
        <v>0.16325999999999999</v>
      </c>
      <c r="V197">
        <v>13.4427</v>
      </c>
      <c r="W197">
        <v>10.5547</v>
      </c>
      <c r="X197">
        <v>83.1327</v>
      </c>
    </row>
    <row r="198" spans="1:24" x14ac:dyDescent="0.3">
      <c r="A198">
        <v>197</v>
      </c>
      <c r="B198">
        <v>7</v>
      </c>
      <c r="C198" s="1">
        <v>44686.515150462961</v>
      </c>
      <c r="D198" t="s">
        <v>15</v>
      </c>
      <c r="E198" s="7">
        <v>2022</v>
      </c>
      <c r="F198" s="7">
        <v>5</v>
      </c>
      <c r="G198" s="7">
        <v>5</v>
      </c>
      <c r="H198" s="7" t="s">
        <v>33</v>
      </c>
      <c r="I198" s="7">
        <v>19</v>
      </c>
      <c r="J198" t="s">
        <v>22</v>
      </c>
      <c r="K198" t="s">
        <v>38</v>
      </c>
      <c r="L198">
        <v>3.9513199999999999</v>
      </c>
      <c r="M198">
        <v>3.9513199999999999</v>
      </c>
      <c r="N198">
        <v>1.34446</v>
      </c>
      <c r="O198">
        <v>0.99761999999999995</v>
      </c>
      <c r="P198">
        <v>-0.71769000000000005</v>
      </c>
      <c r="Q198">
        <v>-0.71769000000000005</v>
      </c>
      <c r="R198">
        <v>1.45075</v>
      </c>
      <c r="S198">
        <v>0.99568000000000001</v>
      </c>
      <c r="T198" t="s">
        <v>38</v>
      </c>
      <c r="U198">
        <v>0.24553</v>
      </c>
      <c r="V198">
        <v>12.7873</v>
      </c>
      <c r="W198">
        <v>9.4691100000000006</v>
      </c>
      <c r="X198">
        <v>83.168499999999995</v>
      </c>
    </row>
    <row r="199" spans="1:24" x14ac:dyDescent="0.3">
      <c r="A199">
        <v>198</v>
      </c>
      <c r="B199">
        <v>8</v>
      </c>
      <c r="C199" s="1">
        <v>44686.517233796294</v>
      </c>
      <c r="D199" t="s">
        <v>15</v>
      </c>
      <c r="E199" s="7">
        <v>2022</v>
      </c>
      <c r="F199" s="7">
        <v>5</v>
      </c>
      <c r="G199" s="7">
        <v>5</v>
      </c>
      <c r="H199" s="7" t="s">
        <v>33</v>
      </c>
      <c r="I199" s="7">
        <v>19</v>
      </c>
      <c r="J199" t="s">
        <v>22</v>
      </c>
      <c r="K199" t="s">
        <v>38</v>
      </c>
      <c r="L199">
        <v>5.8471599999999997</v>
      </c>
      <c r="M199">
        <v>5.8471599999999997</v>
      </c>
      <c r="N199">
        <v>1.3365199999999999</v>
      </c>
      <c r="O199">
        <v>0.99782999999999999</v>
      </c>
      <c r="P199">
        <v>-0.37520999999999999</v>
      </c>
      <c r="Q199">
        <v>-0.37520999999999999</v>
      </c>
      <c r="R199">
        <v>1.84622</v>
      </c>
      <c r="S199">
        <v>0.98506000000000005</v>
      </c>
      <c r="T199">
        <v>2E-3</v>
      </c>
      <c r="U199" t="s">
        <v>38</v>
      </c>
      <c r="V199">
        <v>12.6</v>
      </c>
      <c r="W199">
        <v>9.9005200000000002</v>
      </c>
      <c r="X199">
        <v>83.172600000000003</v>
      </c>
    </row>
    <row r="200" spans="1:24" x14ac:dyDescent="0.3">
      <c r="A200">
        <v>199</v>
      </c>
      <c r="B200">
        <v>9</v>
      </c>
      <c r="C200" s="1">
        <v>44686.519305555557</v>
      </c>
      <c r="D200" t="s">
        <v>15</v>
      </c>
      <c r="E200" s="7">
        <v>2022</v>
      </c>
      <c r="F200" s="7">
        <v>5</v>
      </c>
      <c r="G200" s="7">
        <v>5</v>
      </c>
      <c r="H200" s="7" t="s">
        <v>33</v>
      </c>
      <c r="I200" s="7">
        <v>19</v>
      </c>
      <c r="J200" t="s">
        <v>22</v>
      </c>
      <c r="K200" t="s">
        <v>38</v>
      </c>
      <c r="L200">
        <v>3.1349</v>
      </c>
      <c r="M200">
        <v>3.1349</v>
      </c>
      <c r="N200">
        <v>1.4478800000000001</v>
      </c>
      <c r="O200">
        <v>0.99509999999999998</v>
      </c>
      <c r="P200">
        <v>-0.28620000000000001</v>
      </c>
      <c r="Q200">
        <v>-0.28620000000000001</v>
      </c>
      <c r="R200">
        <v>2.33501</v>
      </c>
      <c r="S200">
        <v>0.96887000000000001</v>
      </c>
      <c r="T200" t="s">
        <v>38</v>
      </c>
      <c r="U200">
        <v>0.23619999999999999</v>
      </c>
      <c r="V200">
        <v>12.360900000000001</v>
      </c>
      <c r="W200">
        <v>9.6180599999999998</v>
      </c>
      <c r="X200">
        <v>83.171499999999995</v>
      </c>
    </row>
    <row r="201" spans="1:24" x14ac:dyDescent="0.3">
      <c r="A201">
        <v>200</v>
      </c>
      <c r="B201">
        <v>10</v>
      </c>
      <c r="C201" s="1">
        <v>44686.52138888889</v>
      </c>
      <c r="D201" t="s">
        <v>15</v>
      </c>
      <c r="E201" s="7">
        <v>2022</v>
      </c>
      <c r="F201" s="7">
        <v>5</v>
      </c>
      <c r="G201" s="7">
        <v>5</v>
      </c>
      <c r="H201" s="7" t="s">
        <v>33</v>
      </c>
      <c r="I201" s="7">
        <v>19</v>
      </c>
      <c r="J201" t="s">
        <v>23</v>
      </c>
      <c r="K201" t="s">
        <v>38</v>
      </c>
      <c r="L201">
        <v>1.6495299999999999</v>
      </c>
      <c r="M201">
        <v>1.6495299999999999</v>
      </c>
      <c r="N201">
        <v>1.62053</v>
      </c>
      <c r="O201">
        <v>0.99029</v>
      </c>
      <c r="P201">
        <v>-0.27123999999999998</v>
      </c>
      <c r="Q201">
        <v>-0.27123999999999998</v>
      </c>
      <c r="R201">
        <v>2.0848499999999999</v>
      </c>
      <c r="S201">
        <v>0.97755000000000003</v>
      </c>
      <c r="T201" t="s">
        <v>38</v>
      </c>
      <c r="U201">
        <v>0.11432</v>
      </c>
      <c r="V201">
        <v>12.3</v>
      </c>
      <c r="W201">
        <v>10.2745</v>
      </c>
      <c r="X201">
        <v>83.179699999999997</v>
      </c>
    </row>
    <row r="202" spans="1:24" x14ac:dyDescent="0.3">
      <c r="A202">
        <v>201</v>
      </c>
      <c r="B202">
        <v>11</v>
      </c>
      <c r="C202" s="1">
        <v>44686.523460648146</v>
      </c>
      <c r="D202" t="s">
        <v>15</v>
      </c>
      <c r="E202" s="7">
        <v>2022</v>
      </c>
      <c r="F202" s="7">
        <v>5</v>
      </c>
      <c r="G202" s="7">
        <v>5</v>
      </c>
      <c r="H202" s="7" t="s">
        <v>33</v>
      </c>
      <c r="I202" s="7">
        <v>19</v>
      </c>
      <c r="J202" t="s">
        <v>23</v>
      </c>
      <c r="K202" t="s">
        <v>38</v>
      </c>
      <c r="L202">
        <v>1.3887</v>
      </c>
      <c r="M202">
        <v>1.3887</v>
      </c>
      <c r="N202">
        <v>1.9120299999999999</v>
      </c>
      <c r="O202">
        <v>0.97918000000000005</v>
      </c>
      <c r="P202">
        <v>-0.21848000000000001</v>
      </c>
      <c r="Q202" t="s">
        <v>38</v>
      </c>
      <c r="R202">
        <v>3.1033599999999999</v>
      </c>
      <c r="S202">
        <v>0.93735999999999997</v>
      </c>
      <c r="T202" t="s">
        <v>38</v>
      </c>
      <c r="U202">
        <v>0.22276000000000001</v>
      </c>
      <c r="V202">
        <v>12.469099999999999</v>
      </c>
      <c r="W202">
        <v>10.312099999999999</v>
      </c>
      <c r="X202">
        <v>83.180400000000006</v>
      </c>
    </row>
    <row r="203" spans="1:24" x14ac:dyDescent="0.3">
      <c r="A203">
        <v>202</v>
      </c>
      <c r="B203">
        <v>12</v>
      </c>
      <c r="C203" s="1">
        <v>44686.525543981479</v>
      </c>
      <c r="D203" t="s">
        <v>15</v>
      </c>
      <c r="E203" s="7">
        <v>2022</v>
      </c>
      <c r="F203" s="7">
        <v>5</v>
      </c>
      <c r="G203" s="7">
        <v>5</v>
      </c>
      <c r="H203" s="7" t="s">
        <v>33</v>
      </c>
      <c r="I203" s="7">
        <v>19</v>
      </c>
      <c r="J203" t="s">
        <v>23</v>
      </c>
      <c r="K203" t="s">
        <v>38</v>
      </c>
      <c r="L203">
        <v>1.06979</v>
      </c>
      <c r="M203">
        <v>1.06979</v>
      </c>
      <c r="N203">
        <v>2.3917600000000001</v>
      </c>
      <c r="O203">
        <v>0.96677999999999997</v>
      </c>
      <c r="P203">
        <v>-0.11339</v>
      </c>
      <c r="Q203" t="s">
        <v>38</v>
      </c>
      <c r="R203">
        <v>4.9020400000000004</v>
      </c>
      <c r="S203">
        <v>0.84292999999999996</v>
      </c>
      <c r="T203" t="s">
        <v>38</v>
      </c>
      <c r="U203">
        <v>0.24354999999999999</v>
      </c>
      <c r="V203">
        <v>12.8691</v>
      </c>
      <c r="W203">
        <v>11.319900000000001</v>
      </c>
      <c r="X203">
        <v>83.160600000000002</v>
      </c>
    </row>
    <row r="204" spans="1:24" x14ac:dyDescent="0.3">
      <c r="A204">
        <v>203</v>
      </c>
      <c r="B204">
        <v>13</v>
      </c>
      <c r="C204" s="1">
        <v>44686.528171296297</v>
      </c>
      <c r="D204" t="s">
        <v>15</v>
      </c>
      <c r="E204" s="7">
        <v>2022</v>
      </c>
      <c r="F204" s="7">
        <v>5</v>
      </c>
      <c r="G204" s="7">
        <v>5</v>
      </c>
      <c r="H204" s="7" t="s">
        <v>33</v>
      </c>
      <c r="I204" s="7">
        <v>19</v>
      </c>
      <c r="J204" t="s">
        <v>22</v>
      </c>
      <c r="K204" t="s">
        <v>38</v>
      </c>
      <c r="L204">
        <v>4.8559099999999997</v>
      </c>
      <c r="M204">
        <v>4.8559099999999997</v>
      </c>
      <c r="N204">
        <v>1.3580700000000001</v>
      </c>
      <c r="O204">
        <v>0.99753999999999998</v>
      </c>
      <c r="P204">
        <v>-0.30792000000000003</v>
      </c>
      <c r="Q204">
        <v>-0.30792000000000003</v>
      </c>
      <c r="R204">
        <v>2.7291099999999999</v>
      </c>
      <c r="S204">
        <v>0.95357000000000003</v>
      </c>
      <c r="T204">
        <v>1E-3</v>
      </c>
      <c r="U204">
        <v>0.26645999999999997</v>
      </c>
      <c r="V204">
        <v>12.7264</v>
      </c>
      <c r="W204">
        <v>10.6472</v>
      </c>
      <c r="X204">
        <v>83.118300000000005</v>
      </c>
    </row>
    <row r="205" spans="1:24" x14ac:dyDescent="0.3">
      <c r="A205">
        <v>204</v>
      </c>
      <c r="B205">
        <v>14</v>
      </c>
      <c r="C205" s="1">
        <v>44686.530266203707</v>
      </c>
      <c r="D205" t="s">
        <v>15</v>
      </c>
      <c r="E205" s="7">
        <v>2022</v>
      </c>
      <c r="F205" s="7">
        <v>5</v>
      </c>
      <c r="G205" s="7">
        <v>5</v>
      </c>
      <c r="H205" s="7" t="s">
        <v>33</v>
      </c>
      <c r="I205" s="7">
        <v>19</v>
      </c>
      <c r="J205" t="s">
        <v>22</v>
      </c>
      <c r="K205" t="s">
        <v>38</v>
      </c>
      <c r="L205">
        <v>2.7071000000000001</v>
      </c>
      <c r="M205">
        <v>2.7071000000000001</v>
      </c>
      <c r="N205">
        <v>1.46628</v>
      </c>
      <c r="O205">
        <v>0.99451999999999996</v>
      </c>
      <c r="P205">
        <v>-0.33190999999999998</v>
      </c>
      <c r="Q205">
        <v>-0.33190999999999998</v>
      </c>
      <c r="R205">
        <v>2.05382</v>
      </c>
      <c r="S205">
        <v>0.97858000000000001</v>
      </c>
      <c r="T205">
        <v>7.0000000000000001E-3</v>
      </c>
      <c r="U205">
        <v>0.23916000000000001</v>
      </c>
      <c r="V205">
        <v>12.962199999999999</v>
      </c>
      <c r="W205">
        <v>11.5495</v>
      </c>
      <c r="X205">
        <v>83.125399999999999</v>
      </c>
    </row>
    <row r="206" spans="1:24" x14ac:dyDescent="0.3">
      <c r="A206">
        <v>205</v>
      </c>
      <c r="B206">
        <v>15</v>
      </c>
      <c r="C206" s="1">
        <v>44686.532326388886</v>
      </c>
      <c r="D206" t="s">
        <v>15</v>
      </c>
      <c r="E206" s="7">
        <v>2022</v>
      </c>
      <c r="F206" s="7">
        <v>5</v>
      </c>
      <c r="G206" s="7">
        <v>5</v>
      </c>
      <c r="H206" s="7" t="s">
        <v>33</v>
      </c>
      <c r="I206" s="7">
        <v>19</v>
      </c>
      <c r="J206" t="s">
        <v>22</v>
      </c>
      <c r="K206" t="s">
        <v>38</v>
      </c>
      <c r="L206">
        <v>2.91371</v>
      </c>
      <c r="M206">
        <v>2.91371</v>
      </c>
      <c r="N206">
        <v>1.4835100000000001</v>
      </c>
      <c r="O206">
        <v>0.99431000000000003</v>
      </c>
      <c r="P206">
        <v>-0.26493</v>
      </c>
      <c r="Q206">
        <v>-0.26493</v>
      </c>
      <c r="R206">
        <v>2.3630100000000001</v>
      </c>
      <c r="S206">
        <v>0.96784999999999999</v>
      </c>
      <c r="T206">
        <v>1E-3</v>
      </c>
      <c r="U206">
        <v>0.12506</v>
      </c>
      <c r="V206">
        <v>12.814500000000001</v>
      </c>
      <c r="W206">
        <v>10.5055</v>
      </c>
      <c r="X206">
        <v>83.143500000000003</v>
      </c>
    </row>
    <row r="207" spans="1:24" x14ac:dyDescent="0.3">
      <c r="A207">
        <v>206</v>
      </c>
      <c r="B207">
        <v>16</v>
      </c>
      <c r="C207" s="1">
        <v>44686.534386574072</v>
      </c>
      <c r="D207" t="s">
        <v>15</v>
      </c>
      <c r="E207" s="7">
        <v>2022</v>
      </c>
      <c r="F207" s="7">
        <v>5</v>
      </c>
      <c r="G207" s="7">
        <v>5</v>
      </c>
      <c r="H207" s="7" t="s">
        <v>33</v>
      </c>
      <c r="I207" s="7">
        <v>19</v>
      </c>
      <c r="J207" t="s">
        <v>23</v>
      </c>
      <c r="K207" t="s">
        <v>38</v>
      </c>
      <c r="L207">
        <v>1.6950799999999999</v>
      </c>
      <c r="M207">
        <v>1.6950799999999999</v>
      </c>
      <c r="N207">
        <v>2.4422199999999998</v>
      </c>
      <c r="O207">
        <v>0.96057000000000003</v>
      </c>
      <c r="P207">
        <v>-8.9599999999999999E-2</v>
      </c>
      <c r="Q207" t="s">
        <v>38</v>
      </c>
      <c r="R207">
        <v>8.4956999999999994</v>
      </c>
      <c r="S207">
        <v>0.63053999999999999</v>
      </c>
      <c r="T207">
        <v>3.0000000000000001E-3</v>
      </c>
      <c r="U207">
        <v>0.22106999999999999</v>
      </c>
      <c r="V207">
        <v>12.4436</v>
      </c>
      <c r="W207">
        <v>9.8220700000000001</v>
      </c>
      <c r="X207">
        <v>83.137200000000007</v>
      </c>
    </row>
    <row r="208" spans="1:24" x14ac:dyDescent="0.3">
      <c r="A208">
        <v>207</v>
      </c>
      <c r="B208">
        <v>17</v>
      </c>
      <c r="C208" s="1">
        <v>44686.536481481482</v>
      </c>
      <c r="D208" t="s">
        <v>15</v>
      </c>
      <c r="E208" s="7">
        <v>2022</v>
      </c>
      <c r="F208" s="7">
        <v>5</v>
      </c>
      <c r="G208" s="7">
        <v>5</v>
      </c>
      <c r="H208" s="7" t="s">
        <v>33</v>
      </c>
      <c r="I208" s="7">
        <v>19</v>
      </c>
      <c r="J208" t="s">
        <v>23</v>
      </c>
      <c r="K208" t="s">
        <v>38</v>
      </c>
      <c r="L208">
        <v>1.0753699999999999</v>
      </c>
      <c r="M208">
        <v>1.0753699999999999</v>
      </c>
      <c r="N208">
        <v>2.3702200000000002</v>
      </c>
      <c r="O208">
        <v>0.96699999999999997</v>
      </c>
      <c r="P208">
        <v>-0.34622999999999998</v>
      </c>
      <c r="Q208">
        <v>-0.34622999999999998</v>
      </c>
      <c r="R208">
        <v>1.8619000000000001</v>
      </c>
      <c r="S208">
        <v>0.98460000000000003</v>
      </c>
      <c r="T208">
        <v>8.0000000000000002E-3</v>
      </c>
      <c r="U208">
        <v>0.30715999999999999</v>
      </c>
      <c r="V208">
        <v>12.3</v>
      </c>
      <c r="W208">
        <v>10.3531</v>
      </c>
      <c r="X208">
        <v>83.130300000000005</v>
      </c>
    </row>
    <row r="209" spans="1:24" x14ac:dyDescent="0.3">
      <c r="A209">
        <v>208</v>
      </c>
      <c r="B209">
        <v>18</v>
      </c>
      <c r="C209" s="1">
        <v>44686.538553240738</v>
      </c>
      <c r="D209" t="s">
        <v>15</v>
      </c>
      <c r="E209" s="7">
        <v>2022</v>
      </c>
      <c r="F209" s="7">
        <v>5</v>
      </c>
      <c r="G209" s="7">
        <v>5</v>
      </c>
      <c r="H209" s="7" t="s">
        <v>33</v>
      </c>
      <c r="I209" s="7">
        <v>19</v>
      </c>
      <c r="J209" t="s">
        <v>23</v>
      </c>
      <c r="K209" t="s">
        <v>38</v>
      </c>
      <c r="L209">
        <v>1.2424999999999999</v>
      </c>
      <c r="M209">
        <v>1.2424999999999999</v>
      </c>
      <c r="N209">
        <v>2.1521499999999998</v>
      </c>
      <c r="O209">
        <v>0.97487000000000001</v>
      </c>
      <c r="P209">
        <v>-0.21357999999999999</v>
      </c>
      <c r="Q209" t="s">
        <v>38</v>
      </c>
      <c r="R209">
        <v>2.8616299999999999</v>
      </c>
      <c r="S209">
        <v>0.94801999999999997</v>
      </c>
      <c r="T209">
        <v>5.0000000000000001E-3</v>
      </c>
      <c r="U209">
        <v>0.21912999999999999</v>
      </c>
      <c r="V209">
        <v>12.323600000000001</v>
      </c>
      <c r="W209">
        <v>10.170299999999999</v>
      </c>
      <c r="X209">
        <v>83.116200000000006</v>
      </c>
    </row>
    <row r="210" spans="1:24" x14ac:dyDescent="0.3">
      <c r="A210">
        <v>209</v>
      </c>
      <c r="B210">
        <v>1</v>
      </c>
      <c r="C210" s="1">
        <v>44698.390011574076</v>
      </c>
      <c r="D210" t="s">
        <v>13</v>
      </c>
      <c r="E210" s="7">
        <v>2022</v>
      </c>
      <c r="F210" s="7">
        <v>5</v>
      </c>
      <c r="G210" s="7">
        <v>5</v>
      </c>
      <c r="H210" s="7" t="s">
        <v>33</v>
      </c>
      <c r="I210" s="7">
        <v>21</v>
      </c>
      <c r="J210" t="s">
        <v>22</v>
      </c>
      <c r="K210" t="s">
        <v>36</v>
      </c>
      <c r="L210">
        <v>2.5475500000000002</v>
      </c>
      <c r="M210">
        <v>2.5475500000000002</v>
      </c>
      <c r="N210">
        <v>1.4603999999999999</v>
      </c>
      <c r="O210">
        <v>0.99246999999999996</v>
      </c>
      <c r="P210">
        <v>-2.4930000000000001E-2</v>
      </c>
      <c r="Q210" t="s">
        <v>38</v>
      </c>
      <c r="R210">
        <v>18.961200000000002</v>
      </c>
      <c r="S210">
        <v>0.25180000000000002</v>
      </c>
      <c r="T210">
        <v>2E-3</v>
      </c>
      <c r="U210" t="s">
        <v>38</v>
      </c>
      <c r="V210">
        <v>22.005500000000001</v>
      </c>
      <c r="W210">
        <v>19.639700000000001</v>
      </c>
      <c r="X210">
        <v>84.432100000000005</v>
      </c>
    </row>
    <row r="211" spans="1:24" x14ac:dyDescent="0.3">
      <c r="A211">
        <v>210</v>
      </c>
      <c r="B211">
        <v>2</v>
      </c>
      <c r="C211" s="1">
        <v>44698.392071759263</v>
      </c>
      <c r="D211" t="s">
        <v>13</v>
      </c>
      <c r="E211" s="7">
        <v>2022</v>
      </c>
      <c r="F211" s="7">
        <v>5</v>
      </c>
      <c r="G211" s="7">
        <v>5</v>
      </c>
      <c r="H211" s="7" t="s">
        <v>33</v>
      </c>
      <c r="I211" s="7">
        <v>21</v>
      </c>
      <c r="J211" t="s">
        <v>22</v>
      </c>
      <c r="K211" t="s">
        <v>36</v>
      </c>
      <c r="L211">
        <v>3.9824999999999999</v>
      </c>
      <c r="M211">
        <v>3.9824999999999999</v>
      </c>
      <c r="N211">
        <v>1.3455900000000001</v>
      </c>
      <c r="O211">
        <v>0.99677000000000004</v>
      </c>
      <c r="P211">
        <v>1.515E-2</v>
      </c>
      <c r="Q211" t="s">
        <v>38</v>
      </c>
      <c r="R211">
        <v>31.469899999999999</v>
      </c>
      <c r="S211">
        <v>0.10861</v>
      </c>
      <c r="T211">
        <v>4.0000000000000001E-3</v>
      </c>
      <c r="U211">
        <v>2.8729999999999999E-2</v>
      </c>
      <c r="V211">
        <v>21.409099999999999</v>
      </c>
      <c r="W211">
        <v>19.173400000000001</v>
      </c>
      <c r="X211">
        <v>84.450999999999993</v>
      </c>
    </row>
    <row r="212" spans="1:24" x14ac:dyDescent="0.3">
      <c r="A212">
        <v>211</v>
      </c>
      <c r="B212">
        <v>3</v>
      </c>
      <c r="C212" s="1">
        <v>44698.394155092596</v>
      </c>
      <c r="D212" t="s">
        <v>13</v>
      </c>
      <c r="E212" s="7">
        <v>2022</v>
      </c>
      <c r="F212" s="7">
        <v>5</v>
      </c>
      <c r="G212" s="7">
        <v>5</v>
      </c>
      <c r="H212" s="7" t="s">
        <v>33</v>
      </c>
      <c r="I212" s="7">
        <v>21</v>
      </c>
      <c r="J212" t="s">
        <v>22</v>
      </c>
      <c r="K212" t="s">
        <v>36</v>
      </c>
      <c r="L212">
        <v>5.1494600000000004</v>
      </c>
      <c r="M212">
        <v>5.1494600000000004</v>
      </c>
      <c r="N212">
        <v>1.31423</v>
      </c>
      <c r="O212">
        <v>0.99795</v>
      </c>
      <c r="P212">
        <v>-0.14776</v>
      </c>
      <c r="Q212" t="s">
        <v>38</v>
      </c>
      <c r="R212">
        <v>3.4944799999999998</v>
      </c>
      <c r="S212">
        <v>0.91857</v>
      </c>
      <c r="T212">
        <v>2E-3</v>
      </c>
      <c r="U212" t="s">
        <v>38</v>
      </c>
      <c r="V212">
        <v>20.809100000000001</v>
      </c>
      <c r="W212">
        <v>18.869900000000001</v>
      </c>
      <c r="X212">
        <v>84.430899999999994</v>
      </c>
    </row>
    <row r="213" spans="1:24" x14ac:dyDescent="0.3">
      <c r="A213">
        <v>212</v>
      </c>
      <c r="B213">
        <v>4</v>
      </c>
      <c r="C213" s="1">
        <v>44698.396226851852</v>
      </c>
      <c r="D213" t="s">
        <v>13</v>
      </c>
      <c r="E213" s="7">
        <v>2022</v>
      </c>
      <c r="F213" s="7">
        <v>5</v>
      </c>
      <c r="G213" s="7">
        <v>5</v>
      </c>
      <c r="H213" s="7" t="s">
        <v>33</v>
      </c>
      <c r="I213" s="7">
        <v>21</v>
      </c>
      <c r="J213" t="s">
        <v>22</v>
      </c>
      <c r="K213" t="s">
        <v>37</v>
      </c>
      <c r="L213">
        <v>7.6127900000000004</v>
      </c>
      <c r="M213">
        <v>7.6127900000000004</v>
      </c>
      <c r="N213">
        <v>1.28213</v>
      </c>
      <c r="O213">
        <v>0.99883</v>
      </c>
      <c r="P213">
        <v>-0.17398</v>
      </c>
      <c r="Q213" t="s">
        <v>38</v>
      </c>
      <c r="R213">
        <v>3.0603899999999999</v>
      </c>
      <c r="S213">
        <v>0.93962999999999997</v>
      </c>
      <c r="T213">
        <v>2E-3</v>
      </c>
      <c r="U213" t="s">
        <v>38</v>
      </c>
      <c r="V213">
        <v>20.5</v>
      </c>
      <c r="W213">
        <v>18.461300000000001</v>
      </c>
      <c r="X213">
        <v>84.415300000000002</v>
      </c>
    </row>
    <row r="214" spans="1:24" x14ac:dyDescent="0.3">
      <c r="A214">
        <v>213</v>
      </c>
      <c r="B214">
        <v>5</v>
      </c>
      <c r="C214" s="1">
        <v>44698.398425925923</v>
      </c>
      <c r="D214" t="s">
        <v>13</v>
      </c>
      <c r="E214" s="7">
        <v>2022</v>
      </c>
      <c r="F214" s="7">
        <v>5</v>
      </c>
      <c r="G214" s="7">
        <v>5</v>
      </c>
      <c r="H214" s="7" t="s">
        <v>33</v>
      </c>
      <c r="I214" s="7">
        <v>21</v>
      </c>
      <c r="J214" t="s">
        <v>23</v>
      </c>
      <c r="K214" t="s">
        <v>36</v>
      </c>
      <c r="L214">
        <v>3.89778</v>
      </c>
      <c r="M214">
        <v>3.89778</v>
      </c>
      <c r="N214">
        <v>1.34459</v>
      </c>
      <c r="O214">
        <v>0.99675000000000002</v>
      </c>
      <c r="P214">
        <v>-0.19126000000000001</v>
      </c>
      <c r="Q214">
        <v>-0.19126000000000001</v>
      </c>
      <c r="R214">
        <v>2.5125600000000001</v>
      </c>
      <c r="S214">
        <v>0.96226999999999996</v>
      </c>
      <c r="T214">
        <v>2E-3</v>
      </c>
      <c r="U214" t="s">
        <v>38</v>
      </c>
      <c r="V214">
        <v>19.992699999999999</v>
      </c>
      <c r="W214">
        <v>18.876899999999999</v>
      </c>
      <c r="X214">
        <v>84.409700000000001</v>
      </c>
    </row>
    <row r="215" spans="1:24" x14ac:dyDescent="0.3">
      <c r="A215">
        <v>214</v>
      </c>
      <c r="B215">
        <v>6</v>
      </c>
      <c r="C215" s="1">
        <v>44698.400682870371</v>
      </c>
      <c r="D215" t="s">
        <v>13</v>
      </c>
      <c r="E215" s="7">
        <v>2022</v>
      </c>
      <c r="F215" s="7">
        <v>5</v>
      </c>
      <c r="G215" s="7">
        <v>5</v>
      </c>
      <c r="H215" s="7" t="s">
        <v>33</v>
      </c>
      <c r="I215" s="7">
        <v>21</v>
      </c>
      <c r="J215" t="s">
        <v>23</v>
      </c>
      <c r="K215" t="s">
        <v>36</v>
      </c>
      <c r="L215">
        <v>3.48245</v>
      </c>
      <c r="M215">
        <v>3.48245</v>
      </c>
      <c r="N215">
        <v>1.37365</v>
      </c>
      <c r="O215">
        <v>0.99656999999999996</v>
      </c>
      <c r="P215">
        <v>-0.15368000000000001</v>
      </c>
      <c r="Q215" t="s">
        <v>38</v>
      </c>
      <c r="R215">
        <v>3.1599400000000002</v>
      </c>
      <c r="S215">
        <v>0.93591000000000002</v>
      </c>
      <c r="T215">
        <v>2E-3</v>
      </c>
      <c r="U215" t="s">
        <v>38</v>
      </c>
      <c r="V215">
        <v>19.5</v>
      </c>
      <c r="W215">
        <v>18.918399999999998</v>
      </c>
      <c r="X215">
        <v>84.405000000000001</v>
      </c>
    </row>
    <row r="216" spans="1:24" x14ac:dyDescent="0.3">
      <c r="A216">
        <v>215</v>
      </c>
      <c r="B216">
        <v>7</v>
      </c>
      <c r="C216" s="1">
        <v>44698.402766203704</v>
      </c>
      <c r="D216" t="s">
        <v>13</v>
      </c>
      <c r="E216" s="7">
        <v>2022</v>
      </c>
      <c r="F216" s="7">
        <v>5</v>
      </c>
      <c r="G216" s="7">
        <v>5</v>
      </c>
      <c r="H216" s="7" t="s">
        <v>33</v>
      </c>
      <c r="I216" s="7">
        <v>21</v>
      </c>
      <c r="J216" t="s">
        <v>23</v>
      </c>
      <c r="K216" t="s">
        <v>37</v>
      </c>
      <c r="L216">
        <v>3.8392300000000001</v>
      </c>
      <c r="M216">
        <v>3.8392300000000001</v>
      </c>
      <c r="N216">
        <v>1.4935400000000001</v>
      </c>
      <c r="O216">
        <v>0.99280000000000002</v>
      </c>
      <c r="P216">
        <v>-0.10825</v>
      </c>
      <c r="Q216" t="s">
        <v>38</v>
      </c>
      <c r="R216">
        <v>5.8721899999999998</v>
      </c>
      <c r="S216">
        <v>0.78524000000000005</v>
      </c>
      <c r="T216" t="s">
        <v>38</v>
      </c>
      <c r="U216">
        <v>2.5999999999999999E-2</v>
      </c>
      <c r="V216">
        <v>19.3</v>
      </c>
      <c r="W216">
        <v>18.9239</v>
      </c>
      <c r="X216">
        <v>84.415099999999995</v>
      </c>
    </row>
    <row r="217" spans="1:24" x14ac:dyDescent="0.3">
      <c r="A217">
        <v>216</v>
      </c>
      <c r="B217">
        <v>8</v>
      </c>
      <c r="C217" s="1">
        <v>44698.404849537037</v>
      </c>
      <c r="D217" t="s">
        <v>13</v>
      </c>
      <c r="E217" s="7">
        <v>2022</v>
      </c>
      <c r="F217" s="7">
        <v>5</v>
      </c>
      <c r="G217" s="7">
        <v>5</v>
      </c>
      <c r="H217" s="7" t="s">
        <v>33</v>
      </c>
      <c r="I217" s="7">
        <v>21</v>
      </c>
      <c r="J217" t="s">
        <v>23</v>
      </c>
      <c r="K217" t="s">
        <v>36</v>
      </c>
      <c r="L217">
        <v>3.4849999999999999</v>
      </c>
      <c r="M217">
        <v>3.4849999999999999</v>
      </c>
      <c r="N217">
        <v>1.38124</v>
      </c>
      <c r="O217">
        <v>0.99577000000000004</v>
      </c>
      <c r="P217">
        <v>-0.11562</v>
      </c>
      <c r="Q217" t="s">
        <v>38</v>
      </c>
      <c r="R217">
        <v>4.7853500000000002</v>
      </c>
      <c r="S217">
        <v>0.85091000000000006</v>
      </c>
      <c r="T217">
        <v>2E-3</v>
      </c>
      <c r="U217" t="s">
        <v>38</v>
      </c>
      <c r="V217">
        <v>19.0745</v>
      </c>
      <c r="W217">
        <v>18.846399999999999</v>
      </c>
      <c r="X217">
        <v>84.409099999999995</v>
      </c>
    </row>
    <row r="218" spans="1:24" x14ac:dyDescent="0.3">
      <c r="A218">
        <v>217</v>
      </c>
      <c r="B218">
        <v>9</v>
      </c>
      <c r="C218" s="1">
        <v>44698.406944444447</v>
      </c>
      <c r="D218" t="s">
        <v>13</v>
      </c>
      <c r="E218" s="7">
        <v>2022</v>
      </c>
      <c r="F218" s="7">
        <v>5</v>
      </c>
      <c r="G218" s="7">
        <v>5</v>
      </c>
      <c r="H218" s="7" t="s">
        <v>33</v>
      </c>
      <c r="I218" s="7">
        <v>21</v>
      </c>
      <c r="J218" t="s">
        <v>22</v>
      </c>
      <c r="K218" t="s">
        <v>36</v>
      </c>
      <c r="L218">
        <v>3.7212299999999998</v>
      </c>
      <c r="M218">
        <v>3.7212299999999998</v>
      </c>
      <c r="N218">
        <v>1.4090499999999999</v>
      </c>
      <c r="O218">
        <v>0.99521000000000004</v>
      </c>
      <c r="P218">
        <v>-9.1329999999999995E-2</v>
      </c>
      <c r="Q218" t="s">
        <v>38</v>
      </c>
      <c r="R218">
        <v>6.3207599999999999</v>
      </c>
      <c r="S218">
        <v>0.76041999999999998</v>
      </c>
      <c r="T218">
        <v>3.0000000000000001E-3</v>
      </c>
      <c r="U218" t="s">
        <v>38</v>
      </c>
      <c r="V218">
        <v>18.831800000000001</v>
      </c>
      <c r="W218">
        <v>18.456600000000002</v>
      </c>
      <c r="X218">
        <v>84.444299999999998</v>
      </c>
    </row>
    <row r="219" spans="1:24" x14ac:dyDescent="0.3">
      <c r="A219">
        <v>218</v>
      </c>
      <c r="B219">
        <v>10</v>
      </c>
      <c r="C219" s="1">
        <v>44698.410127314812</v>
      </c>
      <c r="D219" t="s">
        <v>13</v>
      </c>
      <c r="E219" s="7">
        <v>2022</v>
      </c>
      <c r="F219" s="7">
        <v>5</v>
      </c>
      <c r="G219" s="7">
        <v>5</v>
      </c>
      <c r="H219" s="7" t="s">
        <v>33</v>
      </c>
      <c r="I219" s="7">
        <v>21</v>
      </c>
      <c r="J219" t="s">
        <v>22</v>
      </c>
      <c r="K219" t="s">
        <v>37</v>
      </c>
      <c r="L219">
        <v>6.3987800000000004</v>
      </c>
      <c r="M219">
        <v>6.3987800000000004</v>
      </c>
      <c r="N219">
        <v>1.2995000000000001</v>
      </c>
      <c r="O219">
        <v>0.99804999999999999</v>
      </c>
      <c r="P219">
        <v>-0.21088999999999999</v>
      </c>
      <c r="Q219" t="s">
        <v>38</v>
      </c>
      <c r="R219">
        <v>2.94652</v>
      </c>
      <c r="S219">
        <v>0.94396999999999998</v>
      </c>
      <c r="T219">
        <v>3.0000000000000001E-3</v>
      </c>
      <c r="U219" t="s">
        <v>38</v>
      </c>
      <c r="V219">
        <v>18.399999999999999</v>
      </c>
      <c r="W219">
        <v>18.585999999999999</v>
      </c>
      <c r="X219">
        <v>84.432000000000002</v>
      </c>
    </row>
    <row r="220" spans="1:24" x14ac:dyDescent="0.3">
      <c r="A220">
        <v>219</v>
      </c>
      <c r="B220">
        <v>11</v>
      </c>
      <c r="C220" s="1">
        <v>44698.412303240744</v>
      </c>
      <c r="D220" t="s">
        <v>13</v>
      </c>
      <c r="E220" s="7">
        <v>2022</v>
      </c>
      <c r="F220" s="7">
        <v>5</v>
      </c>
      <c r="G220" s="7">
        <v>5</v>
      </c>
      <c r="H220" s="7" t="s">
        <v>33</v>
      </c>
      <c r="I220" s="7">
        <v>21</v>
      </c>
      <c r="J220" t="s">
        <v>22</v>
      </c>
      <c r="K220" t="s">
        <v>36</v>
      </c>
      <c r="L220">
        <v>3.40828</v>
      </c>
      <c r="M220">
        <v>3.40828</v>
      </c>
      <c r="N220">
        <v>1.4196599999999999</v>
      </c>
      <c r="O220">
        <v>0.99485999999999997</v>
      </c>
      <c r="P220">
        <v>-0.19807</v>
      </c>
      <c r="Q220" t="s">
        <v>38</v>
      </c>
      <c r="R220">
        <v>3.30931</v>
      </c>
      <c r="S220">
        <v>0.92747000000000002</v>
      </c>
      <c r="T220">
        <v>4.0000000000000001E-3</v>
      </c>
      <c r="U220">
        <v>9.3579999999999997E-2</v>
      </c>
      <c r="V220">
        <v>18.2</v>
      </c>
      <c r="W220">
        <v>18.716899999999999</v>
      </c>
      <c r="X220">
        <v>84.445999999999998</v>
      </c>
    </row>
    <row r="221" spans="1:24" x14ac:dyDescent="0.3">
      <c r="A221">
        <v>220</v>
      </c>
      <c r="B221">
        <v>12</v>
      </c>
      <c r="C221" s="1">
        <v>44698.414386574077</v>
      </c>
      <c r="D221" t="s">
        <v>13</v>
      </c>
      <c r="E221" s="7">
        <v>2022</v>
      </c>
      <c r="F221" s="7">
        <v>5</v>
      </c>
      <c r="G221" s="7">
        <v>5</v>
      </c>
      <c r="H221" s="7" t="s">
        <v>33</v>
      </c>
      <c r="I221" s="7">
        <v>21</v>
      </c>
      <c r="J221" t="s">
        <v>22</v>
      </c>
      <c r="K221" t="s">
        <v>36</v>
      </c>
      <c r="L221">
        <v>2.9093</v>
      </c>
      <c r="M221">
        <v>2.9093</v>
      </c>
      <c r="N221">
        <v>1.50203</v>
      </c>
      <c r="O221">
        <v>0.99367000000000005</v>
      </c>
      <c r="P221">
        <v>-0.25718999999999997</v>
      </c>
      <c r="Q221">
        <v>-0.25718999999999997</v>
      </c>
      <c r="R221">
        <v>2.8048999999999999</v>
      </c>
      <c r="S221">
        <v>0.95003000000000004</v>
      </c>
      <c r="T221">
        <v>2E-3</v>
      </c>
      <c r="U221" t="s">
        <v>38</v>
      </c>
      <c r="V221">
        <v>18</v>
      </c>
      <c r="W221">
        <v>18.7575</v>
      </c>
      <c r="X221">
        <v>84.452399999999997</v>
      </c>
    </row>
    <row r="222" spans="1:24" x14ac:dyDescent="0.3">
      <c r="A222">
        <v>221</v>
      </c>
      <c r="B222">
        <v>13</v>
      </c>
      <c r="C222" s="1">
        <v>44698.41646990741</v>
      </c>
      <c r="D222" t="s">
        <v>13</v>
      </c>
      <c r="E222" s="7">
        <v>2022</v>
      </c>
      <c r="F222" s="7">
        <v>5</v>
      </c>
      <c r="G222" s="7">
        <v>5</v>
      </c>
      <c r="H222" s="7" t="s">
        <v>33</v>
      </c>
      <c r="I222" s="7">
        <v>21</v>
      </c>
      <c r="J222" t="s">
        <v>23</v>
      </c>
      <c r="K222" t="s">
        <v>36</v>
      </c>
      <c r="L222">
        <v>1.61144</v>
      </c>
      <c r="M222">
        <v>1.61144</v>
      </c>
      <c r="N222">
        <v>1.8986400000000001</v>
      </c>
      <c r="O222">
        <v>0.98307</v>
      </c>
      <c r="P222">
        <v>-0.14102999999999999</v>
      </c>
      <c r="Q222" t="s">
        <v>38</v>
      </c>
      <c r="R222">
        <v>3.2239499999999999</v>
      </c>
      <c r="S222">
        <v>0.93147000000000002</v>
      </c>
      <c r="T222">
        <v>3.0000000000000001E-3</v>
      </c>
      <c r="U222" t="s">
        <v>38</v>
      </c>
      <c r="V222">
        <v>18</v>
      </c>
      <c r="W222">
        <v>19.185099999999998</v>
      </c>
      <c r="X222">
        <v>84.454499999999996</v>
      </c>
    </row>
    <row r="223" spans="1:24" x14ac:dyDescent="0.3">
      <c r="A223">
        <v>222</v>
      </c>
      <c r="B223">
        <v>14</v>
      </c>
      <c r="C223" s="1">
        <v>44698.418657407405</v>
      </c>
      <c r="D223" t="s">
        <v>13</v>
      </c>
      <c r="E223" s="7">
        <v>2022</v>
      </c>
      <c r="F223" s="7">
        <v>5</v>
      </c>
      <c r="G223" s="7">
        <v>5</v>
      </c>
      <c r="H223" s="7" t="s">
        <v>33</v>
      </c>
      <c r="I223" s="7">
        <v>21</v>
      </c>
      <c r="J223" t="s">
        <v>23</v>
      </c>
      <c r="K223" t="s">
        <v>37</v>
      </c>
      <c r="L223">
        <v>2.24288</v>
      </c>
      <c r="M223">
        <v>2.24288</v>
      </c>
      <c r="N223">
        <v>1.8165500000000001</v>
      </c>
      <c r="O223">
        <v>0.98150000000000004</v>
      </c>
      <c r="P223">
        <v>-5.6120000000000003E-2</v>
      </c>
      <c r="Q223" t="s">
        <v>38</v>
      </c>
      <c r="R223">
        <v>10.4634</v>
      </c>
      <c r="S223">
        <v>0.52742</v>
      </c>
      <c r="T223">
        <v>3.0000000000000001E-3</v>
      </c>
      <c r="U223">
        <v>3.9359999999999999E-2</v>
      </c>
      <c r="V223">
        <v>18.3218</v>
      </c>
      <c r="W223">
        <v>20.2989</v>
      </c>
      <c r="X223">
        <v>84.450199999999995</v>
      </c>
    </row>
    <row r="224" spans="1:24" x14ac:dyDescent="0.3">
      <c r="A224">
        <v>223</v>
      </c>
      <c r="B224">
        <v>15</v>
      </c>
      <c r="C224" s="1">
        <v>44698.420752314814</v>
      </c>
      <c r="D224" t="s">
        <v>13</v>
      </c>
      <c r="E224" s="7">
        <v>2022</v>
      </c>
      <c r="F224" s="7">
        <v>5</v>
      </c>
      <c r="G224" s="7">
        <v>5</v>
      </c>
      <c r="H224" s="7" t="s">
        <v>33</v>
      </c>
      <c r="I224" s="7">
        <v>21</v>
      </c>
      <c r="J224" t="s">
        <v>23</v>
      </c>
      <c r="K224" t="s">
        <v>36</v>
      </c>
      <c r="L224">
        <v>4.1306599999999998</v>
      </c>
      <c r="M224">
        <v>4.1306599999999998</v>
      </c>
      <c r="N224">
        <v>1.4677800000000001</v>
      </c>
      <c r="O224">
        <v>0.99473999999999996</v>
      </c>
      <c r="P224">
        <v>-0.28384999999999999</v>
      </c>
      <c r="Q224" t="s">
        <v>38</v>
      </c>
      <c r="R224">
        <v>2.3898700000000002</v>
      </c>
      <c r="S224">
        <v>0.62326999999999999</v>
      </c>
      <c r="T224" t="s">
        <v>38</v>
      </c>
      <c r="U224">
        <v>3.1E-2</v>
      </c>
      <c r="V224">
        <v>18.8</v>
      </c>
      <c r="W224">
        <v>20.546299999999999</v>
      </c>
      <c r="X224">
        <v>84.443399999999997</v>
      </c>
    </row>
    <row r="225" spans="1:24" x14ac:dyDescent="0.3">
      <c r="A225">
        <v>224</v>
      </c>
      <c r="B225">
        <v>16</v>
      </c>
      <c r="C225" s="1">
        <v>44698.422847222224</v>
      </c>
      <c r="D225" t="s">
        <v>13</v>
      </c>
      <c r="E225" s="7">
        <v>2022</v>
      </c>
      <c r="F225" s="7">
        <v>5</v>
      </c>
      <c r="G225" s="7">
        <v>5</v>
      </c>
      <c r="H225" s="7" t="s">
        <v>33</v>
      </c>
      <c r="I225" s="7">
        <v>21</v>
      </c>
      <c r="J225" t="s">
        <v>23</v>
      </c>
      <c r="K225" t="s">
        <v>36</v>
      </c>
      <c r="L225">
        <v>1.6208</v>
      </c>
      <c r="M225">
        <v>1.6208</v>
      </c>
      <c r="N225">
        <v>2.0767199999999999</v>
      </c>
      <c r="O225">
        <v>0.97404000000000002</v>
      </c>
      <c r="P225">
        <v>-0.21637000000000001</v>
      </c>
      <c r="Q225">
        <v>-0.21637000000000001</v>
      </c>
      <c r="R225">
        <v>2.7904399999999998</v>
      </c>
      <c r="S225">
        <v>0.95062999999999998</v>
      </c>
      <c r="T225">
        <v>2E-3</v>
      </c>
      <c r="U225" t="s">
        <v>38</v>
      </c>
      <c r="V225">
        <v>18.899999999999999</v>
      </c>
      <c r="W225">
        <v>19.991099999999999</v>
      </c>
      <c r="X225">
        <v>84.4345</v>
      </c>
    </row>
    <row r="226" spans="1:24" x14ac:dyDescent="0.3">
      <c r="A226">
        <v>225</v>
      </c>
      <c r="B226">
        <v>17</v>
      </c>
      <c r="C226" s="1">
        <v>44698.425358796296</v>
      </c>
      <c r="D226" t="s">
        <v>13</v>
      </c>
      <c r="E226" s="7">
        <v>2022</v>
      </c>
      <c r="F226" s="7">
        <v>5</v>
      </c>
      <c r="G226" s="7">
        <v>5</v>
      </c>
      <c r="H226" s="7" t="s">
        <v>33</v>
      </c>
      <c r="I226" s="7">
        <v>21</v>
      </c>
      <c r="J226" t="s">
        <v>22</v>
      </c>
      <c r="K226" t="s">
        <v>36</v>
      </c>
      <c r="L226">
        <v>3.1878299999999999</v>
      </c>
      <c r="M226">
        <v>3.1878299999999999</v>
      </c>
      <c r="N226">
        <v>1.4258900000000001</v>
      </c>
      <c r="O226">
        <v>0.99573</v>
      </c>
      <c r="P226">
        <v>-6.923E-2</v>
      </c>
      <c r="Q226" t="s">
        <v>38</v>
      </c>
      <c r="R226">
        <v>8.32559</v>
      </c>
      <c r="S226">
        <v>0.63995999999999997</v>
      </c>
      <c r="T226">
        <v>5.9999999999999995E-4</v>
      </c>
      <c r="U226" t="s">
        <v>38</v>
      </c>
      <c r="V226">
        <v>19.100000000000001</v>
      </c>
      <c r="W226">
        <v>19.625399999999999</v>
      </c>
      <c r="X226">
        <v>84.441000000000003</v>
      </c>
    </row>
    <row r="227" spans="1:24" x14ac:dyDescent="0.3">
      <c r="A227">
        <v>226</v>
      </c>
      <c r="B227">
        <v>18</v>
      </c>
      <c r="C227" s="1">
        <v>44698.427430555559</v>
      </c>
      <c r="D227" t="s">
        <v>13</v>
      </c>
      <c r="E227" s="7">
        <v>2022</v>
      </c>
      <c r="F227" s="7">
        <v>5</v>
      </c>
      <c r="G227" s="7">
        <v>5</v>
      </c>
      <c r="H227" s="7" t="s">
        <v>33</v>
      </c>
      <c r="I227" s="7">
        <v>21</v>
      </c>
      <c r="J227" t="s">
        <v>22</v>
      </c>
      <c r="K227" t="s">
        <v>37</v>
      </c>
      <c r="L227">
        <v>4.1146900000000004</v>
      </c>
      <c r="M227">
        <v>4.1146900000000004</v>
      </c>
      <c r="N227">
        <v>1.2698199999999999</v>
      </c>
      <c r="O227">
        <v>0.99885000000000002</v>
      </c>
      <c r="P227">
        <v>-3.1600000000000003E-2</v>
      </c>
      <c r="Q227" t="s">
        <v>38</v>
      </c>
      <c r="R227">
        <v>12.3001</v>
      </c>
      <c r="S227">
        <v>0.44087999999999999</v>
      </c>
      <c r="T227">
        <v>6.7000000000000002E-4</v>
      </c>
      <c r="U227" t="s">
        <v>38</v>
      </c>
      <c r="V227">
        <v>18.859100000000002</v>
      </c>
      <c r="W227">
        <v>19.389800000000001</v>
      </c>
      <c r="X227">
        <v>84.449100000000001</v>
      </c>
    </row>
    <row r="228" spans="1:24" x14ac:dyDescent="0.3">
      <c r="A228">
        <v>227</v>
      </c>
      <c r="B228">
        <v>19</v>
      </c>
      <c r="C228" s="1">
        <v>44698.429490740738</v>
      </c>
      <c r="D228" t="s">
        <v>13</v>
      </c>
      <c r="E228" s="7">
        <v>2022</v>
      </c>
      <c r="F228" s="7">
        <v>5</v>
      </c>
      <c r="G228" s="7">
        <v>5</v>
      </c>
      <c r="H228" s="7" t="s">
        <v>33</v>
      </c>
      <c r="I228" s="7">
        <v>21</v>
      </c>
      <c r="J228" t="s">
        <v>22</v>
      </c>
      <c r="K228" t="s">
        <v>36</v>
      </c>
      <c r="L228">
        <v>5.5578700000000003</v>
      </c>
      <c r="M228">
        <v>5.5578700000000003</v>
      </c>
      <c r="N228">
        <v>1.2708900000000001</v>
      </c>
      <c r="O228">
        <v>0.99919999999999998</v>
      </c>
      <c r="P228">
        <v>-1.11E-2</v>
      </c>
      <c r="Q228" t="s">
        <v>38</v>
      </c>
      <c r="R228">
        <v>30.5246</v>
      </c>
      <c r="S228">
        <v>0.11591</v>
      </c>
      <c r="T228">
        <v>2.0000000000000001E-4</v>
      </c>
      <c r="U228">
        <v>7.9000000000000001E-2</v>
      </c>
      <c r="V228">
        <v>18.8</v>
      </c>
      <c r="W228">
        <v>19.283300000000001</v>
      </c>
      <c r="X228">
        <v>84.45</v>
      </c>
    </row>
    <row r="229" spans="1:24" x14ac:dyDescent="0.3">
      <c r="A229">
        <v>228</v>
      </c>
      <c r="B229">
        <v>20</v>
      </c>
      <c r="C229" s="1">
        <v>44698.431712962964</v>
      </c>
      <c r="D229" t="s">
        <v>13</v>
      </c>
      <c r="E229" s="7">
        <v>2022</v>
      </c>
      <c r="F229" s="7">
        <v>5</v>
      </c>
      <c r="G229" s="7">
        <v>5</v>
      </c>
      <c r="H229" s="7" t="s">
        <v>33</v>
      </c>
      <c r="I229" s="7">
        <v>21</v>
      </c>
      <c r="J229" t="s">
        <v>22</v>
      </c>
      <c r="K229" t="s">
        <v>36</v>
      </c>
      <c r="L229">
        <v>4.9393500000000001</v>
      </c>
      <c r="M229">
        <v>4.9393500000000001</v>
      </c>
      <c r="N229">
        <v>1.2763599999999999</v>
      </c>
      <c r="O229">
        <v>0.99883999999999995</v>
      </c>
      <c r="P229">
        <v>-3.065E-2</v>
      </c>
      <c r="Q229" t="s">
        <v>38</v>
      </c>
      <c r="R229">
        <v>11.6264</v>
      </c>
      <c r="S229">
        <v>0.46708</v>
      </c>
      <c r="T229" t="s">
        <v>38</v>
      </c>
      <c r="U229" t="s">
        <v>38</v>
      </c>
      <c r="V229">
        <v>18.600000000000001</v>
      </c>
      <c r="W229">
        <v>19.376300000000001</v>
      </c>
      <c r="X229">
        <v>84.453199999999995</v>
      </c>
    </row>
    <row r="230" spans="1:24" x14ac:dyDescent="0.3">
      <c r="A230">
        <v>229</v>
      </c>
      <c r="B230">
        <v>21</v>
      </c>
      <c r="C230" s="1">
        <v>44698.433981481481</v>
      </c>
      <c r="D230" t="s">
        <v>13</v>
      </c>
      <c r="E230" s="7">
        <v>2022</v>
      </c>
      <c r="F230" s="7">
        <v>5</v>
      </c>
      <c r="G230" s="7">
        <v>5</v>
      </c>
      <c r="H230" s="7" t="s">
        <v>33</v>
      </c>
      <c r="I230" s="7">
        <v>21</v>
      </c>
      <c r="J230" t="s">
        <v>23</v>
      </c>
      <c r="K230" t="s">
        <v>37</v>
      </c>
      <c r="L230">
        <v>3.3861699999999999</v>
      </c>
      <c r="M230">
        <v>3.3861699999999999</v>
      </c>
      <c r="N230">
        <v>1.4073</v>
      </c>
      <c r="O230">
        <v>0.99248000000000003</v>
      </c>
      <c r="P230">
        <v>-0.11592</v>
      </c>
      <c r="Q230" t="s">
        <v>38</v>
      </c>
      <c r="R230">
        <v>4.8680199999999996</v>
      </c>
      <c r="S230">
        <v>0.84616999999999998</v>
      </c>
      <c r="T230">
        <v>2E-3</v>
      </c>
      <c r="U230" t="s">
        <v>38</v>
      </c>
      <c r="V230">
        <v>18.729099999999999</v>
      </c>
      <c r="W230">
        <v>20.053999999999998</v>
      </c>
      <c r="X230">
        <v>84.4649</v>
      </c>
    </row>
    <row r="231" spans="1:24" x14ac:dyDescent="0.3">
      <c r="A231">
        <v>230</v>
      </c>
      <c r="B231">
        <v>22</v>
      </c>
      <c r="C231" s="1">
        <v>44698.436111111114</v>
      </c>
      <c r="D231" t="s">
        <v>13</v>
      </c>
      <c r="E231" s="7">
        <v>2022</v>
      </c>
      <c r="F231" s="7">
        <v>5</v>
      </c>
      <c r="G231" s="7">
        <v>5</v>
      </c>
      <c r="H231" s="7" t="s">
        <v>33</v>
      </c>
      <c r="I231" s="7">
        <v>21</v>
      </c>
      <c r="J231" t="s">
        <v>23</v>
      </c>
      <c r="K231" t="s">
        <v>36</v>
      </c>
      <c r="L231">
        <v>2.1208499999999999</v>
      </c>
      <c r="M231">
        <v>2.1208499999999999</v>
      </c>
      <c r="N231">
        <v>2.1167699999999998</v>
      </c>
      <c r="O231">
        <v>0.97607999999999995</v>
      </c>
      <c r="P231">
        <v>-0.32391999999999999</v>
      </c>
      <c r="Q231" t="s">
        <v>38</v>
      </c>
      <c r="R231">
        <v>2.3322799999999999</v>
      </c>
      <c r="S231">
        <v>0.84936999999999996</v>
      </c>
      <c r="T231">
        <v>1E-3</v>
      </c>
      <c r="U231" t="s">
        <v>38</v>
      </c>
      <c r="V231">
        <v>18.868200000000002</v>
      </c>
      <c r="W231">
        <v>19.994499999999999</v>
      </c>
      <c r="X231">
        <v>84.479299999999995</v>
      </c>
    </row>
    <row r="232" spans="1:24" x14ac:dyDescent="0.3">
      <c r="A232">
        <v>231</v>
      </c>
      <c r="B232">
        <v>23</v>
      </c>
      <c r="C232" s="1">
        <v>44698.438379629632</v>
      </c>
      <c r="D232" t="s">
        <v>13</v>
      </c>
      <c r="E232" s="7">
        <v>2022</v>
      </c>
      <c r="F232" s="7">
        <v>5</v>
      </c>
      <c r="G232" s="7">
        <v>5</v>
      </c>
      <c r="H232" s="7" t="s">
        <v>33</v>
      </c>
      <c r="I232" s="7">
        <v>21</v>
      </c>
      <c r="J232" t="s">
        <v>23</v>
      </c>
      <c r="K232" t="s">
        <v>36</v>
      </c>
      <c r="L232">
        <v>3.3308</v>
      </c>
      <c r="M232">
        <v>3.3308</v>
      </c>
      <c r="N232">
        <v>1.4580900000000001</v>
      </c>
      <c r="O232">
        <v>0.99517999999999995</v>
      </c>
      <c r="P232">
        <v>-0.16499</v>
      </c>
      <c r="Q232" t="s">
        <v>38</v>
      </c>
      <c r="R232">
        <v>3.7545799999999998</v>
      </c>
      <c r="S232">
        <v>0.90759999999999996</v>
      </c>
      <c r="T232" t="s">
        <v>38</v>
      </c>
      <c r="U232">
        <v>8.0000000000000002E-3</v>
      </c>
      <c r="V232">
        <v>18.899999999999999</v>
      </c>
      <c r="W232">
        <v>19.993099999999998</v>
      </c>
      <c r="X232">
        <v>84.458399999999997</v>
      </c>
    </row>
    <row r="233" spans="1:24" x14ac:dyDescent="0.3">
      <c r="A233">
        <v>232</v>
      </c>
      <c r="B233">
        <v>24</v>
      </c>
      <c r="C233" s="1">
        <v>44698.440474537034</v>
      </c>
      <c r="D233" t="s">
        <v>13</v>
      </c>
      <c r="E233" s="7">
        <v>2022</v>
      </c>
      <c r="F233" s="7">
        <v>5</v>
      </c>
      <c r="G233" s="7">
        <v>5</v>
      </c>
      <c r="H233" s="7" t="s">
        <v>33</v>
      </c>
      <c r="I233" s="7">
        <v>21</v>
      </c>
      <c r="J233" t="s">
        <v>23</v>
      </c>
      <c r="K233" t="s">
        <v>36</v>
      </c>
      <c r="L233">
        <v>3.3993500000000001</v>
      </c>
      <c r="M233">
        <v>3.3993500000000001</v>
      </c>
      <c r="N233">
        <v>1.54338</v>
      </c>
      <c r="O233">
        <v>0.99216000000000004</v>
      </c>
      <c r="P233">
        <v>-4.8340000000000001E-2</v>
      </c>
      <c r="Q233" t="s">
        <v>38</v>
      </c>
      <c r="R233">
        <v>15.0083</v>
      </c>
      <c r="S233">
        <v>0.34699000000000002</v>
      </c>
      <c r="T233">
        <v>5.0000000000000001E-3</v>
      </c>
      <c r="U233">
        <v>3.8269999999999998E-2</v>
      </c>
      <c r="V233">
        <v>18.941800000000001</v>
      </c>
      <c r="W233">
        <v>20.326899999999998</v>
      </c>
      <c r="X233">
        <v>84.492500000000007</v>
      </c>
    </row>
    <row r="234" spans="1:24" x14ac:dyDescent="0.3">
      <c r="A234">
        <v>233</v>
      </c>
      <c r="B234">
        <v>1</v>
      </c>
      <c r="C234" s="1">
        <v>44698.483969907407</v>
      </c>
      <c r="D234" t="s">
        <v>15</v>
      </c>
      <c r="E234" s="7">
        <v>2022</v>
      </c>
      <c r="F234" s="7">
        <v>5</v>
      </c>
      <c r="G234" s="7">
        <v>5</v>
      </c>
      <c r="H234" s="7" t="s">
        <v>33</v>
      </c>
      <c r="I234" s="7">
        <v>21</v>
      </c>
      <c r="J234" t="s">
        <v>22</v>
      </c>
      <c r="K234" t="s">
        <v>38</v>
      </c>
      <c r="L234">
        <v>5.8190600000000003</v>
      </c>
      <c r="M234">
        <v>5.8190600000000003</v>
      </c>
      <c r="N234">
        <v>1.35737</v>
      </c>
      <c r="O234">
        <v>0.99653000000000003</v>
      </c>
      <c r="P234">
        <v>-0.49053000000000002</v>
      </c>
      <c r="Q234">
        <v>-0.49053000000000002</v>
      </c>
      <c r="R234">
        <v>1.5419</v>
      </c>
      <c r="S234">
        <v>0.99321999999999999</v>
      </c>
      <c r="T234">
        <v>8.0000000000000002E-3</v>
      </c>
      <c r="U234">
        <v>0.23899999999999999</v>
      </c>
      <c r="V234">
        <v>24.3309</v>
      </c>
      <c r="W234">
        <v>29.610099999999999</v>
      </c>
      <c r="X234">
        <v>83.461100000000002</v>
      </c>
    </row>
    <row r="235" spans="1:24" x14ac:dyDescent="0.3">
      <c r="A235">
        <v>234</v>
      </c>
      <c r="B235">
        <v>2</v>
      </c>
      <c r="C235" s="1">
        <v>44698.486087962963</v>
      </c>
      <c r="D235" t="s">
        <v>15</v>
      </c>
      <c r="E235" s="7">
        <v>2022</v>
      </c>
      <c r="F235" s="7">
        <v>5</v>
      </c>
      <c r="G235" s="7">
        <v>5</v>
      </c>
      <c r="H235" s="7" t="s">
        <v>33</v>
      </c>
      <c r="I235" s="7">
        <v>21</v>
      </c>
      <c r="J235" t="s">
        <v>22</v>
      </c>
      <c r="K235" t="s">
        <v>38</v>
      </c>
      <c r="L235">
        <v>4.1053100000000002</v>
      </c>
      <c r="M235">
        <v>4.1053100000000002</v>
      </c>
      <c r="N235">
        <v>1.38731</v>
      </c>
      <c r="O235">
        <v>0.99694000000000005</v>
      </c>
      <c r="P235">
        <v>-0.71103000000000005</v>
      </c>
      <c r="Q235">
        <v>-0.71103000000000005</v>
      </c>
      <c r="R235">
        <v>1.4668699999999999</v>
      </c>
      <c r="S235">
        <v>0.99507000000000001</v>
      </c>
      <c r="T235">
        <v>1E-3</v>
      </c>
      <c r="U235">
        <v>7.868E-2</v>
      </c>
      <c r="V235">
        <v>25.040900000000001</v>
      </c>
      <c r="W235">
        <v>28.389299999999999</v>
      </c>
      <c r="X235">
        <v>83.481800000000007</v>
      </c>
    </row>
    <row r="236" spans="1:24" x14ac:dyDescent="0.3">
      <c r="A236">
        <v>235</v>
      </c>
      <c r="B236">
        <v>3</v>
      </c>
      <c r="C236" s="1">
        <v>44698.488275462965</v>
      </c>
      <c r="D236" t="s">
        <v>15</v>
      </c>
      <c r="E236" s="7">
        <v>2022</v>
      </c>
      <c r="F236" s="7">
        <v>5</v>
      </c>
      <c r="G236" s="7">
        <v>5</v>
      </c>
      <c r="H236" s="7" t="s">
        <v>33</v>
      </c>
      <c r="I236" s="7">
        <v>21</v>
      </c>
      <c r="J236" t="s">
        <v>22</v>
      </c>
      <c r="K236" t="s">
        <v>38</v>
      </c>
      <c r="L236">
        <v>4.3240299999999996</v>
      </c>
      <c r="M236">
        <v>4.3240299999999996</v>
      </c>
      <c r="N236">
        <v>1.40446</v>
      </c>
      <c r="O236">
        <v>0.99563000000000001</v>
      </c>
      <c r="P236">
        <v>-0.46864</v>
      </c>
      <c r="Q236">
        <v>-0.46864</v>
      </c>
      <c r="R236">
        <v>1.9754700000000001</v>
      </c>
      <c r="S236">
        <v>0.98087999999999997</v>
      </c>
      <c r="T236">
        <v>1E-3</v>
      </c>
      <c r="U236" t="s">
        <v>38</v>
      </c>
      <c r="V236">
        <v>26.2</v>
      </c>
      <c r="W236">
        <v>29.132100000000001</v>
      </c>
      <c r="X236">
        <v>83.504400000000004</v>
      </c>
    </row>
    <row r="237" spans="1:24" x14ac:dyDescent="0.3">
      <c r="A237">
        <v>236</v>
      </c>
      <c r="B237">
        <v>4</v>
      </c>
      <c r="C237" s="1">
        <v>44698.490393518521</v>
      </c>
      <c r="D237" t="s">
        <v>15</v>
      </c>
      <c r="E237" s="7">
        <v>2022</v>
      </c>
      <c r="F237" s="7">
        <v>5</v>
      </c>
      <c r="G237" s="7">
        <v>5</v>
      </c>
      <c r="H237" s="7" t="s">
        <v>33</v>
      </c>
      <c r="I237" s="7">
        <v>21</v>
      </c>
      <c r="J237" t="s">
        <v>23</v>
      </c>
      <c r="K237" t="s">
        <v>38</v>
      </c>
      <c r="L237">
        <v>3.9081600000000001</v>
      </c>
      <c r="M237">
        <v>3.9081600000000001</v>
      </c>
      <c r="N237">
        <v>1.4072100000000001</v>
      </c>
      <c r="O237">
        <v>0.99648000000000003</v>
      </c>
      <c r="P237">
        <v>-0.42326000000000003</v>
      </c>
      <c r="Q237">
        <v>-0.42326000000000003</v>
      </c>
      <c r="R237">
        <v>2.2538100000000001</v>
      </c>
      <c r="S237">
        <v>0.97158</v>
      </c>
      <c r="T237">
        <v>1E-3</v>
      </c>
      <c r="U237">
        <v>0</v>
      </c>
      <c r="V237">
        <v>26.749099999999999</v>
      </c>
      <c r="W237">
        <v>27.130700000000001</v>
      </c>
      <c r="X237">
        <v>83.511399999999995</v>
      </c>
    </row>
    <row r="238" spans="1:24" x14ac:dyDescent="0.3">
      <c r="A238">
        <v>237</v>
      </c>
      <c r="B238">
        <v>5</v>
      </c>
      <c r="C238" s="1">
        <v>44698.492488425924</v>
      </c>
      <c r="D238" t="s">
        <v>15</v>
      </c>
      <c r="E238" s="7">
        <v>2022</v>
      </c>
      <c r="F238" s="7">
        <v>5</v>
      </c>
      <c r="G238" s="7">
        <v>5</v>
      </c>
      <c r="H238" s="7" t="s">
        <v>33</v>
      </c>
      <c r="I238" s="7">
        <v>21</v>
      </c>
      <c r="J238" t="s">
        <v>23</v>
      </c>
      <c r="K238" t="s">
        <v>38</v>
      </c>
      <c r="L238">
        <v>3.8448199999999999</v>
      </c>
      <c r="M238">
        <v>3.8448199999999999</v>
      </c>
      <c r="N238">
        <v>1.42547</v>
      </c>
      <c r="O238">
        <v>0.99611000000000005</v>
      </c>
      <c r="P238">
        <v>-0.47408</v>
      </c>
      <c r="Q238">
        <v>-0.47408</v>
      </c>
      <c r="R238">
        <v>1.67421</v>
      </c>
      <c r="S238">
        <v>0.98987000000000003</v>
      </c>
      <c r="T238">
        <v>1E-3</v>
      </c>
      <c r="U238" t="s">
        <v>38</v>
      </c>
      <c r="V238">
        <v>26.9</v>
      </c>
      <c r="W238">
        <v>27.560700000000001</v>
      </c>
      <c r="X238">
        <v>83.497</v>
      </c>
    </row>
    <row r="239" spans="1:24" x14ac:dyDescent="0.3">
      <c r="A239">
        <v>238</v>
      </c>
      <c r="B239">
        <v>6</v>
      </c>
      <c r="C239" s="1">
        <v>44698.49459490741</v>
      </c>
      <c r="D239" t="s">
        <v>15</v>
      </c>
      <c r="E239" s="7">
        <v>2022</v>
      </c>
      <c r="F239" s="7">
        <v>5</v>
      </c>
      <c r="G239" s="7">
        <v>5</v>
      </c>
      <c r="H239" s="7" t="s">
        <v>33</v>
      </c>
      <c r="I239" s="7">
        <v>21</v>
      </c>
      <c r="J239" t="s">
        <v>23</v>
      </c>
      <c r="K239" t="s">
        <v>38</v>
      </c>
      <c r="L239">
        <v>2.0231300000000001</v>
      </c>
      <c r="M239">
        <v>2.0231300000000001</v>
      </c>
      <c r="N239">
        <v>1.9955700000000001</v>
      </c>
      <c r="O239">
        <v>0.98024999999999995</v>
      </c>
      <c r="P239">
        <v>-0.55657999999999996</v>
      </c>
      <c r="Q239">
        <v>-0.55657999999999996</v>
      </c>
      <c r="R239">
        <v>1.5682799999999999</v>
      </c>
      <c r="S239">
        <v>0.99253999999999998</v>
      </c>
      <c r="T239" t="s">
        <v>38</v>
      </c>
      <c r="U239" t="s">
        <v>38</v>
      </c>
      <c r="V239">
        <v>28</v>
      </c>
      <c r="W239">
        <v>28.2331</v>
      </c>
      <c r="X239">
        <v>83.507999999999996</v>
      </c>
    </row>
    <row r="240" spans="1:24" x14ac:dyDescent="0.3">
      <c r="A240">
        <v>239</v>
      </c>
      <c r="B240">
        <v>10</v>
      </c>
      <c r="C240" s="1">
        <v>44698.498298611114</v>
      </c>
      <c r="D240" t="s">
        <v>15</v>
      </c>
      <c r="E240" s="7">
        <v>2022</v>
      </c>
      <c r="F240" s="7">
        <v>5</v>
      </c>
      <c r="G240" s="7">
        <v>5</v>
      </c>
      <c r="H240" s="7" t="s">
        <v>33</v>
      </c>
      <c r="I240" s="7">
        <v>21</v>
      </c>
      <c r="J240" t="s">
        <v>23</v>
      </c>
      <c r="K240" t="s">
        <v>38</v>
      </c>
      <c r="L240">
        <v>2.1787999999999998</v>
      </c>
      <c r="M240">
        <v>2.1787999999999998</v>
      </c>
      <c r="N240">
        <v>1.66391</v>
      </c>
      <c r="O240">
        <v>0.99000999999999995</v>
      </c>
      <c r="P240">
        <v>-0.61850000000000005</v>
      </c>
      <c r="Q240">
        <v>-0.61850000000000005</v>
      </c>
      <c r="R240">
        <v>1.6345700000000001</v>
      </c>
      <c r="S240">
        <v>0.99080000000000001</v>
      </c>
      <c r="T240">
        <v>3.0000000000000001E-3</v>
      </c>
      <c r="U240" t="s">
        <v>38</v>
      </c>
      <c r="V240">
        <v>28.6</v>
      </c>
      <c r="W240">
        <v>28.7074</v>
      </c>
      <c r="X240">
        <v>83.533100000000005</v>
      </c>
    </row>
    <row r="241" spans="1:24" x14ac:dyDescent="0.3">
      <c r="A241">
        <v>240</v>
      </c>
      <c r="B241">
        <v>11</v>
      </c>
      <c r="C241" s="1">
        <v>44698.500381944446</v>
      </c>
      <c r="D241" t="s">
        <v>15</v>
      </c>
      <c r="E241" s="7">
        <v>2022</v>
      </c>
      <c r="F241" s="7">
        <v>5</v>
      </c>
      <c r="G241" s="7">
        <v>5</v>
      </c>
      <c r="H241" s="7" t="s">
        <v>33</v>
      </c>
      <c r="I241" s="7">
        <v>21</v>
      </c>
      <c r="J241" t="s">
        <v>23</v>
      </c>
      <c r="K241" t="s">
        <v>38</v>
      </c>
      <c r="L241">
        <v>1.6605099999999999</v>
      </c>
      <c r="M241">
        <v>1.6605099999999999</v>
      </c>
      <c r="N241">
        <v>1.85741</v>
      </c>
      <c r="O241">
        <v>0.98451</v>
      </c>
      <c r="P241">
        <v>-0.54195000000000004</v>
      </c>
      <c r="Q241">
        <v>-0.54195000000000004</v>
      </c>
      <c r="R241">
        <v>1.6219300000000001</v>
      </c>
      <c r="S241">
        <v>0.99114000000000002</v>
      </c>
      <c r="T241">
        <v>5.0000000000000001E-3</v>
      </c>
      <c r="U241" t="s">
        <v>38</v>
      </c>
      <c r="V241">
        <v>29.2</v>
      </c>
      <c r="W241">
        <v>28.3354</v>
      </c>
      <c r="X241">
        <v>83.524299999999997</v>
      </c>
    </row>
    <row r="242" spans="1:24" x14ac:dyDescent="0.3">
      <c r="A242">
        <v>241</v>
      </c>
      <c r="B242">
        <v>12</v>
      </c>
      <c r="C242" s="1">
        <v>44698.502604166664</v>
      </c>
      <c r="D242" t="s">
        <v>15</v>
      </c>
      <c r="E242" s="7">
        <v>2022</v>
      </c>
      <c r="F242" s="7">
        <v>5</v>
      </c>
      <c r="G242" s="7">
        <v>5</v>
      </c>
      <c r="H242" s="7" t="s">
        <v>33</v>
      </c>
      <c r="I242" s="7">
        <v>21</v>
      </c>
      <c r="J242" t="s">
        <v>23</v>
      </c>
      <c r="K242" t="s">
        <v>38</v>
      </c>
      <c r="L242">
        <v>1.1472599999999999</v>
      </c>
      <c r="M242" t="s">
        <v>38</v>
      </c>
      <c r="N242">
        <v>3.3481700000000001</v>
      </c>
      <c r="O242">
        <v>0.92745</v>
      </c>
      <c r="P242">
        <v>-0.23291000000000001</v>
      </c>
      <c r="Q242" t="s">
        <v>38</v>
      </c>
      <c r="R242">
        <v>3.2233100000000001</v>
      </c>
      <c r="S242">
        <v>0.93320000000000003</v>
      </c>
      <c r="T242">
        <v>2E-3</v>
      </c>
      <c r="U242" t="s">
        <v>38</v>
      </c>
      <c r="V242">
        <v>29.5</v>
      </c>
      <c r="W242">
        <v>30.084199999999999</v>
      </c>
      <c r="X242">
        <v>83.520499999999998</v>
      </c>
    </row>
    <row r="243" spans="1:24" x14ac:dyDescent="0.3">
      <c r="A243">
        <v>242</v>
      </c>
      <c r="B243">
        <v>7</v>
      </c>
      <c r="C243" s="1">
        <v>44698.505057870374</v>
      </c>
      <c r="D243" t="s">
        <v>15</v>
      </c>
      <c r="E243" s="7">
        <v>2022</v>
      </c>
      <c r="F243" s="7">
        <v>5</v>
      </c>
      <c r="G243" s="7">
        <v>5</v>
      </c>
      <c r="H243" s="7" t="s">
        <v>33</v>
      </c>
      <c r="I243" s="7">
        <v>21</v>
      </c>
      <c r="J243" t="s">
        <v>22</v>
      </c>
      <c r="K243" t="s">
        <v>38</v>
      </c>
      <c r="L243">
        <v>4.9967199999999998</v>
      </c>
      <c r="M243">
        <v>4.9967199999999998</v>
      </c>
      <c r="N243">
        <v>1.3526499999999999</v>
      </c>
      <c r="O243">
        <v>0.99687000000000003</v>
      </c>
      <c r="P243">
        <v>-1.06033</v>
      </c>
      <c r="Q243">
        <v>-1.06033</v>
      </c>
      <c r="R243">
        <v>1.44414</v>
      </c>
      <c r="S243">
        <v>0.99558999999999997</v>
      </c>
      <c r="T243">
        <v>1E-3</v>
      </c>
      <c r="U243" t="s">
        <v>38</v>
      </c>
      <c r="V243">
        <v>29.2</v>
      </c>
      <c r="W243">
        <v>28.671299999999999</v>
      </c>
      <c r="X243">
        <v>83.5792</v>
      </c>
    </row>
    <row r="244" spans="1:24" x14ac:dyDescent="0.3">
      <c r="A244">
        <v>243</v>
      </c>
      <c r="B244">
        <v>8</v>
      </c>
      <c r="C244" s="1">
        <v>44698.50712962963</v>
      </c>
      <c r="D244" t="s">
        <v>15</v>
      </c>
      <c r="E244" s="7">
        <v>2022</v>
      </c>
      <c r="F244" s="7">
        <v>5</v>
      </c>
      <c r="G244" s="7">
        <v>5</v>
      </c>
      <c r="H244" s="7" t="s">
        <v>33</v>
      </c>
      <c r="I244" s="7">
        <v>21</v>
      </c>
      <c r="J244" t="s">
        <v>22</v>
      </c>
      <c r="K244" t="s">
        <v>38</v>
      </c>
      <c r="L244">
        <v>5.9668999999999999</v>
      </c>
      <c r="M244">
        <v>5.9668999999999999</v>
      </c>
      <c r="N244">
        <v>1.3145100000000001</v>
      </c>
      <c r="O244">
        <v>0.99821000000000004</v>
      </c>
      <c r="P244">
        <v>-0.51531000000000005</v>
      </c>
      <c r="Q244">
        <v>-0.51531000000000005</v>
      </c>
      <c r="R244">
        <v>1.5844</v>
      </c>
      <c r="S244">
        <v>0.99212</v>
      </c>
      <c r="T244">
        <v>1E-3</v>
      </c>
      <c r="U244" t="s">
        <v>38</v>
      </c>
      <c r="V244">
        <v>29.5</v>
      </c>
      <c r="W244">
        <v>28.3584</v>
      </c>
      <c r="X244">
        <v>83.533100000000005</v>
      </c>
    </row>
    <row r="245" spans="1:24" x14ac:dyDescent="0.3">
      <c r="A245">
        <v>244</v>
      </c>
      <c r="B245">
        <v>9</v>
      </c>
      <c r="C245" s="1">
        <v>44698.509456018517</v>
      </c>
      <c r="D245" t="s">
        <v>15</v>
      </c>
      <c r="E245" s="7">
        <v>2022</v>
      </c>
      <c r="F245" s="7">
        <v>5</v>
      </c>
      <c r="G245" s="7">
        <v>5</v>
      </c>
      <c r="H245" s="7" t="s">
        <v>33</v>
      </c>
      <c r="I245" s="7">
        <v>21</v>
      </c>
      <c r="J245" t="s">
        <v>22</v>
      </c>
      <c r="K245" t="s">
        <v>38</v>
      </c>
      <c r="L245">
        <v>3.5936499999999998</v>
      </c>
      <c r="M245">
        <v>3.5936499999999998</v>
      </c>
      <c r="N245">
        <v>1.36517</v>
      </c>
      <c r="O245">
        <v>0.99729000000000001</v>
      </c>
      <c r="P245">
        <v>-0.49389</v>
      </c>
      <c r="Q245">
        <v>-0.49389</v>
      </c>
      <c r="R245">
        <v>1.6285700000000001</v>
      </c>
      <c r="S245">
        <v>0.99107000000000001</v>
      </c>
      <c r="T245" t="s">
        <v>38</v>
      </c>
      <c r="U245" t="s">
        <v>38</v>
      </c>
      <c r="V245">
        <v>30.1</v>
      </c>
      <c r="W245">
        <v>28.950500000000002</v>
      </c>
      <c r="X245">
        <v>83.528700000000001</v>
      </c>
    </row>
    <row r="246" spans="1:24" x14ac:dyDescent="0.3">
      <c r="A246">
        <v>245</v>
      </c>
      <c r="B246">
        <v>13</v>
      </c>
      <c r="C246" s="1">
        <v>44698.512199074074</v>
      </c>
      <c r="D246" t="s">
        <v>15</v>
      </c>
      <c r="E246" s="7">
        <v>2022</v>
      </c>
      <c r="F246" s="7">
        <v>5</v>
      </c>
      <c r="G246" s="7">
        <v>5</v>
      </c>
      <c r="H246" s="7" t="s">
        <v>33</v>
      </c>
      <c r="I246" s="7">
        <v>21</v>
      </c>
      <c r="J246" t="s">
        <v>22</v>
      </c>
      <c r="K246" t="s">
        <v>38</v>
      </c>
      <c r="L246">
        <v>6.1807499999999997</v>
      </c>
      <c r="M246">
        <v>6.1807499999999997</v>
      </c>
      <c r="N246">
        <v>1.4473499999999999</v>
      </c>
      <c r="O246">
        <v>0.99431999999999998</v>
      </c>
      <c r="P246">
        <v>-0.60845000000000005</v>
      </c>
      <c r="Q246">
        <v>-0.60845000000000005</v>
      </c>
      <c r="R246">
        <v>1.7055800000000001</v>
      </c>
      <c r="S246">
        <v>0.98899000000000004</v>
      </c>
      <c r="T246">
        <v>1E-3</v>
      </c>
      <c r="U246" t="s">
        <v>38</v>
      </c>
      <c r="V246">
        <v>29.8</v>
      </c>
      <c r="W246">
        <v>31.097200000000001</v>
      </c>
      <c r="X246">
        <v>83.522000000000006</v>
      </c>
    </row>
    <row r="247" spans="1:24" x14ac:dyDescent="0.3">
      <c r="A247">
        <v>246</v>
      </c>
      <c r="B247">
        <v>14</v>
      </c>
      <c r="C247" s="1">
        <v>44698.514282407406</v>
      </c>
      <c r="D247" t="s">
        <v>15</v>
      </c>
      <c r="E247" s="7">
        <v>2022</v>
      </c>
      <c r="F247" s="7">
        <v>5</v>
      </c>
      <c r="G247" s="7">
        <v>5</v>
      </c>
      <c r="H247" s="7" t="s">
        <v>33</v>
      </c>
      <c r="I247" s="7">
        <v>21</v>
      </c>
      <c r="J247" t="s">
        <v>22</v>
      </c>
      <c r="K247" t="s">
        <v>38</v>
      </c>
      <c r="L247">
        <v>2.92008</v>
      </c>
      <c r="M247">
        <v>2.92008</v>
      </c>
      <c r="N247">
        <v>1.4848699999999999</v>
      </c>
      <c r="O247">
        <v>0.98685</v>
      </c>
      <c r="P247">
        <v>-0.52700000000000002</v>
      </c>
      <c r="Q247">
        <v>-0.52700000000000002</v>
      </c>
      <c r="R247">
        <v>1.7372300000000001</v>
      </c>
      <c r="S247">
        <v>0.98797999999999997</v>
      </c>
      <c r="T247" t="s">
        <v>38</v>
      </c>
      <c r="U247" t="s">
        <v>38</v>
      </c>
      <c r="V247" t="s">
        <v>38</v>
      </c>
      <c r="W247">
        <v>31.352900000000002</v>
      </c>
      <c r="X247">
        <v>83.503100000000003</v>
      </c>
    </row>
    <row r="248" spans="1:24" x14ac:dyDescent="0.3">
      <c r="A248">
        <v>247</v>
      </c>
      <c r="B248">
        <v>15</v>
      </c>
      <c r="C248" s="1">
        <v>44698.51666666667</v>
      </c>
      <c r="D248" t="s">
        <v>15</v>
      </c>
      <c r="E248" s="7">
        <v>2022</v>
      </c>
      <c r="F248" s="7">
        <v>5</v>
      </c>
      <c r="G248" s="7">
        <v>5</v>
      </c>
      <c r="H248" s="7" t="s">
        <v>33</v>
      </c>
      <c r="I248" s="7">
        <v>21</v>
      </c>
      <c r="J248" t="s">
        <v>22</v>
      </c>
      <c r="K248" t="s">
        <v>38</v>
      </c>
      <c r="L248">
        <v>3.70838</v>
      </c>
      <c r="M248">
        <v>3.70838</v>
      </c>
      <c r="N248">
        <v>1.3486100000000001</v>
      </c>
      <c r="O248">
        <v>0.99748999999999999</v>
      </c>
      <c r="P248">
        <v>-0.46111999999999997</v>
      </c>
      <c r="Q248">
        <v>-0.46111999999999997</v>
      </c>
      <c r="R248">
        <v>1.54718</v>
      </c>
      <c r="S248">
        <v>0.99307000000000001</v>
      </c>
      <c r="T248">
        <v>5.0000000000000001E-3</v>
      </c>
      <c r="U248">
        <v>9.8299999999999998E-2</v>
      </c>
      <c r="V248">
        <v>31.98</v>
      </c>
      <c r="W248">
        <v>30.396999999999998</v>
      </c>
      <c r="X248">
        <v>83.503500000000003</v>
      </c>
    </row>
    <row r="249" spans="1:24" x14ac:dyDescent="0.3">
      <c r="A249">
        <v>248</v>
      </c>
      <c r="B249">
        <v>16</v>
      </c>
      <c r="C249" s="1">
        <v>44698.518877314818</v>
      </c>
      <c r="D249" t="s">
        <v>15</v>
      </c>
      <c r="E249" s="7">
        <v>2022</v>
      </c>
      <c r="F249" s="7">
        <v>5</v>
      </c>
      <c r="G249" s="7">
        <v>5</v>
      </c>
      <c r="H249" s="7" t="s">
        <v>33</v>
      </c>
      <c r="I249" s="7">
        <v>21</v>
      </c>
      <c r="J249" t="s">
        <v>23</v>
      </c>
      <c r="K249" t="s">
        <v>38</v>
      </c>
      <c r="L249">
        <v>1.9614100000000001</v>
      </c>
      <c r="M249">
        <v>1.9614100000000001</v>
      </c>
      <c r="N249">
        <v>2.0619700000000001</v>
      </c>
      <c r="O249">
        <v>0.97809999999999997</v>
      </c>
      <c r="P249">
        <v>-0.26657999999999998</v>
      </c>
      <c r="Q249" t="s">
        <v>38</v>
      </c>
      <c r="R249">
        <v>3.3114300000000001</v>
      </c>
      <c r="S249">
        <v>0.92754000000000003</v>
      </c>
      <c r="T249" t="s">
        <v>38</v>
      </c>
      <c r="U249" t="s">
        <v>38</v>
      </c>
      <c r="V249">
        <v>32.4</v>
      </c>
      <c r="W249">
        <v>29.364100000000001</v>
      </c>
      <c r="X249">
        <v>83.491600000000005</v>
      </c>
    </row>
    <row r="250" spans="1:24" x14ac:dyDescent="0.3">
      <c r="A250">
        <v>249</v>
      </c>
      <c r="B250">
        <v>17</v>
      </c>
      <c r="C250" s="1">
        <v>44698.520983796298</v>
      </c>
      <c r="D250" t="s">
        <v>15</v>
      </c>
      <c r="E250" s="7">
        <v>2022</v>
      </c>
      <c r="F250" s="7">
        <v>5</v>
      </c>
      <c r="G250" s="7">
        <v>5</v>
      </c>
      <c r="H250" s="7" t="s">
        <v>33</v>
      </c>
      <c r="I250" s="7">
        <v>21</v>
      </c>
      <c r="J250" t="s">
        <v>23</v>
      </c>
      <c r="K250" t="s">
        <v>38</v>
      </c>
      <c r="L250">
        <v>2.1200600000000001</v>
      </c>
      <c r="M250">
        <v>2.1200600000000001</v>
      </c>
      <c r="N250">
        <v>1.46288</v>
      </c>
      <c r="O250">
        <v>0.99492000000000003</v>
      </c>
      <c r="P250">
        <v>-0.76565000000000005</v>
      </c>
      <c r="Q250">
        <v>-0.76565000000000005</v>
      </c>
      <c r="R250">
        <v>1.3727400000000001</v>
      </c>
      <c r="S250">
        <v>0.99726000000000004</v>
      </c>
      <c r="T250">
        <v>4.0000000000000001E-3</v>
      </c>
      <c r="U250" t="s">
        <v>38</v>
      </c>
      <c r="V250">
        <v>32.5</v>
      </c>
      <c r="W250">
        <v>30.846</v>
      </c>
      <c r="X250">
        <v>83.490399999999994</v>
      </c>
    </row>
    <row r="251" spans="1:24" x14ac:dyDescent="0.3">
      <c r="A251">
        <v>250</v>
      </c>
      <c r="B251">
        <v>18</v>
      </c>
      <c r="C251" s="1">
        <v>44698.523321759261</v>
      </c>
      <c r="D251" t="s">
        <v>15</v>
      </c>
      <c r="E251" s="7">
        <v>2022</v>
      </c>
      <c r="F251" s="7">
        <v>5</v>
      </c>
      <c r="G251" s="7">
        <v>5</v>
      </c>
      <c r="H251" s="7" t="s">
        <v>33</v>
      </c>
      <c r="I251" s="7">
        <v>21</v>
      </c>
      <c r="J251" t="s">
        <v>23</v>
      </c>
      <c r="K251" t="s">
        <v>38</v>
      </c>
      <c r="L251">
        <v>1.8946799999999999</v>
      </c>
      <c r="M251">
        <v>1.8946799999999999</v>
      </c>
      <c r="N251">
        <v>1.5733699999999999</v>
      </c>
      <c r="O251">
        <v>0.99250000000000005</v>
      </c>
      <c r="P251">
        <v>-0.70035000000000003</v>
      </c>
      <c r="Q251">
        <v>-0.70035000000000003</v>
      </c>
      <c r="R251">
        <v>1.4574400000000001</v>
      </c>
      <c r="S251">
        <v>0.99534999999999996</v>
      </c>
      <c r="T251" t="s">
        <v>38</v>
      </c>
      <c r="U251" t="s">
        <v>38</v>
      </c>
      <c r="V251" t="s">
        <v>38</v>
      </c>
      <c r="W251">
        <v>30.1587</v>
      </c>
      <c r="X251">
        <v>83.484999999999999</v>
      </c>
    </row>
    <row r="252" spans="1:24" x14ac:dyDescent="0.3">
      <c r="A252">
        <v>251</v>
      </c>
      <c r="B252">
        <v>1</v>
      </c>
      <c r="C252" s="1">
        <v>44708.412465277775</v>
      </c>
      <c r="D252" t="s">
        <v>30</v>
      </c>
      <c r="E252" s="7">
        <v>2022</v>
      </c>
      <c r="F252" s="7">
        <v>5</v>
      </c>
      <c r="G252" s="7">
        <v>5</v>
      </c>
      <c r="H252" s="7" t="s">
        <v>33</v>
      </c>
      <c r="I252" s="7">
        <v>22</v>
      </c>
      <c r="J252" t="s">
        <v>22</v>
      </c>
      <c r="K252" t="s">
        <v>37</v>
      </c>
      <c r="L252">
        <v>1.2725200000000001</v>
      </c>
      <c r="M252" t="s">
        <v>38</v>
      </c>
      <c r="N252">
        <v>3.3393000000000002</v>
      </c>
      <c r="O252">
        <v>0.92569000000000001</v>
      </c>
      <c r="P252">
        <v>-0.12537000000000001</v>
      </c>
      <c r="Q252" t="s">
        <v>38</v>
      </c>
      <c r="R252">
        <v>7.9599299999999999</v>
      </c>
      <c r="S252">
        <v>0.66310000000000002</v>
      </c>
      <c r="T252" t="s">
        <v>38</v>
      </c>
      <c r="U252">
        <v>0</v>
      </c>
      <c r="V252">
        <v>20.7</v>
      </c>
      <c r="W252">
        <v>19.741299999999999</v>
      </c>
      <c r="X252">
        <v>88.553100000000001</v>
      </c>
    </row>
    <row r="253" spans="1:24" x14ac:dyDescent="0.3">
      <c r="A253">
        <v>252</v>
      </c>
      <c r="B253">
        <v>3</v>
      </c>
      <c r="C253" s="1">
        <v>44708.415138888886</v>
      </c>
      <c r="D253" t="s">
        <v>30</v>
      </c>
      <c r="E253" s="7">
        <v>2022</v>
      </c>
      <c r="F253" s="7">
        <v>5</v>
      </c>
      <c r="G253" s="7">
        <v>5</v>
      </c>
      <c r="H253" s="7" t="s">
        <v>33</v>
      </c>
      <c r="I253" s="7">
        <v>22</v>
      </c>
      <c r="J253" t="s">
        <v>22</v>
      </c>
      <c r="K253" t="s">
        <v>36</v>
      </c>
      <c r="L253">
        <v>2.0095999999999998</v>
      </c>
      <c r="M253">
        <v>2.0095999999999998</v>
      </c>
      <c r="N253">
        <v>2.0088400000000002</v>
      </c>
      <c r="O253">
        <v>0.97885999999999995</v>
      </c>
      <c r="P253">
        <v>-0.25612000000000001</v>
      </c>
      <c r="Q253" t="s">
        <v>38</v>
      </c>
      <c r="R253">
        <v>2.9503300000000001</v>
      </c>
      <c r="S253">
        <v>0.94350000000000001</v>
      </c>
      <c r="T253" t="s">
        <v>38</v>
      </c>
      <c r="U253">
        <v>0</v>
      </c>
      <c r="V253">
        <v>20.5</v>
      </c>
      <c r="W253">
        <v>19.841899999999999</v>
      </c>
      <c r="X253">
        <v>88.567400000000006</v>
      </c>
    </row>
    <row r="254" spans="1:24" x14ac:dyDescent="0.3">
      <c r="A254">
        <v>253</v>
      </c>
      <c r="B254">
        <v>5</v>
      </c>
      <c r="C254" s="1">
        <v>44708.417488425926</v>
      </c>
      <c r="D254" t="s">
        <v>30</v>
      </c>
      <c r="E254" s="7">
        <v>2022</v>
      </c>
      <c r="F254" s="7">
        <v>5</v>
      </c>
      <c r="G254" s="7">
        <v>5</v>
      </c>
      <c r="H254" s="7" t="s">
        <v>33</v>
      </c>
      <c r="I254" s="7">
        <v>22</v>
      </c>
      <c r="J254" t="s">
        <v>23</v>
      </c>
      <c r="K254" t="s">
        <v>36</v>
      </c>
      <c r="L254">
        <v>1.9720599999999999</v>
      </c>
      <c r="M254" t="s">
        <v>38</v>
      </c>
      <c r="N254">
        <v>2.9522300000000001</v>
      </c>
      <c r="O254">
        <v>0.89395000000000002</v>
      </c>
      <c r="P254">
        <v>-0.35156999999999999</v>
      </c>
      <c r="Q254" t="s">
        <v>38</v>
      </c>
      <c r="R254">
        <v>2.9058799999999998</v>
      </c>
      <c r="S254">
        <v>0.94540999999999997</v>
      </c>
      <c r="T254">
        <v>2E-3</v>
      </c>
      <c r="U254">
        <v>0</v>
      </c>
      <c r="V254">
        <v>20.3</v>
      </c>
      <c r="W254">
        <v>19.9392</v>
      </c>
      <c r="X254">
        <v>88.538799999999995</v>
      </c>
    </row>
    <row r="255" spans="1:24" x14ac:dyDescent="0.3">
      <c r="A255">
        <v>254</v>
      </c>
      <c r="B255">
        <v>7</v>
      </c>
      <c r="C255" s="1">
        <v>44708.41988425926</v>
      </c>
      <c r="D255" t="s">
        <v>30</v>
      </c>
      <c r="E255" s="7">
        <v>2022</v>
      </c>
      <c r="F255" s="7">
        <v>5</v>
      </c>
      <c r="G255" s="7">
        <v>5</v>
      </c>
      <c r="H255" s="7" t="s">
        <v>33</v>
      </c>
      <c r="I255" s="7">
        <v>22</v>
      </c>
      <c r="J255" t="s">
        <v>23</v>
      </c>
      <c r="K255" t="s">
        <v>37</v>
      </c>
      <c r="L255">
        <v>1.36582</v>
      </c>
      <c r="M255" t="s">
        <v>38</v>
      </c>
      <c r="N255">
        <v>3.0642299999999998</v>
      </c>
      <c r="O255">
        <v>0.92471999999999999</v>
      </c>
      <c r="P255">
        <v>-0.54810000000000003</v>
      </c>
      <c r="Q255">
        <v>-0.54810000000000003</v>
      </c>
      <c r="R255">
        <v>1.89785</v>
      </c>
      <c r="S255">
        <v>0.98228000000000004</v>
      </c>
      <c r="T255" t="s">
        <v>38</v>
      </c>
      <c r="U255">
        <v>0</v>
      </c>
      <c r="V255">
        <v>20.100000000000001</v>
      </c>
      <c r="W255">
        <v>20.278400000000001</v>
      </c>
      <c r="X255">
        <v>88.556600000000003</v>
      </c>
    </row>
    <row r="256" spans="1:24" x14ac:dyDescent="0.3">
      <c r="A256">
        <v>255</v>
      </c>
      <c r="B256">
        <v>10</v>
      </c>
      <c r="C256" s="1">
        <v>44708.422777777778</v>
      </c>
      <c r="D256" t="s">
        <v>30</v>
      </c>
      <c r="E256" s="7">
        <v>2022</v>
      </c>
      <c r="F256" s="7">
        <v>5</v>
      </c>
      <c r="G256" s="7">
        <v>5</v>
      </c>
      <c r="H256" s="7" t="s">
        <v>33</v>
      </c>
      <c r="I256" s="7">
        <v>22</v>
      </c>
      <c r="J256" t="s">
        <v>22</v>
      </c>
      <c r="K256" t="s">
        <v>36</v>
      </c>
      <c r="L256">
        <v>2.7045699999999999</v>
      </c>
      <c r="M256">
        <v>2.7045699999999999</v>
      </c>
      <c r="N256">
        <v>1.59327</v>
      </c>
      <c r="O256">
        <v>0.99075999999999997</v>
      </c>
      <c r="P256">
        <v>-0.89605999999999997</v>
      </c>
      <c r="Q256">
        <v>-0.89605999999999997</v>
      </c>
      <c r="R256">
        <v>1.31941</v>
      </c>
      <c r="S256">
        <v>0.97911999999999999</v>
      </c>
      <c r="T256">
        <v>1E-3</v>
      </c>
      <c r="U256">
        <v>0</v>
      </c>
      <c r="V256">
        <v>20.034500000000001</v>
      </c>
      <c r="W256">
        <v>20.554600000000001</v>
      </c>
      <c r="X256">
        <v>88.553899999999999</v>
      </c>
    </row>
    <row r="257" spans="1:24" x14ac:dyDescent="0.3">
      <c r="A257">
        <v>256</v>
      </c>
      <c r="B257">
        <v>11</v>
      </c>
      <c r="C257" s="1">
        <v>44708.425104166665</v>
      </c>
      <c r="D257" t="s">
        <v>30</v>
      </c>
      <c r="E257" s="7">
        <v>2022</v>
      </c>
      <c r="F257" s="7">
        <v>5</v>
      </c>
      <c r="G257" s="7">
        <v>5</v>
      </c>
      <c r="H257" s="7" t="s">
        <v>33</v>
      </c>
      <c r="I257" s="7">
        <v>22</v>
      </c>
      <c r="J257" t="s">
        <v>22</v>
      </c>
      <c r="K257" t="s">
        <v>36</v>
      </c>
      <c r="L257">
        <v>3.8597999999999999</v>
      </c>
      <c r="M257" t="s">
        <v>38</v>
      </c>
      <c r="N257">
        <v>2.13184</v>
      </c>
      <c r="O257">
        <v>0.91327999999999998</v>
      </c>
      <c r="P257">
        <v>-0.78554999999999997</v>
      </c>
      <c r="Q257" t="s">
        <v>38</v>
      </c>
      <c r="R257">
        <v>1.7575000000000001</v>
      </c>
      <c r="S257">
        <v>0.93291999999999997</v>
      </c>
      <c r="T257">
        <v>1E-3</v>
      </c>
      <c r="U257">
        <v>0</v>
      </c>
      <c r="V257">
        <v>20.100000000000001</v>
      </c>
      <c r="W257">
        <v>20.394500000000001</v>
      </c>
      <c r="X257">
        <v>88.560199999999995</v>
      </c>
    </row>
    <row r="258" spans="1:24" x14ac:dyDescent="0.3">
      <c r="A258">
        <v>257</v>
      </c>
      <c r="B258">
        <v>14</v>
      </c>
      <c r="C258" s="1">
        <v>44708.427546296298</v>
      </c>
      <c r="D258" t="s">
        <v>30</v>
      </c>
      <c r="E258" s="7">
        <v>2022</v>
      </c>
      <c r="F258" s="7">
        <v>5</v>
      </c>
      <c r="G258" s="7">
        <v>5</v>
      </c>
      <c r="H258" s="7" t="s">
        <v>33</v>
      </c>
      <c r="I258" s="7">
        <v>22</v>
      </c>
      <c r="J258" t="s">
        <v>23</v>
      </c>
      <c r="K258" t="s">
        <v>36</v>
      </c>
      <c r="L258">
        <v>1.6706099999999999</v>
      </c>
      <c r="M258">
        <v>1.6706099999999999</v>
      </c>
      <c r="N258">
        <v>2.0874299999999999</v>
      </c>
      <c r="O258">
        <v>0.97162999999999999</v>
      </c>
      <c r="P258">
        <v>-0.76554999999999995</v>
      </c>
      <c r="Q258">
        <v>-0.76554999999999995</v>
      </c>
      <c r="R258">
        <v>1.4417500000000001</v>
      </c>
      <c r="S258">
        <v>0.99448000000000003</v>
      </c>
      <c r="T258">
        <v>3.0000000000000001E-3</v>
      </c>
      <c r="U258">
        <v>0</v>
      </c>
      <c r="V258">
        <v>20.100000000000001</v>
      </c>
      <c r="W258">
        <v>20.342199999999998</v>
      </c>
      <c r="X258">
        <v>88.563199999999995</v>
      </c>
    </row>
    <row r="259" spans="1:24" x14ac:dyDescent="0.3">
      <c r="A259">
        <v>258</v>
      </c>
      <c r="B259">
        <v>16</v>
      </c>
      <c r="C259" s="1">
        <v>44708.429699074077</v>
      </c>
      <c r="D259" t="s">
        <v>30</v>
      </c>
      <c r="E259" s="7">
        <v>2022</v>
      </c>
      <c r="F259" s="7">
        <v>5</v>
      </c>
      <c r="G259" s="7">
        <v>5</v>
      </c>
      <c r="H259" s="7" t="s">
        <v>33</v>
      </c>
      <c r="I259" s="7">
        <v>22</v>
      </c>
      <c r="J259" t="s">
        <v>23</v>
      </c>
      <c r="K259" t="s">
        <v>37</v>
      </c>
      <c r="L259">
        <v>6.8265399999999996</v>
      </c>
      <c r="M259">
        <v>6.8265399999999996</v>
      </c>
      <c r="N259">
        <v>1.2822199999999999</v>
      </c>
      <c r="O259">
        <v>0.99724999999999997</v>
      </c>
      <c r="P259">
        <v>-0.56464000000000003</v>
      </c>
      <c r="Q259">
        <v>-0.56464000000000003</v>
      </c>
      <c r="R259">
        <v>1.8886400000000001</v>
      </c>
      <c r="S259">
        <v>0.98255000000000003</v>
      </c>
      <c r="T259">
        <v>3.0000000000000001E-3</v>
      </c>
      <c r="U259">
        <v>0</v>
      </c>
      <c r="V259">
        <v>20.3218</v>
      </c>
      <c r="W259">
        <v>21.1738</v>
      </c>
      <c r="X259">
        <v>88.546800000000005</v>
      </c>
    </row>
    <row r="260" spans="1:24" x14ac:dyDescent="0.3">
      <c r="A260">
        <v>259</v>
      </c>
      <c r="B260">
        <v>17</v>
      </c>
      <c r="C260" s="1">
        <v>44708.431909722225</v>
      </c>
      <c r="D260" t="s">
        <v>30</v>
      </c>
      <c r="E260" s="7">
        <v>2022</v>
      </c>
      <c r="F260" s="7">
        <v>5</v>
      </c>
      <c r="G260" s="7">
        <v>5</v>
      </c>
      <c r="H260" s="7" t="s">
        <v>33</v>
      </c>
      <c r="I260" s="7">
        <v>22</v>
      </c>
      <c r="J260" t="s">
        <v>22</v>
      </c>
      <c r="K260" t="s">
        <v>37</v>
      </c>
      <c r="L260">
        <v>8.9186399999999999</v>
      </c>
      <c r="M260">
        <v>8.9186399999999999</v>
      </c>
      <c r="N260">
        <v>1.2719100000000001</v>
      </c>
      <c r="O260">
        <v>0.99822</v>
      </c>
      <c r="P260">
        <v>-0.31885999999999998</v>
      </c>
      <c r="Q260">
        <v>-0.31885999999999998</v>
      </c>
      <c r="R260">
        <v>2.50299</v>
      </c>
      <c r="S260">
        <v>0.96164000000000005</v>
      </c>
      <c r="T260">
        <v>2E-3</v>
      </c>
      <c r="U260">
        <v>0</v>
      </c>
      <c r="V260">
        <v>21.176400000000001</v>
      </c>
      <c r="W260">
        <v>22.581900000000001</v>
      </c>
      <c r="X260">
        <v>88.523200000000003</v>
      </c>
    </row>
    <row r="261" spans="1:24" x14ac:dyDescent="0.3">
      <c r="A261">
        <v>260</v>
      </c>
      <c r="B261">
        <v>18</v>
      </c>
      <c r="C261" s="1">
        <v>44708.434050925927</v>
      </c>
      <c r="D261" t="s">
        <v>30</v>
      </c>
      <c r="E261" s="7">
        <v>2022</v>
      </c>
      <c r="F261" s="7">
        <v>5</v>
      </c>
      <c r="G261" s="7">
        <v>5</v>
      </c>
      <c r="H261" s="7" t="s">
        <v>33</v>
      </c>
      <c r="I261" s="7">
        <v>22</v>
      </c>
      <c r="J261" t="s">
        <v>22</v>
      </c>
      <c r="K261" t="s">
        <v>36</v>
      </c>
      <c r="L261">
        <v>4.9204100000000004</v>
      </c>
      <c r="M261">
        <v>4.9204100000000004</v>
      </c>
      <c r="N261">
        <v>1.5689900000000001</v>
      </c>
      <c r="O261">
        <v>0.99136999999999997</v>
      </c>
      <c r="P261">
        <v>-0.47764000000000001</v>
      </c>
      <c r="Q261">
        <v>-0.47764000000000001</v>
      </c>
      <c r="R261">
        <v>2.0626199999999999</v>
      </c>
      <c r="S261">
        <v>0.97713000000000005</v>
      </c>
      <c r="T261">
        <v>1E-3</v>
      </c>
      <c r="U261">
        <v>0</v>
      </c>
      <c r="V261">
        <v>22.34</v>
      </c>
      <c r="W261">
        <v>24.3385</v>
      </c>
      <c r="X261">
        <v>88.515199999999993</v>
      </c>
    </row>
    <row r="262" spans="1:24" x14ac:dyDescent="0.3">
      <c r="A262">
        <v>261</v>
      </c>
      <c r="B262">
        <v>19</v>
      </c>
      <c r="C262" s="1">
        <v>44708.436111111114</v>
      </c>
      <c r="D262" t="s">
        <v>30</v>
      </c>
      <c r="E262" s="7">
        <v>2022</v>
      </c>
      <c r="F262" s="7">
        <v>5</v>
      </c>
      <c r="G262" s="7">
        <v>5</v>
      </c>
      <c r="H262" s="7" t="s">
        <v>33</v>
      </c>
      <c r="I262" s="7">
        <v>22</v>
      </c>
      <c r="J262" t="s">
        <v>22</v>
      </c>
      <c r="K262" t="s">
        <v>36</v>
      </c>
      <c r="L262">
        <v>3.0879699999999999</v>
      </c>
      <c r="M262" t="s">
        <v>38</v>
      </c>
      <c r="N262">
        <v>2.00861</v>
      </c>
      <c r="O262">
        <v>0.24401</v>
      </c>
      <c r="P262">
        <v>-5.9749999999999998E-2</v>
      </c>
      <c r="Q262" t="s">
        <v>38</v>
      </c>
      <c r="R262">
        <v>22.386700000000001</v>
      </c>
      <c r="S262">
        <v>0.19617000000000001</v>
      </c>
      <c r="T262">
        <v>1E-3</v>
      </c>
      <c r="U262">
        <v>0</v>
      </c>
      <c r="V262">
        <v>23.1</v>
      </c>
      <c r="W262">
        <v>25.254100000000001</v>
      </c>
      <c r="X262">
        <v>88.513599999999997</v>
      </c>
    </row>
    <row r="263" spans="1:24" x14ac:dyDescent="0.3">
      <c r="A263">
        <v>262</v>
      </c>
      <c r="B263">
        <v>20</v>
      </c>
      <c r="C263" s="1">
        <v>44708.43818287037</v>
      </c>
      <c r="D263" t="s">
        <v>30</v>
      </c>
      <c r="E263" s="7">
        <v>2022</v>
      </c>
      <c r="F263" s="7">
        <v>5</v>
      </c>
      <c r="G263" s="7">
        <v>5</v>
      </c>
      <c r="H263" s="7" t="s">
        <v>33</v>
      </c>
      <c r="I263" s="7">
        <v>22</v>
      </c>
      <c r="J263" t="s">
        <v>22</v>
      </c>
      <c r="K263" t="s">
        <v>36</v>
      </c>
      <c r="L263">
        <v>1.6869000000000001</v>
      </c>
      <c r="M263">
        <v>1.6869000000000001</v>
      </c>
      <c r="N263">
        <v>2.20648</v>
      </c>
      <c r="O263">
        <v>0.97062000000000004</v>
      </c>
      <c r="P263">
        <v>-0.68242000000000003</v>
      </c>
      <c r="Q263">
        <v>-0.68242000000000003</v>
      </c>
      <c r="R263">
        <v>1.59531</v>
      </c>
      <c r="S263">
        <v>0.99068999999999996</v>
      </c>
      <c r="T263">
        <v>1E-3</v>
      </c>
      <c r="U263">
        <v>0</v>
      </c>
      <c r="V263">
        <v>23.7</v>
      </c>
      <c r="W263">
        <v>24.177199999999999</v>
      </c>
      <c r="X263">
        <v>88.553600000000003</v>
      </c>
    </row>
    <row r="264" spans="1:24" x14ac:dyDescent="0.3">
      <c r="A264">
        <v>263</v>
      </c>
      <c r="B264">
        <v>21</v>
      </c>
      <c r="C264" s="1">
        <v>44708.44054398148</v>
      </c>
      <c r="D264" t="s">
        <v>30</v>
      </c>
      <c r="E264" s="7">
        <v>2022</v>
      </c>
      <c r="F264" s="7">
        <v>5</v>
      </c>
      <c r="G264" s="7">
        <v>5</v>
      </c>
      <c r="H264" s="7" t="s">
        <v>33</v>
      </c>
      <c r="I264" s="7">
        <v>22</v>
      </c>
      <c r="J264" t="s">
        <v>23</v>
      </c>
      <c r="K264" t="s">
        <v>36</v>
      </c>
      <c r="L264">
        <v>1.70306</v>
      </c>
      <c r="M264" t="s">
        <v>38</v>
      </c>
      <c r="N264">
        <v>2.77718</v>
      </c>
      <c r="O264">
        <v>0.90869</v>
      </c>
      <c r="P264">
        <v>-0.46993000000000001</v>
      </c>
      <c r="Q264">
        <v>-0.46993000000000001</v>
      </c>
      <c r="R264">
        <v>2.0891999999999999</v>
      </c>
      <c r="S264">
        <v>0.97626999999999997</v>
      </c>
      <c r="T264">
        <v>1.32E-3</v>
      </c>
      <c r="U264">
        <v>0</v>
      </c>
      <c r="V264">
        <v>23.3018</v>
      </c>
      <c r="W264">
        <v>22.188700000000001</v>
      </c>
      <c r="X264">
        <v>88.556600000000003</v>
      </c>
    </row>
    <row r="265" spans="1:24" x14ac:dyDescent="0.3">
      <c r="A265">
        <v>264</v>
      </c>
      <c r="B265">
        <v>22</v>
      </c>
      <c r="C265" s="1">
        <v>44708.44259259259</v>
      </c>
      <c r="D265" t="s">
        <v>30</v>
      </c>
      <c r="E265" s="7">
        <v>2022</v>
      </c>
      <c r="F265" s="7">
        <v>5</v>
      </c>
      <c r="G265" s="7">
        <v>5</v>
      </c>
      <c r="H265" s="7" t="s">
        <v>33</v>
      </c>
      <c r="I265" s="7">
        <v>22</v>
      </c>
      <c r="J265" t="s">
        <v>23</v>
      </c>
      <c r="K265" t="s">
        <v>36</v>
      </c>
      <c r="L265">
        <v>1.47824</v>
      </c>
      <c r="M265" t="s">
        <v>38</v>
      </c>
      <c r="N265">
        <v>2.8214600000000001</v>
      </c>
      <c r="O265">
        <v>0.94896000000000003</v>
      </c>
      <c r="P265">
        <v>-0.72343000000000002</v>
      </c>
      <c r="Q265">
        <v>-0.72343000000000002</v>
      </c>
      <c r="R265">
        <v>1.6338900000000001</v>
      </c>
      <c r="S265">
        <v>0.98970000000000002</v>
      </c>
      <c r="T265">
        <v>1E-3</v>
      </c>
      <c r="U265">
        <v>0</v>
      </c>
      <c r="V265">
        <v>22.807300000000001</v>
      </c>
      <c r="W265">
        <v>21.248999999999999</v>
      </c>
      <c r="X265">
        <v>88.557100000000005</v>
      </c>
    </row>
    <row r="266" spans="1:24" x14ac:dyDescent="0.3">
      <c r="A266">
        <v>265</v>
      </c>
      <c r="B266">
        <v>23</v>
      </c>
      <c r="C266" s="1">
        <v>44708.444710648146</v>
      </c>
      <c r="D266" t="s">
        <v>30</v>
      </c>
      <c r="E266" s="7">
        <v>2022</v>
      </c>
      <c r="F266" s="7">
        <v>5</v>
      </c>
      <c r="G266" s="7">
        <v>5</v>
      </c>
      <c r="H266" s="7" t="s">
        <v>33</v>
      </c>
      <c r="I266" s="7">
        <v>22</v>
      </c>
      <c r="J266" t="s">
        <v>23</v>
      </c>
      <c r="K266" t="s">
        <v>36</v>
      </c>
      <c r="L266">
        <v>1.34992</v>
      </c>
      <c r="M266" t="s">
        <v>38</v>
      </c>
      <c r="N266">
        <v>3.4402499999999998</v>
      </c>
      <c r="O266">
        <v>0.89964999999999995</v>
      </c>
      <c r="P266">
        <v>-0.35365999999999997</v>
      </c>
      <c r="Q266">
        <v>-0.35365999999999997</v>
      </c>
      <c r="R266">
        <v>2.6849699999999999</v>
      </c>
      <c r="S266">
        <v>0.95452999999999999</v>
      </c>
      <c r="T266">
        <v>3.0500000000000002E-3</v>
      </c>
      <c r="U266">
        <v>0</v>
      </c>
      <c r="V266">
        <v>22.601800000000001</v>
      </c>
      <c r="W266">
        <v>21.974399999999999</v>
      </c>
      <c r="X266">
        <v>88.566999999999993</v>
      </c>
    </row>
    <row r="267" spans="1:24" x14ac:dyDescent="0.3">
      <c r="A267">
        <v>266</v>
      </c>
      <c r="B267">
        <v>24</v>
      </c>
      <c r="C267" s="1">
        <v>44708.446944444448</v>
      </c>
      <c r="D267" t="s">
        <v>30</v>
      </c>
      <c r="E267" s="7">
        <v>2022</v>
      </c>
      <c r="F267" s="7">
        <v>5</v>
      </c>
      <c r="G267" s="7">
        <v>5</v>
      </c>
      <c r="H267" s="7" t="s">
        <v>33</v>
      </c>
      <c r="I267" s="7">
        <v>22</v>
      </c>
      <c r="J267" t="s">
        <v>23</v>
      </c>
      <c r="K267" t="s">
        <v>37</v>
      </c>
      <c r="L267">
        <v>2.4769600000000001</v>
      </c>
      <c r="M267">
        <v>2.4769600000000001</v>
      </c>
      <c r="N267">
        <v>1.8301099999999999</v>
      </c>
      <c r="O267">
        <v>0.97641</v>
      </c>
      <c r="P267">
        <v>-0.17713000000000001</v>
      </c>
      <c r="Q267" t="s">
        <v>38</v>
      </c>
      <c r="R267">
        <v>4.1996599999999997</v>
      </c>
      <c r="S267">
        <v>0.88249999999999995</v>
      </c>
      <c r="T267">
        <v>2E-3</v>
      </c>
      <c r="U267">
        <v>0</v>
      </c>
      <c r="V267">
        <v>22.6</v>
      </c>
      <c r="W267">
        <v>21.879100000000001</v>
      </c>
      <c r="X267">
        <v>88.564499999999995</v>
      </c>
    </row>
    <row r="268" spans="1:24" x14ac:dyDescent="0.3">
      <c r="A268">
        <v>267</v>
      </c>
      <c r="B268">
        <v>1</v>
      </c>
      <c r="C268" s="1">
        <v>44708.497789351852</v>
      </c>
      <c r="D268" t="s">
        <v>29</v>
      </c>
      <c r="E268" s="7">
        <v>2022</v>
      </c>
      <c r="F268" s="7">
        <v>5</v>
      </c>
      <c r="G268" s="7">
        <v>5</v>
      </c>
      <c r="H268" s="7" t="s">
        <v>33</v>
      </c>
      <c r="I268" s="7">
        <v>22</v>
      </c>
      <c r="J268" t="s">
        <v>23</v>
      </c>
      <c r="K268" t="s">
        <v>38</v>
      </c>
      <c r="L268">
        <v>1.2942199999999999</v>
      </c>
      <c r="M268" t="s">
        <v>38</v>
      </c>
      <c r="N268">
        <v>2.7989799999999998</v>
      </c>
      <c r="O268">
        <v>0.92898999999999998</v>
      </c>
      <c r="P268">
        <v>-0.77942</v>
      </c>
      <c r="Q268">
        <v>-0.77942</v>
      </c>
      <c r="R268">
        <v>1.47384</v>
      </c>
      <c r="S268">
        <v>0.99429999999999996</v>
      </c>
      <c r="T268" t="s">
        <v>38</v>
      </c>
      <c r="U268" t="s">
        <v>38</v>
      </c>
      <c r="V268" t="s">
        <v>38</v>
      </c>
      <c r="W268">
        <v>26.418199999999999</v>
      </c>
      <c r="X268">
        <v>85.745999999999995</v>
      </c>
    </row>
    <row r="269" spans="1:24" x14ac:dyDescent="0.3">
      <c r="A269">
        <v>268</v>
      </c>
      <c r="B269">
        <v>2</v>
      </c>
      <c r="C269" s="1">
        <v>44708.500011574077</v>
      </c>
      <c r="D269" t="s">
        <v>29</v>
      </c>
      <c r="E269" s="7">
        <v>2022</v>
      </c>
      <c r="F269" s="7">
        <v>5</v>
      </c>
      <c r="G269" s="7">
        <v>5</v>
      </c>
      <c r="H269" s="7" t="s">
        <v>33</v>
      </c>
      <c r="I269" s="7">
        <v>22</v>
      </c>
      <c r="J269" t="s">
        <v>23</v>
      </c>
      <c r="K269" t="s">
        <v>38</v>
      </c>
      <c r="L269">
        <v>1.14083</v>
      </c>
      <c r="M269" t="s">
        <v>38</v>
      </c>
      <c r="N269">
        <v>2.9758599999999999</v>
      </c>
      <c r="O269">
        <v>0.94298000000000004</v>
      </c>
      <c r="P269">
        <v>-0.43641999999999997</v>
      </c>
      <c r="Q269">
        <v>-0.43641999999999997</v>
      </c>
      <c r="R269">
        <v>1.85378</v>
      </c>
      <c r="S269">
        <v>0.98423000000000005</v>
      </c>
      <c r="T269">
        <v>2E-3</v>
      </c>
      <c r="U269">
        <v>0</v>
      </c>
      <c r="V269">
        <v>25.6</v>
      </c>
      <c r="W269">
        <v>26.811499999999999</v>
      </c>
      <c r="X269">
        <v>85.734099999999998</v>
      </c>
    </row>
    <row r="270" spans="1:24" x14ac:dyDescent="0.3">
      <c r="A270">
        <v>269</v>
      </c>
      <c r="B270">
        <v>3</v>
      </c>
      <c r="C270" s="1">
        <v>44708.502118055556</v>
      </c>
      <c r="D270" t="s">
        <v>29</v>
      </c>
      <c r="E270" s="7">
        <v>2022</v>
      </c>
      <c r="F270" s="7">
        <v>5</v>
      </c>
      <c r="G270" s="7">
        <v>5</v>
      </c>
      <c r="H270" s="7" t="s">
        <v>33</v>
      </c>
      <c r="I270" s="7">
        <v>22</v>
      </c>
      <c r="J270" t="s">
        <v>23</v>
      </c>
      <c r="K270" t="s">
        <v>38</v>
      </c>
      <c r="L270">
        <v>1.7157</v>
      </c>
      <c r="M270">
        <v>1.7157</v>
      </c>
      <c r="N270">
        <v>2.3208600000000001</v>
      </c>
      <c r="O270">
        <v>0.96860999999999997</v>
      </c>
      <c r="P270">
        <v>-0.63563000000000003</v>
      </c>
      <c r="Q270">
        <v>-0.63563000000000003</v>
      </c>
      <c r="R270">
        <v>1.59215</v>
      </c>
      <c r="S270">
        <v>0.99134</v>
      </c>
      <c r="T270">
        <v>3.0000000000000001E-3</v>
      </c>
      <c r="U270">
        <v>0</v>
      </c>
      <c r="V270">
        <v>27.8</v>
      </c>
      <c r="W270">
        <v>26.1355</v>
      </c>
      <c r="X270">
        <v>85.742500000000007</v>
      </c>
    </row>
    <row r="271" spans="1:24" x14ac:dyDescent="0.3">
      <c r="A271">
        <v>270</v>
      </c>
      <c r="B271">
        <v>4</v>
      </c>
      <c r="C271" s="1">
        <v>44708.504745370374</v>
      </c>
      <c r="D271" t="s">
        <v>29</v>
      </c>
      <c r="E271" s="7">
        <v>2022</v>
      </c>
      <c r="F271" s="7">
        <v>5</v>
      </c>
      <c r="G271" s="7">
        <v>5</v>
      </c>
      <c r="H271" s="7" t="s">
        <v>33</v>
      </c>
      <c r="I271" s="7">
        <v>22</v>
      </c>
      <c r="J271" t="s">
        <v>22</v>
      </c>
      <c r="K271" t="s">
        <v>38</v>
      </c>
      <c r="L271">
        <v>2.5273099999999999</v>
      </c>
      <c r="M271">
        <v>2.5273099999999999</v>
      </c>
      <c r="N271">
        <v>1.9237200000000001</v>
      </c>
      <c r="O271">
        <v>0.98214999999999997</v>
      </c>
      <c r="P271">
        <v>-0.35021000000000002</v>
      </c>
      <c r="Q271">
        <v>-0.35021000000000002</v>
      </c>
      <c r="R271">
        <v>2.4283199999999998</v>
      </c>
      <c r="S271">
        <v>0.96508000000000005</v>
      </c>
      <c r="T271">
        <v>1E-3</v>
      </c>
      <c r="U271">
        <v>0</v>
      </c>
      <c r="V271">
        <v>29.2</v>
      </c>
      <c r="W271">
        <v>24.5046</v>
      </c>
      <c r="X271">
        <v>85.733199999999997</v>
      </c>
    </row>
    <row r="272" spans="1:24" x14ac:dyDescent="0.3">
      <c r="A272">
        <v>271</v>
      </c>
      <c r="B272">
        <v>5</v>
      </c>
      <c r="C272" s="1">
        <v>44708.507453703707</v>
      </c>
      <c r="D272" t="s">
        <v>29</v>
      </c>
      <c r="E272" s="7">
        <v>2022</v>
      </c>
      <c r="F272" s="7">
        <v>5</v>
      </c>
      <c r="G272" s="7">
        <v>5</v>
      </c>
      <c r="H272" s="7" t="s">
        <v>33</v>
      </c>
      <c r="I272" s="7">
        <v>22</v>
      </c>
      <c r="J272" t="s">
        <v>22</v>
      </c>
      <c r="K272" t="s">
        <v>38</v>
      </c>
      <c r="L272">
        <v>1.83423</v>
      </c>
      <c r="M272">
        <v>1.83423</v>
      </c>
      <c r="N272">
        <v>1.7647900000000001</v>
      </c>
      <c r="O272">
        <v>0.98663000000000001</v>
      </c>
      <c r="P272">
        <v>-0.65532999999999997</v>
      </c>
      <c r="Q272">
        <v>-0.65532999999999997</v>
      </c>
      <c r="R272">
        <v>1.3767199999999999</v>
      </c>
      <c r="S272">
        <v>0.99658000000000002</v>
      </c>
      <c r="T272">
        <v>2E-3</v>
      </c>
      <c r="U272">
        <v>0</v>
      </c>
      <c r="V272">
        <v>28.9</v>
      </c>
      <c r="W272">
        <v>25.586600000000001</v>
      </c>
      <c r="X272">
        <v>85.752799999999993</v>
      </c>
    </row>
    <row r="273" spans="1:24" x14ac:dyDescent="0.3">
      <c r="A273">
        <v>272</v>
      </c>
      <c r="B273">
        <v>6</v>
      </c>
      <c r="C273" s="1">
        <v>44708.51059027778</v>
      </c>
      <c r="D273" t="s">
        <v>29</v>
      </c>
      <c r="E273" s="7">
        <v>2022</v>
      </c>
      <c r="F273" s="7">
        <v>5</v>
      </c>
      <c r="G273" s="7">
        <v>5</v>
      </c>
      <c r="H273" s="7" t="s">
        <v>33</v>
      </c>
      <c r="I273" s="7">
        <v>22</v>
      </c>
      <c r="J273" t="s">
        <v>22</v>
      </c>
      <c r="K273" t="s">
        <v>38</v>
      </c>
      <c r="L273">
        <v>3.8433999999999999</v>
      </c>
      <c r="M273">
        <v>3.8433999999999999</v>
      </c>
      <c r="N273">
        <v>1.41574</v>
      </c>
      <c r="O273">
        <v>0.99443000000000004</v>
      </c>
      <c r="P273">
        <v>-0.44829000000000002</v>
      </c>
      <c r="Q273">
        <v>-0.44829000000000002</v>
      </c>
      <c r="R273">
        <v>1.8220799999999999</v>
      </c>
      <c r="S273">
        <v>0.98497000000000001</v>
      </c>
      <c r="T273">
        <v>2E-3</v>
      </c>
      <c r="U273">
        <v>0</v>
      </c>
      <c r="V273">
        <v>28</v>
      </c>
      <c r="W273">
        <v>27.678599999999999</v>
      </c>
      <c r="X273">
        <v>85.719499999999996</v>
      </c>
    </row>
    <row r="274" spans="1:24" x14ac:dyDescent="0.3">
      <c r="A274">
        <v>273</v>
      </c>
      <c r="B274">
        <v>7</v>
      </c>
      <c r="C274" s="1">
        <v>44708.512650462966</v>
      </c>
      <c r="D274" t="s">
        <v>29</v>
      </c>
      <c r="E274" s="7">
        <v>2022</v>
      </c>
      <c r="F274" s="7">
        <v>5</v>
      </c>
      <c r="G274" s="7">
        <v>5</v>
      </c>
      <c r="H274" s="7" t="s">
        <v>33</v>
      </c>
      <c r="I274" s="7">
        <v>22</v>
      </c>
      <c r="J274" t="s">
        <v>23</v>
      </c>
      <c r="K274" t="s">
        <v>38</v>
      </c>
      <c r="L274">
        <v>0.48000999999999999</v>
      </c>
      <c r="M274" t="s">
        <v>38</v>
      </c>
      <c r="N274">
        <v>4.7436400000000001</v>
      </c>
      <c r="O274">
        <v>0.80398999999999998</v>
      </c>
      <c r="P274">
        <v>-0.91588999999999998</v>
      </c>
      <c r="Q274">
        <v>-0.91588999999999998</v>
      </c>
      <c r="R274">
        <v>1.3189900000000001</v>
      </c>
      <c r="S274">
        <v>0.99787000000000003</v>
      </c>
      <c r="T274">
        <v>1E-3</v>
      </c>
      <c r="U274">
        <v>0</v>
      </c>
      <c r="V274">
        <v>28</v>
      </c>
      <c r="W274">
        <v>27.569500000000001</v>
      </c>
      <c r="X274">
        <v>85.700400000000002</v>
      </c>
    </row>
    <row r="275" spans="1:24" x14ac:dyDescent="0.3">
      <c r="A275">
        <v>274</v>
      </c>
      <c r="B275">
        <v>8</v>
      </c>
      <c r="C275" s="1">
        <v>44708.514745370368</v>
      </c>
      <c r="D275" t="s">
        <v>29</v>
      </c>
      <c r="E275" s="7">
        <v>2022</v>
      </c>
      <c r="F275" s="7">
        <v>5</v>
      </c>
      <c r="G275" s="7">
        <v>5</v>
      </c>
      <c r="H275" s="7" t="s">
        <v>33</v>
      </c>
      <c r="I275" s="7">
        <v>22</v>
      </c>
      <c r="J275" t="s">
        <v>23</v>
      </c>
      <c r="K275" t="s">
        <v>38</v>
      </c>
      <c r="L275">
        <v>1.36757</v>
      </c>
      <c r="M275">
        <v>1.36757</v>
      </c>
      <c r="N275">
        <v>2.3252100000000002</v>
      </c>
      <c r="O275">
        <v>0.96504000000000001</v>
      </c>
      <c r="P275">
        <v>-0.75636999999999999</v>
      </c>
      <c r="Q275">
        <v>-0.75636999999999999</v>
      </c>
      <c r="R275">
        <v>1.41093</v>
      </c>
      <c r="S275">
        <v>0.99578999999999995</v>
      </c>
      <c r="T275">
        <v>1E-3</v>
      </c>
      <c r="U275">
        <v>0</v>
      </c>
      <c r="V275">
        <v>28.6</v>
      </c>
      <c r="W275">
        <v>28.503900000000002</v>
      </c>
      <c r="X275">
        <v>85.704700000000003</v>
      </c>
    </row>
    <row r="276" spans="1:24" x14ac:dyDescent="0.3">
      <c r="A276">
        <v>275</v>
      </c>
      <c r="B276">
        <v>9</v>
      </c>
      <c r="C276" s="1">
        <v>44708.516817129632</v>
      </c>
      <c r="D276" t="s">
        <v>29</v>
      </c>
      <c r="E276" s="7">
        <v>2022</v>
      </c>
      <c r="F276" s="7">
        <v>5</v>
      </c>
      <c r="G276" s="7">
        <v>5</v>
      </c>
      <c r="H276" s="7" t="s">
        <v>33</v>
      </c>
      <c r="I276" s="7">
        <v>22</v>
      </c>
      <c r="J276" t="s">
        <v>23</v>
      </c>
      <c r="K276" t="s">
        <v>38</v>
      </c>
      <c r="L276">
        <v>0.64729999999999999</v>
      </c>
      <c r="M276" t="s">
        <v>38</v>
      </c>
      <c r="N276">
        <v>4.4434899999999997</v>
      </c>
      <c r="O276">
        <v>0.80954000000000004</v>
      </c>
      <c r="P276">
        <v>-0.93498000000000003</v>
      </c>
      <c r="Q276">
        <v>-0.93498000000000003</v>
      </c>
      <c r="R276">
        <v>1.3895900000000001</v>
      </c>
      <c r="S276">
        <v>0.99633000000000005</v>
      </c>
      <c r="T276">
        <v>3.0000000000000001E-3</v>
      </c>
      <c r="U276">
        <v>0</v>
      </c>
      <c r="V276">
        <v>29.5</v>
      </c>
      <c r="W276">
        <v>28.299600000000002</v>
      </c>
      <c r="X276">
        <v>85.693399999999997</v>
      </c>
    </row>
    <row r="277" spans="1:24" x14ac:dyDescent="0.3">
      <c r="A277">
        <v>276</v>
      </c>
      <c r="B277">
        <v>10</v>
      </c>
      <c r="C277" s="1">
        <v>44708.519247685188</v>
      </c>
      <c r="D277" t="s">
        <v>29</v>
      </c>
      <c r="E277" s="7">
        <v>2022</v>
      </c>
      <c r="F277" s="7">
        <v>5</v>
      </c>
      <c r="G277" s="7">
        <v>5</v>
      </c>
      <c r="H277" s="7" t="s">
        <v>33</v>
      </c>
      <c r="I277" s="7">
        <v>22</v>
      </c>
      <c r="J277" t="s">
        <v>22</v>
      </c>
      <c r="K277" t="s">
        <v>38</v>
      </c>
      <c r="L277">
        <v>1.0225</v>
      </c>
      <c r="M277">
        <v>1.0225</v>
      </c>
      <c r="N277">
        <v>2.7084000000000001</v>
      </c>
      <c r="O277">
        <v>0.95421</v>
      </c>
      <c r="P277">
        <v>-0.2399</v>
      </c>
      <c r="Q277">
        <v>-0.2399</v>
      </c>
      <c r="R277">
        <v>2.7230699999999999</v>
      </c>
      <c r="S277">
        <v>0.95362000000000002</v>
      </c>
      <c r="T277" t="s">
        <v>38</v>
      </c>
      <c r="U277" t="s">
        <v>38</v>
      </c>
      <c r="V277" t="s">
        <v>38</v>
      </c>
      <c r="W277">
        <v>24.841699999999999</v>
      </c>
      <c r="X277">
        <v>85.728899999999996</v>
      </c>
    </row>
    <row r="278" spans="1:24" x14ac:dyDescent="0.3">
      <c r="A278">
        <v>277</v>
      </c>
      <c r="B278">
        <v>11</v>
      </c>
      <c r="C278" s="1">
        <v>44708.521597222221</v>
      </c>
      <c r="D278" t="s">
        <v>29</v>
      </c>
      <c r="E278" s="7">
        <v>2022</v>
      </c>
      <c r="F278" s="7">
        <v>5</v>
      </c>
      <c r="G278" s="7">
        <v>5</v>
      </c>
      <c r="H278" s="7" t="s">
        <v>33</v>
      </c>
      <c r="I278" s="7">
        <v>22</v>
      </c>
      <c r="J278" t="s">
        <v>22</v>
      </c>
      <c r="K278" t="s">
        <v>38</v>
      </c>
      <c r="L278">
        <v>0.91888000000000003</v>
      </c>
      <c r="M278" t="s">
        <v>38</v>
      </c>
      <c r="N278">
        <v>3.1114600000000001</v>
      </c>
      <c r="O278">
        <v>0.93701000000000001</v>
      </c>
      <c r="P278">
        <v>-0.41943999999999998</v>
      </c>
      <c r="Q278">
        <v>-0.41943999999999998</v>
      </c>
      <c r="R278">
        <v>1.90194</v>
      </c>
      <c r="S278">
        <v>0.98280000000000001</v>
      </c>
      <c r="T278">
        <v>1E-3</v>
      </c>
      <c r="U278">
        <v>0</v>
      </c>
      <c r="V278">
        <v>29.5</v>
      </c>
      <c r="W278">
        <v>25.832799999999999</v>
      </c>
      <c r="X278">
        <v>85.721299999999999</v>
      </c>
    </row>
    <row r="279" spans="1:24" x14ac:dyDescent="0.3">
      <c r="A279">
        <v>278</v>
      </c>
      <c r="B279">
        <v>12</v>
      </c>
      <c r="C279" s="1">
        <v>44708.523668981485</v>
      </c>
      <c r="D279" t="s">
        <v>29</v>
      </c>
      <c r="E279" s="7">
        <v>2022</v>
      </c>
      <c r="F279" s="7">
        <v>5</v>
      </c>
      <c r="G279" s="7">
        <v>5</v>
      </c>
      <c r="H279" s="7" t="s">
        <v>33</v>
      </c>
      <c r="I279" s="7">
        <v>22</v>
      </c>
      <c r="J279" t="s">
        <v>22</v>
      </c>
      <c r="K279" t="s">
        <v>38</v>
      </c>
      <c r="L279">
        <v>1.8851599999999999</v>
      </c>
      <c r="M279">
        <v>1.8851599999999999</v>
      </c>
      <c r="N279">
        <v>2.4155600000000002</v>
      </c>
      <c r="O279">
        <v>0.96514</v>
      </c>
      <c r="P279">
        <v>-0.60811000000000004</v>
      </c>
      <c r="Q279">
        <v>-0.60811000000000004</v>
      </c>
      <c r="R279">
        <v>1.77563</v>
      </c>
      <c r="S279">
        <v>0.98633999999999999</v>
      </c>
      <c r="T279">
        <v>3.0000000000000001E-3</v>
      </c>
      <c r="U279">
        <v>0</v>
      </c>
      <c r="V279">
        <v>29.8</v>
      </c>
      <c r="W279">
        <v>23.843900000000001</v>
      </c>
      <c r="X279">
        <v>85.745599999999996</v>
      </c>
    </row>
    <row r="280" spans="1:24" x14ac:dyDescent="0.3">
      <c r="A280">
        <v>279</v>
      </c>
      <c r="B280">
        <v>13</v>
      </c>
      <c r="C280" s="1">
        <v>44708.526041666664</v>
      </c>
      <c r="D280" t="s">
        <v>29</v>
      </c>
      <c r="E280" s="7">
        <v>2022</v>
      </c>
      <c r="F280" s="7">
        <v>5</v>
      </c>
      <c r="G280" s="7">
        <v>5</v>
      </c>
      <c r="H280" s="7" t="s">
        <v>33</v>
      </c>
      <c r="I280" s="7">
        <v>22</v>
      </c>
      <c r="J280" t="s">
        <v>23</v>
      </c>
      <c r="K280" t="s">
        <v>38</v>
      </c>
      <c r="L280">
        <v>0.61578999999999995</v>
      </c>
      <c r="M280" t="s">
        <v>38</v>
      </c>
      <c r="N280">
        <v>3.35839</v>
      </c>
      <c r="O280">
        <v>0.92176000000000002</v>
      </c>
      <c r="P280">
        <v>-0.96752000000000005</v>
      </c>
      <c r="Q280">
        <v>-0.96752000000000005</v>
      </c>
      <c r="R280">
        <v>1.3183199999999999</v>
      </c>
      <c r="S280">
        <v>0.99792999999999998</v>
      </c>
      <c r="T280">
        <v>1E-3</v>
      </c>
      <c r="U280">
        <v>0</v>
      </c>
      <c r="V280">
        <v>28.3</v>
      </c>
      <c r="W280">
        <v>26.1037</v>
      </c>
      <c r="X280">
        <v>85.6631</v>
      </c>
    </row>
    <row r="281" spans="1:24" x14ac:dyDescent="0.3">
      <c r="A281">
        <v>280</v>
      </c>
      <c r="B281">
        <v>14</v>
      </c>
      <c r="C281" s="1">
        <v>44708.528113425928</v>
      </c>
      <c r="D281" t="s">
        <v>29</v>
      </c>
      <c r="E281" s="7">
        <v>2022</v>
      </c>
      <c r="F281" s="7">
        <v>5</v>
      </c>
      <c r="G281" s="7">
        <v>5</v>
      </c>
      <c r="H281" s="7" t="s">
        <v>33</v>
      </c>
      <c r="I281" s="7">
        <v>22</v>
      </c>
      <c r="J281" t="s">
        <v>23</v>
      </c>
      <c r="K281" t="s">
        <v>38</v>
      </c>
      <c r="L281">
        <v>0.65456999999999999</v>
      </c>
      <c r="M281" t="s">
        <v>38</v>
      </c>
      <c r="N281">
        <v>3.23583</v>
      </c>
      <c r="O281">
        <v>0.93135999999999997</v>
      </c>
      <c r="P281">
        <v>-1.29087</v>
      </c>
      <c r="Q281">
        <v>-1.29087</v>
      </c>
      <c r="R281">
        <v>1.3099799999999999</v>
      </c>
      <c r="S281">
        <v>0.99809000000000003</v>
      </c>
      <c r="T281">
        <v>1E-3</v>
      </c>
      <c r="U281">
        <v>0</v>
      </c>
      <c r="V281">
        <v>28</v>
      </c>
      <c r="W281">
        <v>28.241</v>
      </c>
      <c r="X281">
        <v>85.670500000000004</v>
      </c>
    </row>
    <row r="282" spans="1:24" x14ac:dyDescent="0.3">
      <c r="A282">
        <v>281</v>
      </c>
      <c r="B282">
        <v>15</v>
      </c>
      <c r="C282" s="1">
        <v>44708.53019675926</v>
      </c>
      <c r="D282" t="s">
        <v>29</v>
      </c>
      <c r="E282" s="7">
        <v>2022</v>
      </c>
      <c r="F282" s="7">
        <v>5</v>
      </c>
      <c r="G282" s="7">
        <v>5</v>
      </c>
      <c r="H282" s="7" t="s">
        <v>33</v>
      </c>
      <c r="I282" s="7">
        <v>22</v>
      </c>
      <c r="J282" t="s">
        <v>23</v>
      </c>
      <c r="K282" t="s">
        <v>38</v>
      </c>
      <c r="L282">
        <v>1.14432</v>
      </c>
      <c r="M282">
        <v>1.14432</v>
      </c>
      <c r="N282">
        <v>1.98922</v>
      </c>
      <c r="O282">
        <v>0.97736000000000001</v>
      </c>
      <c r="P282">
        <v>-1.2930900000000001</v>
      </c>
      <c r="Q282">
        <v>-1.2930900000000001</v>
      </c>
      <c r="R282">
        <v>1.28729</v>
      </c>
      <c r="S282">
        <v>0.99856</v>
      </c>
      <c r="T282">
        <v>1E-3</v>
      </c>
      <c r="U282">
        <v>0</v>
      </c>
      <c r="V282">
        <v>28.9</v>
      </c>
      <c r="W282">
        <v>28.235900000000001</v>
      </c>
      <c r="X282">
        <v>85.643699999999995</v>
      </c>
    </row>
    <row r="283" spans="1:24" x14ac:dyDescent="0.3">
      <c r="A283">
        <v>282</v>
      </c>
      <c r="B283">
        <v>16</v>
      </c>
      <c r="C283" s="1">
        <v>44708.532256944447</v>
      </c>
      <c r="D283" t="s">
        <v>29</v>
      </c>
      <c r="E283" s="7">
        <v>2022</v>
      </c>
      <c r="F283" s="7">
        <v>5</v>
      </c>
      <c r="G283" s="7">
        <v>5</v>
      </c>
      <c r="H283" s="7" t="s">
        <v>33</v>
      </c>
      <c r="I283" s="7">
        <v>22</v>
      </c>
      <c r="J283" t="s">
        <v>22</v>
      </c>
      <c r="K283" t="s">
        <v>38</v>
      </c>
      <c r="L283">
        <v>1.214</v>
      </c>
      <c r="M283">
        <v>1.214</v>
      </c>
      <c r="N283">
        <v>2.4569299999999998</v>
      </c>
      <c r="O283">
        <v>0.96401000000000003</v>
      </c>
      <c r="P283">
        <v>-0.46185999999999999</v>
      </c>
      <c r="Q283">
        <v>-0.46185999999999999</v>
      </c>
      <c r="R283">
        <v>1.7912999999999999</v>
      </c>
      <c r="S283">
        <v>0.97987999999999997</v>
      </c>
      <c r="T283">
        <v>2E-3</v>
      </c>
      <c r="U283">
        <v>0</v>
      </c>
      <c r="V283">
        <v>29.5</v>
      </c>
      <c r="W283">
        <v>26.658100000000001</v>
      </c>
      <c r="X283">
        <v>85.688000000000002</v>
      </c>
    </row>
    <row r="284" spans="1:24" x14ac:dyDescent="0.3">
      <c r="A284">
        <v>283</v>
      </c>
      <c r="B284">
        <v>17</v>
      </c>
      <c r="C284" s="1">
        <v>44708.534386574072</v>
      </c>
      <c r="D284" t="s">
        <v>29</v>
      </c>
      <c r="E284" s="7">
        <v>2022</v>
      </c>
      <c r="F284" s="7">
        <v>5</v>
      </c>
      <c r="G284" s="7">
        <v>5</v>
      </c>
      <c r="H284" s="7" t="s">
        <v>33</v>
      </c>
      <c r="I284" s="7">
        <v>22</v>
      </c>
      <c r="J284" t="s">
        <v>22</v>
      </c>
      <c r="K284" t="s">
        <v>38</v>
      </c>
      <c r="L284">
        <v>2.4223300000000001</v>
      </c>
      <c r="M284">
        <v>2.4223300000000001</v>
      </c>
      <c r="N284">
        <v>1.8139000000000001</v>
      </c>
      <c r="O284">
        <v>0.98541000000000001</v>
      </c>
      <c r="P284">
        <v>-0.67042999999999997</v>
      </c>
      <c r="Q284">
        <v>-0.67042999999999997</v>
      </c>
      <c r="R284">
        <v>1.4142699999999999</v>
      </c>
      <c r="S284">
        <v>0.99578999999999995</v>
      </c>
      <c r="T284">
        <v>2E-3</v>
      </c>
      <c r="U284">
        <v>0</v>
      </c>
      <c r="V284">
        <v>28.9</v>
      </c>
      <c r="W284">
        <v>25.617899999999999</v>
      </c>
      <c r="X284">
        <v>85.665000000000006</v>
      </c>
    </row>
    <row r="285" spans="1:24" x14ac:dyDescent="0.3">
      <c r="A285">
        <v>284</v>
      </c>
      <c r="B285">
        <v>18</v>
      </c>
      <c r="C285" s="1">
        <v>44708.536458333336</v>
      </c>
      <c r="D285" t="s">
        <v>29</v>
      </c>
      <c r="E285" s="7">
        <v>2022</v>
      </c>
      <c r="F285" s="7">
        <v>5</v>
      </c>
      <c r="G285" s="7">
        <v>5</v>
      </c>
      <c r="H285" s="7" t="s">
        <v>33</v>
      </c>
      <c r="I285" s="7">
        <v>22</v>
      </c>
      <c r="J285" t="s">
        <v>22</v>
      </c>
      <c r="K285" t="s">
        <v>38</v>
      </c>
      <c r="L285">
        <v>6.2476200000000004</v>
      </c>
      <c r="M285">
        <v>6.2476200000000004</v>
      </c>
      <c r="N285">
        <v>1.2688299999999999</v>
      </c>
      <c r="O285">
        <v>0.99872000000000005</v>
      </c>
      <c r="P285">
        <v>-0.78705000000000003</v>
      </c>
      <c r="Q285">
        <v>-0.78705000000000003</v>
      </c>
      <c r="R285">
        <v>1.39811</v>
      </c>
      <c r="S285">
        <v>0.99616000000000005</v>
      </c>
      <c r="T285">
        <v>3.0000000000000001E-3</v>
      </c>
      <c r="U285">
        <v>0</v>
      </c>
      <c r="V285">
        <v>28.6</v>
      </c>
      <c r="W285">
        <v>26.244299999999999</v>
      </c>
      <c r="X285">
        <v>85.682100000000005</v>
      </c>
    </row>
    <row r="286" spans="1:24" x14ac:dyDescent="0.3">
      <c r="A286">
        <v>285</v>
      </c>
      <c r="B286">
        <v>1</v>
      </c>
      <c r="C286" s="1">
        <v>44714.411435185182</v>
      </c>
      <c r="D286" t="s">
        <v>13</v>
      </c>
      <c r="E286" s="7">
        <v>2022</v>
      </c>
      <c r="F286" s="7">
        <v>6</v>
      </c>
      <c r="G286" s="7">
        <v>6</v>
      </c>
      <c r="H286" s="7" t="s">
        <v>33</v>
      </c>
      <c r="I286" s="7">
        <v>23</v>
      </c>
      <c r="J286" t="s">
        <v>22</v>
      </c>
      <c r="K286" t="s">
        <v>36</v>
      </c>
      <c r="L286">
        <v>1.38855</v>
      </c>
      <c r="M286">
        <v>1.38855</v>
      </c>
      <c r="N286">
        <v>2.6300599999999998</v>
      </c>
      <c r="O286">
        <v>0.95735000000000003</v>
      </c>
      <c r="P286">
        <v>-0.19141</v>
      </c>
      <c r="Q286" t="s">
        <v>38</v>
      </c>
      <c r="R286">
        <v>3.9225500000000002</v>
      </c>
      <c r="S286">
        <v>0.89698</v>
      </c>
      <c r="T286">
        <v>1E-3</v>
      </c>
      <c r="U286" t="s">
        <v>38</v>
      </c>
      <c r="V286">
        <v>21.9</v>
      </c>
      <c r="W286">
        <v>20.202300000000001</v>
      </c>
      <c r="X286">
        <v>83.844399999999993</v>
      </c>
    </row>
    <row r="287" spans="1:24" x14ac:dyDescent="0.3">
      <c r="A287">
        <v>286</v>
      </c>
      <c r="B287">
        <v>2</v>
      </c>
      <c r="C287" s="1">
        <v>44714.413530092592</v>
      </c>
      <c r="D287" t="s">
        <v>13</v>
      </c>
      <c r="E287" s="7">
        <v>2022</v>
      </c>
      <c r="F287" s="7">
        <v>6</v>
      </c>
      <c r="G287" s="7">
        <v>6</v>
      </c>
      <c r="H287" s="7" t="s">
        <v>33</v>
      </c>
      <c r="I287" s="7">
        <v>23</v>
      </c>
      <c r="J287" t="s">
        <v>22</v>
      </c>
      <c r="K287" t="s">
        <v>36</v>
      </c>
      <c r="L287">
        <v>2.52291</v>
      </c>
      <c r="M287">
        <v>2.52291</v>
      </c>
      <c r="N287">
        <v>2.4512700000000001</v>
      </c>
      <c r="O287">
        <v>0.95082999999999995</v>
      </c>
      <c r="P287">
        <v>-0.19395999999999999</v>
      </c>
      <c r="Q287" t="s">
        <v>38</v>
      </c>
      <c r="R287">
        <v>4.8691000000000004</v>
      </c>
      <c r="S287">
        <v>0.84623999999999999</v>
      </c>
      <c r="T287">
        <v>2E-3</v>
      </c>
      <c r="U287" t="s">
        <v>38</v>
      </c>
      <c r="V287">
        <v>21.3</v>
      </c>
      <c r="W287">
        <v>19.288799999999998</v>
      </c>
      <c r="X287">
        <v>83.841800000000006</v>
      </c>
    </row>
    <row r="288" spans="1:24" x14ac:dyDescent="0.3">
      <c r="A288">
        <v>287</v>
      </c>
      <c r="B288">
        <v>3</v>
      </c>
      <c r="C288" s="1">
        <v>44714.415671296294</v>
      </c>
      <c r="D288" t="s">
        <v>13</v>
      </c>
      <c r="E288" s="7">
        <v>2022</v>
      </c>
      <c r="F288" s="7">
        <v>6</v>
      </c>
      <c r="G288" s="7">
        <v>6</v>
      </c>
      <c r="H288" s="7" t="s">
        <v>33</v>
      </c>
      <c r="I288" s="7">
        <v>23</v>
      </c>
      <c r="J288" t="s">
        <v>22</v>
      </c>
      <c r="K288" t="s">
        <v>36</v>
      </c>
      <c r="L288">
        <v>4.2693399999999997</v>
      </c>
      <c r="M288">
        <v>4.2693399999999997</v>
      </c>
      <c r="N288">
        <v>1.3165</v>
      </c>
      <c r="O288">
        <v>0.99826000000000004</v>
      </c>
      <c r="P288">
        <v>-0.42165999999999998</v>
      </c>
      <c r="Q288">
        <v>-0.42165999999999998</v>
      </c>
      <c r="R288">
        <v>1.5791500000000001</v>
      </c>
      <c r="S288">
        <v>0.99231000000000003</v>
      </c>
      <c r="T288">
        <v>2E-3</v>
      </c>
      <c r="U288" t="s">
        <v>38</v>
      </c>
      <c r="V288">
        <v>20.8</v>
      </c>
      <c r="W288">
        <v>18.985499999999998</v>
      </c>
      <c r="X288">
        <v>83.870699999999999</v>
      </c>
    </row>
    <row r="289" spans="1:24" x14ac:dyDescent="0.3">
      <c r="A289">
        <v>288</v>
      </c>
      <c r="B289">
        <v>4</v>
      </c>
      <c r="C289" s="1">
        <v>44714.417800925927</v>
      </c>
      <c r="D289" t="s">
        <v>13</v>
      </c>
      <c r="E289" s="7">
        <v>2022</v>
      </c>
      <c r="F289" s="7">
        <v>6</v>
      </c>
      <c r="G289" s="7">
        <v>6</v>
      </c>
      <c r="H289" s="7" t="s">
        <v>33</v>
      </c>
      <c r="I289" s="7">
        <v>23</v>
      </c>
      <c r="J289" t="s">
        <v>22</v>
      </c>
      <c r="K289" t="s">
        <v>37</v>
      </c>
      <c r="L289">
        <v>6.0278600000000004</v>
      </c>
      <c r="M289">
        <v>6.0278600000000004</v>
      </c>
      <c r="N289">
        <v>1.27823</v>
      </c>
      <c r="O289">
        <v>0.99931000000000003</v>
      </c>
      <c r="P289">
        <v>-0.40634999999999999</v>
      </c>
      <c r="Q289">
        <v>-0.40634999999999999</v>
      </c>
      <c r="R289">
        <v>1.6078300000000001</v>
      </c>
      <c r="S289">
        <v>0.99158000000000002</v>
      </c>
      <c r="T289">
        <v>2E-3</v>
      </c>
      <c r="U289" t="s">
        <v>38</v>
      </c>
      <c r="V289">
        <v>20.392700000000001</v>
      </c>
      <c r="W289">
        <v>18.557400000000001</v>
      </c>
      <c r="X289">
        <v>83.873699999999999</v>
      </c>
    </row>
    <row r="290" spans="1:24" x14ac:dyDescent="0.3">
      <c r="A290">
        <v>289</v>
      </c>
      <c r="B290">
        <v>5</v>
      </c>
      <c r="C290" s="1">
        <v>44714.419907407406</v>
      </c>
      <c r="D290" t="s">
        <v>13</v>
      </c>
      <c r="E290" s="7">
        <v>2022</v>
      </c>
      <c r="F290" s="7">
        <v>6</v>
      </c>
      <c r="G290" s="7">
        <v>6</v>
      </c>
      <c r="H290" s="7" t="s">
        <v>33</v>
      </c>
      <c r="I290" s="7">
        <v>23</v>
      </c>
      <c r="J290" t="s">
        <v>23</v>
      </c>
      <c r="K290" t="s">
        <v>36</v>
      </c>
      <c r="L290">
        <v>3.0737999999999999</v>
      </c>
      <c r="M290">
        <v>3.0737999999999999</v>
      </c>
      <c r="N290">
        <v>1.38689</v>
      </c>
      <c r="O290">
        <v>0.99695</v>
      </c>
      <c r="P290">
        <v>-0.36221999999999999</v>
      </c>
      <c r="Q290">
        <v>-0.36221999999999999</v>
      </c>
      <c r="R290">
        <v>1.73864</v>
      </c>
      <c r="S290">
        <v>0.98807</v>
      </c>
      <c r="T290">
        <v>2E-3</v>
      </c>
      <c r="U290" t="s">
        <v>38</v>
      </c>
      <c r="V290">
        <v>20.1873</v>
      </c>
      <c r="W290">
        <v>17.772300000000001</v>
      </c>
      <c r="X290">
        <v>83.876999999999995</v>
      </c>
    </row>
    <row r="291" spans="1:24" x14ac:dyDescent="0.3">
      <c r="A291">
        <v>290</v>
      </c>
      <c r="B291">
        <v>6</v>
      </c>
      <c r="C291" s="1">
        <v>44714.422048611108</v>
      </c>
      <c r="D291" t="s">
        <v>13</v>
      </c>
      <c r="E291" s="7">
        <v>2022</v>
      </c>
      <c r="F291" s="7">
        <v>6</v>
      </c>
      <c r="G291" s="7">
        <v>6</v>
      </c>
      <c r="H291" s="7" t="s">
        <v>33</v>
      </c>
      <c r="I291" s="7">
        <v>23</v>
      </c>
      <c r="J291" t="s">
        <v>23</v>
      </c>
      <c r="K291" t="s">
        <v>36</v>
      </c>
      <c r="L291">
        <v>3.2590499999999998</v>
      </c>
      <c r="M291">
        <v>3.2590499999999998</v>
      </c>
      <c r="N291">
        <v>1.3880999999999999</v>
      </c>
      <c r="O291">
        <v>0.99644999999999995</v>
      </c>
      <c r="P291">
        <v>-0.31303999999999998</v>
      </c>
      <c r="Q291">
        <v>-0.31303999999999998</v>
      </c>
      <c r="R291">
        <v>1.8679699999999999</v>
      </c>
      <c r="S291">
        <v>0.98416000000000003</v>
      </c>
      <c r="T291">
        <v>2E-3</v>
      </c>
      <c r="U291" t="s">
        <v>38</v>
      </c>
      <c r="V291">
        <v>19.6891</v>
      </c>
      <c r="W291">
        <v>17.899899999999999</v>
      </c>
      <c r="X291">
        <v>83.876599999999996</v>
      </c>
    </row>
    <row r="292" spans="1:24" x14ac:dyDescent="0.3">
      <c r="A292">
        <v>291</v>
      </c>
      <c r="B292">
        <v>7</v>
      </c>
      <c r="C292" s="1">
        <v>44714.424317129633</v>
      </c>
      <c r="D292" t="s">
        <v>13</v>
      </c>
      <c r="E292" s="7">
        <v>2022</v>
      </c>
      <c r="F292" s="7">
        <v>6</v>
      </c>
      <c r="G292" s="7">
        <v>6</v>
      </c>
      <c r="H292" s="7" t="s">
        <v>33</v>
      </c>
      <c r="I292" s="7">
        <v>23</v>
      </c>
      <c r="J292" t="s">
        <v>23</v>
      </c>
      <c r="K292" t="s">
        <v>37</v>
      </c>
      <c r="L292">
        <v>4.9226000000000001</v>
      </c>
      <c r="M292">
        <v>4.9226000000000001</v>
      </c>
      <c r="N292">
        <v>1.3191900000000001</v>
      </c>
      <c r="O292">
        <v>0.99807999999999997</v>
      </c>
      <c r="P292">
        <v>-0.23830999999999999</v>
      </c>
      <c r="Q292">
        <v>-0.23830999999999999</v>
      </c>
      <c r="R292">
        <v>2.20031</v>
      </c>
      <c r="S292">
        <v>0.97372000000000003</v>
      </c>
      <c r="T292">
        <v>3.0000000000000001E-3</v>
      </c>
      <c r="U292" t="s">
        <v>38</v>
      </c>
      <c r="V292">
        <v>19.5</v>
      </c>
      <c r="W292">
        <v>18.016300000000001</v>
      </c>
      <c r="X292">
        <v>83.884799999999998</v>
      </c>
    </row>
    <row r="293" spans="1:24" x14ac:dyDescent="0.3">
      <c r="A293">
        <v>292</v>
      </c>
      <c r="B293">
        <v>8</v>
      </c>
      <c r="C293" s="1">
        <v>44714.426435185182</v>
      </c>
      <c r="D293" t="s">
        <v>13</v>
      </c>
      <c r="E293" s="7">
        <v>2022</v>
      </c>
      <c r="F293" s="7">
        <v>6</v>
      </c>
      <c r="G293" s="7">
        <v>6</v>
      </c>
      <c r="H293" s="7" t="s">
        <v>33</v>
      </c>
      <c r="I293" s="7">
        <v>23</v>
      </c>
      <c r="J293" t="s">
        <v>23</v>
      </c>
      <c r="K293" t="s">
        <v>36</v>
      </c>
      <c r="L293">
        <v>2.3594400000000002</v>
      </c>
      <c r="M293">
        <v>2.3594400000000002</v>
      </c>
      <c r="N293">
        <v>1.59101</v>
      </c>
      <c r="O293">
        <v>0.99202000000000001</v>
      </c>
      <c r="P293">
        <v>-0.24747</v>
      </c>
      <c r="Q293">
        <v>-0.24747</v>
      </c>
      <c r="R293">
        <v>2.5054599999999998</v>
      </c>
      <c r="S293">
        <v>0.96267999999999998</v>
      </c>
      <c r="T293">
        <v>2E-3</v>
      </c>
      <c r="U293" t="s">
        <v>38</v>
      </c>
      <c r="V293">
        <v>19.5</v>
      </c>
      <c r="W293">
        <v>18.448</v>
      </c>
      <c r="X293">
        <v>83.863600000000005</v>
      </c>
    </row>
    <row r="294" spans="1:24" x14ac:dyDescent="0.3">
      <c r="A294">
        <v>293</v>
      </c>
      <c r="B294">
        <v>9</v>
      </c>
      <c r="C294" s="1">
        <v>44714.428599537037</v>
      </c>
      <c r="D294" t="s">
        <v>13</v>
      </c>
      <c r="E294" s="7">
        <v>2022</v>
      </c>
      <c r="F294" s="7">
        <v>6</v>
      </c>
      <c r="G294" s="7">
        <v>6</v>
      </c>
      <c r="H294" s="7" t="s">
        <v>33</v>
      </c>
      <c r="I294" s="7">
        <v>23</v>
      </c>
      <c r="J294" t="s">
        <v>22</v>
      </c>
      <c r="K294" t="s">
        <v>36</v>
      </c>
      <c r="L294">
        <v>2.5198399999999999</v>
      </c>
      <c r="M294">
        <v>2.5198399999999999</v>
      </c>
      <c r="N294">
        <v>1.4557800000000001</v>
      </c>
      <c r="O294">
        <v>0.99467000000000005</v>
      </c>
      <c r="P294">
        <v>-0.18404000000000001</v>
      </c>
      <c r="Q294" t="s">
        <v>38</v>
      </c>
      <c r="R294">
        <v>2.8453599999999999</v>
      </c>
      <c r="S294">
        <v>0.94845999999999997</v>
      </c>
      <c r="T294">
        <v>1E-3</v>
      </c>
      <c r="U294" t="s">
        <v>38</v>
      </c>
      <c r="V294">
        <v>19.441800000000001</v>
      </c>
      <c r="W294">
        <v>18.116599999999998</v>
      </c>
      <c r="X294">
        <v>83.909499999999994</v>
      </c>
    </row>
    <row r="295" spans="1:24" x14ac:dyDescent="0.3">
      <c r="A295">
        <v>294</v>
      </c>
      <c r="B295">
        <v>10</v>
      </c>
      <c r="C295" s="1">
        <v>44714.430763888886</v>
      </c>
      <c r="D295" t="s">
        <v>13</v>
      </c>
      <c r="E295" s="7">
        <v>2022</v>
      </c>
      <c r="F295" s="7">
        <v>6</v>
      </c>
      <c r="G295" s="7">
        <v>6</v>
      </c>
      <c r="H295" s="7" t="s">
        <v>33</v>
      </c>
      <c r="I295" s="7">
        <v>23</v>
      </c>
      <c r="J295" t="s">
        <v>22</v>
      </c>
      <c r="K295" t="s">
        <v>37</v>
      </c>
      <c r="L295">
        <v>5.3241699999999996</v>
      </c>
      <c r="M295">
        <v>5.3241699999999996</v>
      </c>
      <c r="N295">
        <v>1.34554</v>
      </c>
      <c r="O295">
        <v>0.99717</v>
      </c>
      <c r="P295">
        <v>-0.37895000000000001</v>
      </c>
      <c r="Q295">
        <v>-0.37895000000000001</v>
      </c>
      <c r="R295">
        <v>1.9525699999999999</v>
      </c>
      <c r="S295">
        <v>0.98177000000000003</v>
      </c>
      <c r="T295">
        <v>1E-3</v>
      </c>
      <c r="U295" t="s">
        <v>38</v>
      </c>
      <c r="V295">
        <v>19.12</v>
      </c>
      <c r="W295">
        <v>18.065999999999999</v>
      </c>
      <c r="X295">
        <v>83.909199999999998</v>
      </c>
    </row>
    <row r="296" spans="1:24" x14ac:dyDescent="0.3">
      <c r="A296">
        <v>295</v>
      </c>
      <c r="B296">
        <v>11</v>
      </c>
      <c r="C296" s="1">
        <v>44714.432974537034</v>
      </c>
      <c r="D296" t="s">
        <v>13</v>
      </c>
      <c r="E296" s="7">
        <v>2022</v>
      </c>
      <c r="F296" s="7">
        <v>6</v>
      </c>
      <c r="G296" s="7">
        <v>6</v>
      </c>
      <c r="H296" s="7" t="s">
        <v>33</v>
      </c>
      <c r="I296" s="7">
        <v>23</v>
      </c>
      <c r="J296" t="s">
        <v>22</v>
      </c>
      <c r="K296" t="s">
        <v>36</v>
      </c>
      <c r="L296">
        <v>1.9919500000000001</v>
      </c>
      <c r="M296">
        <v>1.9919500000000001</v>
      </c>
      <c r="N296">
        <v>1.64232</v>
      </c>
      <c r="O296">
        <v>0.99056</v>
      </c>
      <c r="P296">
        <v>-0.40820000000000001</v>
      </c>
      <c r="Q296">
        <v>-0.40820000000000001</v>
      </c>
      <c r="R296">
        <v>1.72797</v>
      </c>
      <c r="S296">
        <v>0.98821999999999999</v>
      </c>
      <c r="T296">
        <v>2E-3</v>
      </c>
      <c r="U296" t="s">
        <v>38</v>
      </c>
      <c r="V296">
        <v>18.854500000000002</v>
      </c>
      <c r="W296">
        <v>17.453299999999999</v>
      </c>
      <c r="X296">
        <v>83.897900000000007</v>
      </c>
    </row>
    <row r="297" spans="1:24" x14ac:dyDescent="0.3">
      <c r="A297">
        <v>296</v>
      </c>
      <c r="B297">
        <v>12</v>
      </c>
      <c r="C297" s="1">
        <v>44714.435104166667</v>
      </c>
      <c r="D297" t="s">
        <v>13</v>
      </c>
      <c r="E297" s="7">
        <v>2022</v>
      </c>
      <c r="F297" s="7">
        <v>6</v>
      </c>
      <c r="G297" s="7">
        <v>6</v>
      </c>
      <c r="H297" s="7" t="s">
        <v>33</v>
      </c>
      <c r="I297" s="7">
        <v>23</v>
      </c>
      <c r="J297" t="s">
        <v>22</v>
      </c>
      <c r="K297" t="s">
        <v>36</v>
      </c>
      <c r="L297">
        <v>3.2884600000000002</v>
      </c>
      <c r="M297">
        <v>3.2884600000000002</v>
      </c>
      <c r="N297">
        <v>1.46672</v>
      </c>
      <c r="O297">
        <v>0.99404999999999999</v>
      </c>
      <c r="P297">
        <v>-0.56716</v>
      </c>
      <c r="Q297">
        <v>-0.56716</v>
      </c>
      <c r="R297">
        <v>1.5730900000000001</v>
      </c>
      <c r="S297">
        <v>0.99246999999999996</v>
      </c>
      <c r="T297">
        <v>2E-3</v>
      </c>
      <c r="U297" t="s">
        <v>38</v>
      </c>
      <c r="V297">
        <v>18.501799999999999</v>
      </c>
      <c r="W297">
        <v>17.641200000000001</v>
      </c>
      <c r="X297">
        <v>83.909599999999998</v>
      </c>
    </row>
    <row r="298" spans="1:24" x14ac:dyDescent="0.3">
      <c r="A298">
        <v>297</v>
      </c>
      <c r="B298">
        <v>13</v>
      </c>
      <c r="C298" s="1">
        <v>44714.438043981485</v>
      </c>
      <c r="D298" t="s">
        <v>13</v>
      </c>
      <c r="E298" s="7">
        <v>2022</v>
      </c>
      <c r="F298" s="7">
        <v>6</v>
      </c>
      <c r="G298" s="7">
        <v>6</v>
      </c>
      <c r="H298" s="7" t="s">
        <v>33</v>
      </c>
      <c r="I298" s="7">
        <v>23</v>
      </c>
      <c r="J298" t="s">
        <v>23</v>
      </c>
      <c r="K298" t="s">
        <v>36</v>
      </c>
      <c r="L298">
        <v>1.4749300000000001</v>
      </c>
      <c r="M298">
        <v>1.4749300000000001</v>
      </c>
      <c r="N298">
        <v>1.81463</v>
      </c>
      <c r="O298">
        <v>0.98543999999999998</v>
      </c>
      <c r="P298">
        <v>-0.41286</v>
      </c>
      <c r="Q298">
        <v>-0.41286</v>
      </c>
      <c r="R298">
        <v>1.5665899999999999</v>
      </c>
      <c r="S298">
        <v>0.99253999999999998</v>
      </c>
      <c r="T298">
        <v>3.0000000000000001E-3</v>
      </c>
      <c r="U298" t="s">
        <v>38</v>
      </c>
      <c r="V298">
        <v>18.276399999999999</v>
      </c>
      <c r="W298">
        <v>17.932099999999998</v>
      </c>
      <c r="X298">
        <v>83.911799999999999</v>
      </c>
    </row>
    <row r="299" spans="1:24" x14ac:dyDescent="0.3">
      <c r="A299">
        <v>298</v>
      </c>
      <c r="B299">
        <v>14</v>
      </c>
      <c r="C299" s="1">
        <v>44714.440138888887</v>
      </c>
      <c r="D299" t="s">
        <v>13</v>
      </c>
      <c r="E299" s="7">
        <v>2022</v>
      </c>
      <c r="F299" s="7">
        <v>6</v>
      </c>
      <c r="G299" s="7">
        <v>6</v>
      </c>
      <c r="H299" s="7" t="s">
        <v>33</v>
      </c>
      <c r="I299" s="7">
        <v>23</v>
      </c>
      <c r="J299" t="s">
        <v>23</v>
      </c>
      <c r="K299" t="s">
        <v>37</v>
      </c>
      <c r="L299">
        <v>1.7567699999999999</v>
      </c>
      <c r="M299">
        <v>1.7567699999999999</v>
      </c>
      <c r="N299">
        <v>1.6651800000000001</v>
      </c>
      <c r="O299">
        <v>0.98809000000000002</v>
      </c>
      <c r="P299">
        <v>-0.26944000000000001</v>
      </c>
      <c r="Q299">
        <v>-0.26944000000000001</v>
      </c>
      <c r="R299">
        <v>2.1684399999999999</v>
      </c>
      <c r="S299">
        <v>0.97479000000000005</v>
      </c>
      <c r="T299">
        <v>3.0000000000000001E-3</v>
      </c>
      <c r="U299" t="s">
        <v>38</v>
      </c>
      <c r="V299">
        <v>18.659099999999999</v>
      </c>
      <c r="W299">
        <v>18.660299999999999</v>
      </c>
      <c r="X299">
        <v>83.914000000000001</v>
      </c>
    </row>
    <row r="300" spans="1:24" x14ac:dyDescent="0.3">
      <c r="A300">
        <v>299</v>
      </c>
      <c r="B300">
        <v>15</v>
      </c>
      <c r="C300" s="1">
        <v>44714.442372685182</v>
      </c>
      <c r="D300" t="s">
        <v>13</v>
      </c>
      <c r="E300" s="7">
        <v>2022</v>
      </c>
      <c r="F300" s="7">
        <v>6</v>
      </c>
      <c r="G300" s="7">
        <v>6</v>
      </c>
      <c r="H300" s="7" t="s">
        <v>33</v>
      </c>
      <c r="I300" s="7">
        <v>23</v>
      </c>
      <c r="J300" t="s">
        <v>23</v>
      </c>
      <c r="K300" t="s">
        <v>36</v>
      </c>
      <c r="L300">
        <v>3.3406899999999999</v>
      </c>
      <c r="M300">
        <v>3.3406899999999999</v>
      </c>
      <c r="N300">
        <v>1.38418</v>
      </c>
      <c r="O300">
        <v>0.99675000000000002</v>
      </c>
      <c r="P300">
        <v>-0.19297</v>
      </c>
      <c r="Q300">
        <v>-0.19297</v>
      </c>
      <c r="R300">
        <v>2.3502200000000002</v>
      </c>
      <c r="S300">
        <v>0.96843000000000001</v>
      </c>
      <c r="T300">
        <v>2E-3</v>
      </c>
      <c r="U300" t="s">
        <v>38</v>
      </c>
      <c r="V300">
        <v>19.049099999999999</v>
      </c>
      <c r="W300">
        <v>18.577999999999999</v>
      </c>
      <c r="X300">
        <v>83.906899999999993</v>
      </c>
    </row>
    <row r="301" spans="1:24" x14ac:dyDescent="0.3">
      <c r="A301">
        <v>300</v>
      </c>
      <c r="B301">
        <v>16</v>
      </c>
      <c r="C301" s="1">
        <v>44714.444664351853</v>
      </c>
      <c r="D301" t="s">
        <v>13</v>
      </c>
      <c r="E301" s="7">
        <v>2022</v>
      </c>
      <c r="F301" s="7">
        <v>6</v>
      </c>
      <c r="G301" s="7">
        <v>6</v>
      </c>
      <c r="H301" s="7" t="s">
        <v>33</v>
      </c>
      <c r="I301" s="7">
        <v>23</v>
      </c>
      <c r="J301" t="s">
        <v>23</v>
      </c>
      <c r="K301" t="s">
        <v>36</v>
      </c>
      <c r="L301">
        <v>1.48024</v>
      </c>
      <c r="M301">
        <v>1.48024</v>
      </c>
      <c r="N301">
        <v>2.1274000000000002</v>
      </c>
      <c r="O301">
        <v>0.97018000000000004</v>
      </c>
      <c r="P301">
        <v>-0.45963999999999999</v>
      </c>
      <c r="Q301">
        <v>-0.45963999999999999</v>
      </c>
      <c r="R301">
        <v>1.5842499999999999</v>
      </c>
      <c r="S301">
        <v>0.99217</v>
      </c>
      <c r="T301">
        <v>8.5999999999999998E-4</v>
      </c>
      <c r="U301" t="s">
        <v>38</v>
      </c>
      <c r="V301">
        <v>19.354500000000002</v>
      </c>
      <c r="W301">
        <v>19.165299999999998</v>
      </c>
      <c r="X301">
        <v>83.921199999999999</v>
      </c>
    </row>
    <row r="302" spans="1:24" x14ac:dyDescent="0.3">
      <c r="A302">
        <v>301</v>
      </c>
      <c r="B302">
        <v>17</v>
      </c>
      <c r="C302" s="1">
        <v>44714.447094907409</v>
      </c>
      <c r="D302" t="s">
        <v>13</v>
      </c>
      <c r="E302" s="7">
        <v>2022</v>
      </c>
      <c r="F302" s="7">
        <v>6</v>
      </c>
      <c r="G302" s="7">
        <v>6</v>
      </c>
      <c r="H302" s="7" t="s">
        <v>33</v>
      </c>
      <c r="I302" s="7">
        <v>23</v>
      </c>
      <c r="J302" t="s">
        <v>22</v>
      </c>
      <c r="K302" t="s">
        <v>36</v>
      </c>
      <c r="L302">
        <v>3.0113799999999999</v>
      </c>
      <c r="M302">
        <v>3.0113799999999999</v>
      </c>
      <c r="N302">
        <v>1.3903300000000001</v>
      </c>
      <c r="O302">
        <v>0.99658999999999998</v>
      </c>
      <c r="P302">
        <v>-0.18359</v>
      </c>
      <c r="Q302">
        <v>-0.18359</v>
      </c>
      <c r="R302">
        <v>2.07904</v>
      </c>
      <c r="S302">
        <v>0.97775000000000001</v>
      </c>
      <c r="T302">
        <v>1E-3</v>
      </c>
      <c r="U302" t="s">
        <v>38</v>
      </c>
      <c r="V302">
        <v>19.572700000000001</v>
      </c>
      <c r="W302">
        <v>19.230899999999998</v>
      </c>
      <c r="X302">
        <v>83.941100000000006</v>
      </c>
    </row>
    <row r="303" spans="1:24" x14ac:dyDescent="0.3">
      <c r="A303">
        <v>302</v>
      </c>
      <c r="B303">
        <v>18</v>
      </c>
      <c r="C303" s="1">
        <v>44714.449259259258</v>
      </c>
      <c r="D303" t="s">
        <v>13</v>
      </c>
      <c r="E303" s="7">
        <v>2022</v>
      </c>
      <c r="F303" s="7">
        <v>6</v>
      </c>
      <c r="G303" s="7">
        <v>6</v>
      </c>
      <c r="H303" s="7" t="s">
        <v>33</v>
      </c>
      <c r="I303" s="7">
        <v>23</v>
      </c>
      <c r="J303" t="s">
        <v>22</v>
      </c>
      <c r="K303" t="s">
        <v>37</v>
      </c>
      <c r="L303">
        <v>3.6238999999999999</v>
      </c>
      <c r="M303">
        <v>3.6238999999999999</v>
      </c>
      <c r="N303">
        <v>1.34484</v>
      </c>
      <c r="O303">
        <v>0.99760000000000004</v>
      </c>
      <c r="P303">
        <v>-9.5619999999999997E-2</v>
      </c>
      <c r="Q303">
        <v>-9.5619999999999997E-2</v>
      </c>
      <c r="R303">
        <v>4.4436</v>
      </c>
      <c r="S303" t="s">
        <v>14</v>
      </c>
      <c r="T303">
        <v>1E-3</v>
      </c>
      <c r="U303" t="s">
        <v>38</v>
      </c>
      <c r="V303">
        <v>19.6691</v>
      </c>
      <c r="W303">
        <v>19.000499999999999</v>
      </c>
      <c r="X303">
        <v>83.937200000000004</v>
      </c>
    </row>
    <row r="304" spans="1:24" x14ac:dyDescent="0.3">
      <c r="A304">
        <v>303</v>
      </c>
      <c r="B304">
        <v>19</v>
      </c>
      <c r="C304" s="1">
        <v>44714.451354166667</v>
      </c>
      <c r="D304" t="s">
        <v>13</v>
      </c>
      <c r="E304" s="7">
        <v>2022</v>
      </c>
      <c r="F304" s="7">
        <v>6</v>
      </c>
      <c r="G304" s="7">
        <v>6</v>
      </c>
      <c r="H304" s="7" t="s">
        <v>33</v>
      </c>
      <c r="I304" s="7">
        <v>23</v>
      </c>
      <c r="J304" t="s">
        <v>22</v>
      </c>
      <c r="K304" t="s">
        <v>36</v>
      </c>
      <c r="L304">
        <v>5.7258599999999999</v>
      </c>
      <c r="M304">
        <v>5.7258599999999999</v>
      </c>
      <c r="N304">
        <v>1.3034399999999999</v>
      </c>
      <c r="O304">
        <v>0.99875999999999998</v>
      </c>
      <c r="P304">
        <v>-5.4210000000000001E-2</v>
      </c>
      <c r="Q304" t="s">
        <v>38</v>
      </c>
      <c r="R304">
        <v>8.8506199999999993</v>
      </c>
      <c r="S304">
        <v>0.61280999999999997</v>
      </c>
      <c r="T304">
        <v>2E-3</v>
      </c>
      <c r="U304" t="s">
        <v>38</v>
      </c>
      <c r="V304">
        <v>19.7</v>
      </c>
      <c r="W304">
        <v>18.796299999999999</v>
      </c>
      <c r="X304">
        <v>83.917500000000004</v>
      </c>
    </row>
    <row r="305" spans="1:24" x14ac:dyDescent="0.3">
      <c r="A305">
        <v>304</v>
      </c>
      <c r="B305">
        <v>20</v>
      </c>
      <c r="C305" s="1">
        <v>44714.453553240739</v>
      </c>
      <c r="D305" t="s">
        <v>13</v>
      </c>
      <c r="E305" s="7">
        <v>2022</v>
      </c>
      <c r="F305" s="7">
        <v>6</v>
      </c>
      <c r="G305" s="7">
        <v>6</v>
      </c>
      <c r="H305" s="7" t="s">
        <v>33</v>
      </c>
      <c r="I305" s="7">
        <v>23</v>
      </c>
      <c r="J305" t="s">
        <v>22</v>
      </c>
      <c r="K305" t="s">
        <v>36</v>
      </c>
      <c r="L305">
        <v>2.87798</v>
      </c>
      <c r="M305">
        <v>2.87798</v>
      </c>
      <c r="N305">
        <v>1.50891</v>
      </c>
      <c r="O305">
        <v>0.99273</v>
      </c>
      <c r="P305">
        <v>-6.7210000000000006E-2</v>
      </c>
      <c r="Q305" t="s">
        <v>38</v>
      </c>
      <c r="R305">
        <v>7.2514099999999999</v>
      </c>
      <c r="S305">
        <v>0.70496999999999999</v>
      </c>
      <c r="T305">
        <v>3.0000000000000001E-3</v>
      </c>
      <c r="U305" t="s">
        <v>38</v>
      </c>
      <c r="V305">
        <v>19.5</v>
      </c>
      <c r="W305">
        <v>18.5274</v>
      </c>
      <c r="X305">
        <v>83.936099999999996</v>
      </c>
    </row>
    <row r="306" spans="1:24" x14ac:dyDescent="0.3">
      <c r="A306">
        <v>305</v>
      </c>
      <c r="B306">
        <v>21</v>
      </c>
      <c r="C306" s="1">
        <v>44714.455740740741</v>
      </c>
      <c r="D306" t="s">
        <v>13</v>
      </c>
      <c r="E306" s="7">
        <v>2022</v>
      </c>
      <c r="F306" s="7">
        <v>6</v>
      </c>
      <c r="G306" s="7">
        <v>6</v>
      </c>
      <c r="H306" s="7" t="s">
        <v>33</v>
      </c>
      <c r="I306" s="7">
        <v>23</v>
      </c>
      <c r="J306" t="s">
        <v>23</v>
      </c>
      <c r="K306" t="s">
        <v>37</v>
      </c>
      <c r="L306">
        <v>2.6521400000000002</v>
      </c>
      <c r="M306">
        <v>2.6521400000000002</v>
      </c>
      <c r="N306">
        <v>1.46008</v>
      </c>
      <c r="O306">
        <v>0.99436999999999998</v>
      </c>
      <c r="P306">
        <v>-0.23332</v>
      </c>
      <c r="Q306">
        <v>-0.23332</v>
      </c>
      <c r="R306">
        <v>2.2372700000000001</v>
      </c>
      <c r="S306">
        <v>0.97209999999999996</v>
      </c>
      <c r="T306">
        <v>1E-3</v>
      </c>
      <c r="U306" t="s">
        <v>38</v>
      </c>
      <c r="V306">
        <v>19.3</v>
      </c>
      <c r="W306">
        <v>18.510400000000001</v>
      </c>
      <c r="X306">
        <v>83.939700000000002</v>
      </c>
    </row>
    <row r="307" spans="1:24" x14ac:dyDescent="0.3">
      <c r="A307">
        <v>306</v>
      </c>
      <c r="B307">
        <v>22</v>
      </c>
      <c r="C307" s="1">
        <v>44714.45784722222</v>
      </c>
      <c r="D307" t="s">
        <v>13</v>
      </c>
      <c r="E307" s="7">
        <v>2022</v>
      </c>
      <c r="F307" s="7">
        <v>6</v>
      </c>
      <c r="G307" s="7">
        <v>6</v>
      </c>
      <c r="H307" s="7" t="s">
        <v>33</v>
      </c>
      <c r="I307" s="7">
        <v>23</v>
      </c>
      <c r="J307" t="s">
        <v>23</v>
      </c>
      <c r="K307" t="s">
        <v>36</v>
      </c>
      <c r="L307">
        <v>1.4174100000000001</v>
      </c>
      <c r="M307">
        <v>1.4174100000000001</v>
      </c>
      <c r="N307">
        <v>1.7608999999999999</v>
      </c>
      <c r="O307">
        <v>0.98538000000000003</v>
      </c>
      <c r="P307">
        <v>-0.36155999999999999</v>
      </c>
      <c r="Q307">
        <v>-0.36155999999999999</v>
      </c>
      <c r="R307">
        <v>1.7339899999999999</v>
      </c>
      <c r="S307">
        <v>0.98804000000000003</v>
      </c>
      <c r="T307" t="s">
        <v>38</v>
      </c>
      <c r="U307" t="s">
        <v>38</v>
      </c>
      <c r="V307">
        <v>19.3</v>
      </c>
      <c r="W307">
        <v>18.348299999999998</v>
      </c>
      <c r="X307">
        <v>83.924499999999995</v>
      </c>
    </row>
    <row r="308" spans="1:24" x14ac:dyDescent="0.3">
      <c r="A308">
        <v>307</v>
      </c>
      <c r="B308">
        <v>23</v>
      </c>
      <c r="C308" s="1">
        <v>44714.459965277776</v>
      </c>
      <c r="D308" t="s">
        <v>13</v>
      </c>
      <c r="E308" s="7">
        <v>2022</v>
      </c>
      <c r="F308" s="7">
        <v>6</v>
      </c>
      <c r="G308" s="7">
        <v>6</v>
      </c>
      <c r="H308" s="7" t="s">
        <v>33</v>
      </c>
      <c r="I308" s="7">
        <v>23</v>
      </c>
      <c r="J308" t="s">
        <v>23</v>
      </c>
      <c r="K308" t="s">
        <v>36</v>
      </c>
      <c r="L308">
        <v>2.5205700000000002</v>
      </c>
      <c r="M308">
        <v>2.5205700000000002</v>
      </c>
      <c r="N308">
        <v>1.49664</v>
      </c>
      <c r="O308">
        <v>0.99353999999999998</v>
      </c>
      <c r="P308">
        <v>-0.31281999999999999</v>
      </c>
      <c r="Q308">
        <v>-0.31281999999999999</v>
      </c>
      <c r="R308">
        <v>1.8651</v>
      </c>
      <c r="S308">
        <v>0.98441000000000001</v>
      </c>
      <c r="T308">
        <v>7.2999999999999996E-4</v>
      </c>
      <c r="U308" t="s">
        <v>38</v>
      </c>
      <c r="V308">
        <v>19.3764</v>
      </c>
      <c r="W308">
        <v>19.095300000000002</v>
      </c>
      <c r="X308">
        <v>83.939599999999999</v>
      </c>
    </row>
    <row r="309" spans="1:24" x14ac:dyDescent="0.3">
      <c r="A309">
        <v>308</v>
      </c>
      <c r="B309">
        <v>24</v>
      </c>
      <c r="C309" s="1">
        <v>44714.462129629632</v>
      </c>
      <c r="D309" t="s">
        <v>13</v>
      </c>
      <c r="E309" s="7">
        <v>2022</v>
      </c>
      <c r="F309" s="7">
        <v>6</v>
      </c>
      <c r="G309" s="7">
        <v>6</v>
      </c>
      <c r="H309" s="7" t="s">
        <v>33</v>
      </c>
      <c r="I309" s="7">
        <v>23</v>
      </c>
      <c r="J309" t="s">
        <v>23</v>
      </c>
      <c r="K309" t="s">
        <v>36</v>
      </c>
      <c r="L309">
        <v>3.1062400000000001</v>
      </c>
      <c r="M309">
        <v>3.1062400000000001</v>
      </c>
      <c r="N309">
        <v>1.32959</v>
      </c>
      <c r="O309">
        <v>0.99780999999999997</v>
      </c>
      <c r="P309">
        <v>-0.16691</v>
      </c>
      <c r="Q309">
        <v>-0.16691</v>
      </c>
      <c r="R309">
        <v>2.4378500000000001</v>
      </c>
      <c r="S309">
        <v>0.96519999999999995</v>
      </c>
      <c r="T309">
        <v>2.3600000000000001E-3</v>
      </c>
      <c r="U309" t="s">
        <v>38</v>
      </c>
      <c r="V309">
        <v>19.589099999999998</v>
      </c>
      <c r="W309">
        <v>19.905799999999999</v>
      </c>
      <c r="X309">
        <v>83.936999999999998</v>
      </c>
    </row>
    <row r="310" spans="1:24" x14ac:dyDescent="0.3">
      <c r="A310">
        <v>309</v>
      </c>
      <c r="B310">
        <v>2</v>
      </c>
      <c r="C310" s="1">
        <v>44714.52684027778</v>
      </c>
      <c r="D310" t="s">
        <v>15</v>
      </c>
      <c r="E310" s="7">
        <v>2022</v>
      </c>
      <c r="F310" s="7">
        <v>6</v>
      </c>
      <c r="G310" s="7">
        <v>6</v>
      </c>
      <c r="H310" s="7" t="s">
        <v>33</v>
      </c>
      <c r="I310" s="7">
        <v>23</v>
      </c>
      <c r="J310" t="s">
        <v>22</v>
      </c>
      <c r="K310" t="s">
        <v>38</v>
      </c>
      <c r="L310">
        <v>5.2644000000000002</v>
      </c>
      <c r="M310">
        <v>5.2644000000000002</v>
      </c>
      <c r="N310">
        <v>1.3370599999999999</v>
      </c>
      <c r="O310">
        <v>0.99777000000000005</v>
      </c>
      <c r="P310">
        <v>-1.36812</v>
      </c>
      <c r="Q310">
        <v>-1.36812</v>
      </c>
      <c r="R310">
        <v>1.3362000000000001</v>
      </c>
      <c r="S310">
        <v>0.99826999999999999</v>
      </c>
      <c r="T310">
        <v>3.0000000000000001E-3</v>
      </c>
      <c r="U310" t="s">
        <v>38</v>
      </c>
      <c r="V310">
        <v>22.9</v>
      </c>
      <c r="W310">
        <v>21.529499999999999</v>
      </c>
      <c r="X310">
        <v>83.023700000000005</v>
      </c>
    </row>
    <row r="311" spans="1:24" x14ac:dyDescent="0.3">
      <c r="A311">
        <v>310</v>
      </c>
      <c r="B311">
        <v>3</v>
      </c>
      <c r="C311" s="1">
        <v>44714.529120370367</v>
      </c>
      <c r="D311" t="s">
        <v>15</v>
      </c>
      <c r="E311" s="7">
        <v>2022</v>
      </c>
      <c r="F311" s="7">
        <v>6</v>
      </c>
      <c r="G311" s="7">
        <v>6</v>
      </c>
      <c r="H311" s="7" t="s">
        <v>33</v>
      </c>
      <c r="I311" s="7">
        <v>23</v>
      </c>
      <c r="J311" t="s">
        <v>22</v>
      </c>
      <c r="K311" t="s">
        <v>38</v>
      </c>
      <c r="L311">
        <v>3.8757100000000002</v>
      </c>
      <c r="M311">
        <v>3.8757100000000002</v>
      </c>
      <c r="N311">
        <v>1.4499</v>
      </c>
      <c r="O311">
        <v>0.99387000000000003</v>
      </c>
      <c r="P311">
        <v>-0.75349999999999995</v>
      </c>
      <c r="Q311">
        <v>-0.75349999999999995</v>
      </c>
      <c r="R311">
        <v>1.4352799999999999</v>
      </c>
      <c r="S311">
        <v>0.996</v>
      </c>
      <c r="T311">
        <v>2E-3</v>
      </c>
      <c r="U311">
        <v>0</v>
      </c>
      <c r="V311">
        <v>22.92</v>
      </c>
      <c r="W311">
        <v>22.084</v>
      </c>
      <c r="X311">
        <v>83.015900000000002</v>
      </c>
    </row>
    <row r="312" spans="1:24" x14ac:dyDescent="0.3">
      <c r="A312">
        <v>311</v>
      </c>
      <c r="B312">
        <v>1</v>
      </c>
      <c r="C312" s="1">
        <v>44714.531446759262</v>
      </c>
      <c r="D312" t="s">
        <v>15</v>
      </c>
      <c r="E312" s="7">
        <v>2022</v>
      </c>
      <c r="F312" s="7">
        <v>6</v>
      </c>
      <c r="G312" s="7">
        <v>6</v>
      </c>
      <c r="H312" s="7" t="s">
        <v>33</v>
      </c>
      <c r="I312" s="7">
        <v>23</v>
      </c>
      <c r="J312" t="s">
        <v>22</v>
      </c>
      <c r="K312" t="s">
        <v>38</v>
      </c>
      <c r="L312">
        <v>6.2532800000000002</v>
      </c>
      <c r="M312">
        <v>6.2532800000000002</v>
      </c>
      <c r="N312">
        <v>1.33179</v>
      </c>
      <c r="O312">
        <v>0.99780999999999997</v>
      </c>
      <c r="P312">
        <v>-1.2514799999999999</v>
      </c>
      <c r="Q312">
        <v>-1.2514799999999999</v>
      </c>
      <c r="R312">
        <v>1.3917900000000001</v>
      </c>
      <c r="S312">
        <v>0.99700999999999995</v>
      </c>
      <c r="T312">
        <v>1E-3</v>
      </c>
      <c r="U312">
        <v>0</v>
      </c>
      <c r="V312">
        <v>23</v>
      </c>
      <c r="W312">
        <v>22.2242</v>
      </c>
      <c r="X312">
        <v>83.019599999999997</v>
      </c>
    </row>
    <row r="313" spans="1:24" x14ac:dyDescent="0.3">
      <c r="A313">
        <v>312</v>
      </c>
      <c r="B313">
        <v>4</v>
      </c>
      <c r="C313" s="1">
        <v>44714.533888888887</v>
      </c>
      <c r="D313" t="s">
        <v>15</v>
      </c>
      <c r="E313" s="7">
        <v>2022</v>
      </c>
      <c r="F313" s="7">
        <v>6</v>
      </c>
      <c r="G313" s="7">
        <v>6</v>
      </c>
      <c r="H313" s="7" t="s">
        <v>33</v>
      </c>
      <c r="I313" s="7">
        <v>23</v>
      </c>
      <c r="J313" t="s">
        <v>23</v>
      </c>
      <c r="K313" t="s">
        <v>38</v>
      </c>
      <c r="L313">
        <v>3.36605</v>
      </c>
      <c r="M313">
        <v>3.36605</v>
      </c>
      <c r="N313">
        <v>1.45678</v>
      </c>
      <c r="O313">
        <v>0.99548000000000003</v>
      </c>
      <c r="P313">
        <v>-0.84858</v>
      </c>
      <c r="Q313">
        <v>-0.84858</v>
      </c>
      <c r="R313">
        <v>1.4671400000000001</v>
      </c>
      <c r="S313">
        <v>0.99522999999999995</v>
      </c>
      <c r="T313">
        <v>2E-3</v>
      </c>
      <c r="U313">
        <v>0</v>
      </c>
      <c r="V313">
        <v>23.063600000000001</v>
      </c>
      <c r="W313">
        <v>23.767600000000002</v>
      </c>
      <c r="X313">
        <v>83.007000000000005</v>
      </c>
    </row>
    <row r="314" spans="1:24" x14ac:dyDescent="0.3">
      <c r="A314">
        <v>313</v>
      </c>
      <c r="B314">
        <v>5</v>
      </c>
      <c r="C314" s="1">
        <v>44714.536030092589</v>
      </c>
      <c r="D314" t="s">
        <v>15</v>
      </c>
      <c r="E314" s="7">
        <v>2022</v>
      </c>
      <c r="F314" s="7">
        <v>6</v>
      </c>
      <c r="G314" s="7">
        <v>6</v>
      </c>
      <c r="H314" s="7" t="s">
        <v>33</v>
      </c>
      <c r="I314" s="7">
        <v>23</v>
      </c>
      <c r="J314" t="s">
        <v>23</v>
      </c>
      <c r="K314" t="s">
        <v>38</v>
      </c>
      <c r="L314">
        <v>2.7667600000000001</v>
      </c>
      <c r="M314">
        <v>2.7667600000000001</v>
      </c>
      <c r="N314">
        <v>1.50335</v>
      </c>
      <c r="O314">
        <v>0.99441000000000002</v>
      </c>
      <c r="P314">
        <v>-0.96121999999999996</v>
      </c>
      <c r="Q314">
        <v>-0.96121999999999996</v>
      </c>
      <c r="R314">
        <v>1.35799</v>
      </c>
      <c r="S314">
        <v>0.99780000000000002</v>
      </c>
      <c r="T314" t="s">
        <v>38</v>
      </c>
      <c r="U314" t="s">
        <v>38</v>
      </c>
      <c r="V314">
        <v>24.7</v>
      </c>
      <c r="W314">
        <v>24.081700000000001</v>
      </c>
      <c r="X314">
        <v>83.005600000000001</v>
      </c>
    </row>
    <row r="315" spans="1:24" x14ac:dyDescent="0.3">
      <c r="A315">
        <v>314</v>
      </c>
      <c r="B315">
        <v>6</v>
      </c>
      <c r="C315" s="1">
        <v>44714.538402777776</v>
      </c>
      <c r="D315" t="s">
        <v>15</v>
      </c>
      <c r="E315" s="7">
        <v>2022</v>
      </c>
      <c r="F315" s="7">
        <v>6</v>
      </c>
      <c r="G315" s="7">
        <v>6</v>
      </c>
      <c r="H315" s="7" t="s">
        <v>33</v>
      </c>
      <c r="I315" s="7">
        <v>23</v>
      </c>
      <c r="J315" t="s">
        <v>23</v>
      </c>
      <c r="K315" t="s">
        <v>38</v>
      </c>
      <c r="L315">
        <v>1.6013200000000001</v>
      </c>
      <c r="M315">
        <v>1.6013200000000001</v>
      </c>
      <c r="N315">
        <v>1.6977800000000001</v>
      </c>
      <c r="O315">
        <v>0.98938999999999999</v>
      </c>
      <c r="P315">
        <v>-1.02644</v>
      </c>
      <c r="Q315">
        <v>-1.02644</v>
      </c>
      <c r="R315">
        <v>1.3325199999999999</v>
      </c>
      <c r="S315">
        <v>0.99834999999999996</v>
      </c>
      <c r="T315">
        <v>1E-3</v>
      </c>
      <c r="U315">
        <v>0</v>
      </c>
      <c r="V315">
        <v>25.5764</v>
      </c>
      <c r="W315">
        <v>25.160499999999999</v>
      </c>
      <c r="X315">
        <v>83.009399999999999</v>
      </c>
    </row>
    <row r="316" spans="1:24" x14ac:dyDescent="0.3">
      <c r="A316">
        <v>315</v>
      </c>
      <c r="B316">
        <v>10</v>
      </c>
      <c r="C316" s="1">
        <v>44714.541979166665</v>
      </c>
      <c r="D316" t="s">
        <v>15</v>
      </c>
      <c r="E316" s="7">
        <v>2022</v>
      </c>
      <c r="F316" s="7">
        <v>6</v>
      </c>
      <c r="G316" s="7">
        <v>6</v>
      </c>
      <c r="H316" s="7" t="s">
        <v>33</v>
      </c>
      <c r="I316" s="7">
        <v>23</v>
      </c>
      <c r="J316" t="s">
        <v>23</v>
      </c>
      <c r="K316" t="s">
        <v>38</v>
      </c>
      <c r="L316">
        <v>2.1632500000000001</v>
      </c>
      <c r="M316">
        <v>2.1632500000000001</v>
      </c>
      <c r="N316">
        <v>1.45312</v>
      </c>
      <c r="O316">
        <v>0.99526000000000003</v>
      </c>
      <c r="P316">
        <v>-1.1703600000000001</v>
      </c>
      <c r="Q316">
        <v>-1.1703600000000001</v>
      </c>
      <c r="R316">
        <v>1.3245800000000001</v>
      </c>
      <c r="S316">
        <v>0.99851999999999996</v>
      </c>
      <c r="T316" t="s">
        <v>38</v>
      </c>
      <c r="U316" t="s">
        <v>38</v>
      </c>
      <c r="V316">
        <v>26.4</v>
      </c>
      <c r="W316">
        <v>24.9617</v>
      </c>
      <c r="X316">
        <v>83.025899999999993</v>
      </c>
    </row>
    <row r="317" spans="1:24" x14ac:dyDescent="0.3">
      <c r="A317">
        <v>316</v>
      </c>
      <c r="B317">
        <v>11</v>
      </c>
      <c r="C317" s="1">
        <v>44714.544131944444</v>
      </c>
      <c r="D317" t="s">
        <v>15</v>
      </c>
      <c r="E317" s="7">
        <v>2022</v>
      </c>
      <c r="F317" s="7">
        <v>6</v>
      </c>
      <c r="G317" s="7">
        <v>6</v>
      </c>
      <c r="H317" s="7" t="s">
        <v>33</v>
      </c>
      <c r="I317" s="7">
        <v>23</v>
      </c>
      <c r="J317" t="s">
        <v>23</v>
      </c>
      <c r="K317" t="s">
        <v>38</v>
      </c>
      <c r="L317">
        <v>1.6209800000000001</v>
      </c>
      <c r="M317">
        <v>1.6209800000000001</v>
      </c>
      <c r="N317">
        <v>2.0092400000000001</v>
      </c>
      <c r="O317">
        <v>0.98019000000000001</v>
      </c>
      <c r="P317">
        <v>-0.79151000000000005</v>
      </c>
      <c r="Q317">
        <v>-0.79151000000000005</v>
      </c>
      <c r="R317">
        <v>1.4366099999999999</v>
      </c>
      <c r="S317">
        <v>0.99599000000000004</v>
      </c>
      <c r="T317" t="s">
        <v>38</v>
      </c>
      <c r="U317" t="s">
        <v>38</v>
      </c>
      <c r="V317">
        <v>26.9</v>
      </c>
      <c r="W317">
        <v>26.3689</v>
      </c>
      <c r="X317">
        <v>83.034700000000001</v>
      </c>
    </row>
    <row r="318" spans="1:24" x14ac:dyDescent="0.3">
      <c r="A318">
        <v>317</v>
      </c>
      <c r="B318">
        <v>12</v>
      </c>
      <c r="C318" s="1">
        <v>44714.546249999999</v>
      </c>
      <c r="D318" t="s">
        <v>15</v>
      </c>
      <c r="E318" s="7">
        <v>2022</v>
      </c>
      <c r="F318" s="7">
        <v>6</v>
      </c>
      <c r="G318" s="7">
        <v>6</v>
      </c>
      <c r="H318" s="7" t="s">
        <v>33</v>
      </c>
      <c r="I318" s="7">
        <v>23</v>
      </c>
      <c r="J318" t="s">
        <v>23</v>
      </c>
      <c r="K318" t="s">
        <v>38</v>
      </c>
      <c r="L318">
        <v>1.0254799999999999</v>
      </c>
      <c r="M318" t="s">
        <v>38</v>
      </c>
      <c r="N318">
        <v>2.7462399999999998</v>
      </c>
      <c r="O318">
        <v>0.94145000000000001</v>
      </c>
      <c r="P318">
        <v>-0.42415999999999998</v>
      </c>
      <c r="Q318">
        <v>-0.42415999999999998</v>
      </c>
      <c r="R318">
        <v>1.7921</v>
      </c>
      <c r="S318">
        <v>0.98658000000000001</v>
      </c>
      <c r="T318" t="s">
        <v>38</v>
      </c>
      <c r="U318" t="s">
        <v>38</v>
      </c>
      <c r="V318">
        <v>28.2</v>
      </c>
      <c r="W318">
        <v>26.109100000000002</v>
      </c>
      <c r="X318">
        <v>83.032899999999998</v>
      </c>
    </row>
    <row r="319" spans="1:24" x14ac:dyDescent="0.3">
      <c r="A319">
        <v>318</v>
      </c>
      <c r="B319">
        <v>7</v>
      </c>
      <c r="C319" s="1">
        <v>44714.548877314817</v>
      </c>
      <c r="D319" t="s">
        <v>15</v>
      </c>
      <c r="E319" s="7">
        <v>2022</v>
      </c>
      <c r="F319" s="7">
        <v>6</v>
      </c>
      <c r="G319" s="7">
        <v>6</v>
      </c>
      <c r="H319" s="7" t="s">
        <v>33</v>
      </c>
      <c r="I319" s="7">
        <v>23</v>
      </c>
      <c r="J319" t="s">
        <v>22</v>
      </c>
      <c r="K319" t="s">
        <v>38</v>
      </c>
      <c r="L319">
        <v>4.2872500000000002</v>
      </c>
      <c r="M319">
        <v>4.2872500000000002</v>
      </c>
      <c r="N319">
        <v>1.31986</v>
      </c>
      <c r="O319">
        <v>0.99826999999999999</v>
      </c>
      <c r="P319">
        <v>-1.32972</v>
      </c>
      <c r="Q319">
        <v>-1.32972</v>
      </c>
      <c r="R319">
        <v>1.3092299999999999</v>
      </c>
      <c r="S319">
        <v>0.99885000000000002</v>
      </c>
      <c r="T319">
        <v>4.0000000000000001E-3</v>
      </c>
      <c r="U319" t="s">
        <v>38</v>
      </c>
      <c r="V319">
        <v>28.6</v>
      </c>
      <c r="W319">
        <v>25.433499999999999</v>
      </c>
      <c r="X319">
        <v>83.013800000000003</v>
      </c>
    </row>
    <row r="320" spans="1:24" x14ac:dyDescent="0.3">
      <c r="A320">
        <v>319</v>
      </c>
      <c r="B320">
        <v>8</v>
      </c>
      <c r="C320" s="1">
        <v>44714.553865740738</v>
      </c>
      <c r="D320" t="s">
        <v>15</v>
      </c>
      <c r="E320" s="7">
        <v>2022</v>
      </c>
      <c r="F320" s="7">
        <v>6</v>
      </c>
      <c r="G320" s="7">
        <v>6</v>
      </c>
      <c r="H320" s="7" t="s">
        <v>33</v>
      </c>
      <c r="I320" s="7">
        <v>23</v>
      </c>
      <c r="J320" t="s">
        <v>22</v>
      </c>
      <c r="K320" t="s">
        <v>38</v>
      </c>
      <c r="L320">
        <v>5.6700699999999999</v>
      </c>
      <c r="M320">
        <v>5.6700699999999999</v>
      </c>
      <c r="N320">
        <v>1.34013</v>
      </c>
      <c r="O320">
        <v>0.99743999999999999</v>
      </c>
      <c r="P320">
        <v>-0.81379000000000001</v>
      </c>
      <c r="Q320">
        <v>-0.81379000000000001</v>
      </c>
      <c r="R320">
        <v>1.4271499999999999</v>
      </c>
      <c r="S320">
        <v>0.99619999999999997</v>
      </c>
      <c r="T320" t="s">
        <v>38</v>
      </c>
      <c r="U320" t="s">
        <v>38</v>
      </c>
      <c r="V320">
        <v>28.6</v>
      </c>
      <c r="W320">
        <v>27.9239</v>
      </c>
      <c r="X320">
        <v>83.021500000000003</v>
      </c>
    </row>
    <row r="321" spans="1:24" x14ac:dyDescent="0.3">
      <c r="A321">
        <v>320</v>
      </c>
      <c r="B321">
        <v>9</v>
      </c>
      <c r="C321" s="1">
        <v>44714.555937500001</v>
      </c>
      <c r="D321" t="s">
        <v>15</v>
      </c>
      <c r="E321" s="7">
        <v>2022</v>
      </c>
      <c r="F321" s="7">
        <v>6</v>
      </c>
      <c r="G321" s="7">
        <v>6</v>
      </c>
      <c r="H321" s="7" t="s">
        <v>33</v>
      </c>
      <c r="I321" s="7">
        <v>23</v>
      </c>
      <c r="J321" t="s">
        <v>22</v>
      </c>
      <c r="K321" t="s">
        <v>38</v>
      </c>
      <c r="L321">
        <v>3.3744499999999999</v>
      </c>
      <c r="M321">
        <v>3.3744499999999999</v>
      </c>
      <c r="N321">
        <v>1.42486</v>
      </c>
      <c r="O321">
        <v>0.99626000000000003</v>
      </c>
      <c r="P321">
        <v>-0.88971</v>
      </c>
      <c r="Q321">
        <v>-0.88971</v>
      </c>
      <c r="R321">
        <v>1.41164</v>
      </c>
      <c r="S321">
        <v>0.99656999999999996</v>
      </c>
      <c r="T321">
        <v>7.2999999999999996E-4</v>
      </c>
      <c r="U321">
        <v>0</v>
      </c>
      <c r="V321">
        <v>29.2</v>
      </c>
      <c r="W321">
        <v>26.19</v>
      </c>
      <c r="X321">
        <v>83.030500000000004</v>
      </c>
    </row>
    <row r="322" spans="1:24" x14ac:dyDescent="0.3">
      <c r="A322">
        <v>321</v>
      </c>
      <c r="B322">
        <v>13</v>
      </c>
      <c r="C322" s="1">
        <v>44714.559525462966</v>
      </c>
      <c r="D322" t="s">
        <v>15</v>
      </c>
      <c r="E322" s="7">
        <v>2022</v>
      </c>
      <c r="F322" s="7">
        <v>6</v>
      </c>
      <c r="G322" s="7">
        <v>6</v>
      </c>
      <c r="H322" s="7" t="s">
        <v>33</v>
      </c>
      <c r="I322" s="7">
        <v>23</v>
      </c>
      <c r="J322" t="s">
        <v>22</v>
      </c>
      <c r="K322" t="s">
        <v>38</v>
      </c>
      <c r="L322">
        <v>4.4796800000000001</v>
      </c>
      <c r="M322">
        <v>4.4796800000000001</v>
      </c>
      <c r="N322">
        <v>1.36486</v>
      </c>
      <c r="O322">
        <v>0.99753000000000003</v>
      </c>
      <c r="P322">
        <v>-0.88158999999999998</v>
      </c>
      <c r="Q322">
        <v>-0.88158999999999998</v>
      </c>
      <c r="R322">
        <v>1.3813200000000001</v>
      </c>
      <c r="S322">
        <v>0.99726999999999999</v>
      </c>
      <c r="T322" t="s">
        <v>38</v>
      </c>
      <c r="U322" t="s">
        <v>38</v>
      </c>
      <c r="V322">
        <v>28.9</v>
      </c>
      <c r="W322">
        <v>25.319099999999999</v>
      </c>
      <c r="X322">
        <v>83.006200000000007</v>
      </c>
    </row>
    <row r="323" spans="1:24" x14ac:dyDescent="0.3">
      <c r="A323">
        <v>322</v>
      </c>
      <c r="B323">
        <v>14</v>
      </c>
      <c r="C323" s="1">
        <v>44714.561631944445</v>
      </c>
      <c r="D323" t="s">
        <v>15</v>
      </c>
      <c r="E323" s="7">
        <v>2022</v>
      </c>
      <c r="F323" s="7">
        <v>6</v>
      </c>
      <c r="G323" s="7">
        <v>6</v>
      </c>
      <c r="H323" s="7" t="s">
        <v>33</v>
      </c>
      <c r="I323" s="7">
        <v>23</v>
      </c>
      <c r="J323" t="s">
        <v>22</v>
      </c>
      <c r="K323" t="s">
        <v>38</v>
      </c>
      <c r="L323">
        <v>2.2753700000000001</v>
      </c>
      <c r="M323">
        <v>2.2753700000000001</v>
      </c>
      <c r="N323">
        <v>1.5522100000000001</v>
      </c>
      <c r="O323">
        <v>0.99273</v>
      </c>
      <c r="P323">
        <v>-1.16777</v>
      </c>
      <c r="Q323">
        <v>-1.16777</v>
      </c>
      <c r="R323">
        <v>1.3623000000000001</v>
      </c>
      <c r="S323">
        <v>0.99765999999999999</v>
      </c>
      <c r="T323" t="s">
        <v>38</v>
      </c>
      <c r="U323" t="s">
        <v>38</v>
      </c>
      <c r="V323">
        <v>28</v>
      </c>
      <c r="W323">
        <v>25.3948</v>
      </c>
      <c r="X323">
        <v>83.010199999999998</v>
      </c>
    </row>
    <row r="324" spans="1:24" x14ac:dyDescent="0.3">
      <c r="A324">
        <v>323</v>
      </c>
      <c r="B324">
        <v>15</v>
      </c>
      <c r="C324" s="1">
        <v>44714.563738425924</v>
      </c>
      <c r="D324" t="s">
        <v>15</v>
      </c>
      <c r="E324" s="7">
        <v>2022</v>
      </c>
      <c r="F324" s="7">
        <v>6</v>
      </c>
      <c r="G324" s="7">
        <v>6</v>
      </c>
      <c r="H324" s="7" t="s">
        <v>33</v>
      </c>
      <c r="I324" s="7">
        <v>23</v>
      </c>
      <c r="J324" t="s">
        <v>22</v>
      </c>
      <c r="K324" t="s">
        <v>38</v>
      </c>
      <c r="L324">
        <v>3.6816499999999999</v>
      </c>
      <c r="M324">
        <v>3.6816499999999999</v>
      </c>
      <c r="N324">
        <v>1.3590800000000001</v>
      </c>
      <c r="O324">
        <v>0.99736000000000002</v>
      </c>
      <c r="P324">
        <v>-0.52503999999999995</v>
      </c>
      <c r="Q324">
        <v>-0.52503999999999995</v>
      </c>
      <c r="R324">
        <v>1.57683</v>
      </c>
      <c r="S324">
        <v>0.99256999999999995</v>
      </c>
      <c r="T324" t="s">
        <v>38</v>
      </c>
      <c r="U324" t="s">
        <v>38</v>
      </c>
      <c r="V324">
        <v>27.8</v>
      </c>
      <c r="W324">
        <v>25.136800000000001</v>
      </c>
      <c r="X324">
        <v>83.015699999999995</v>
      </c>
    </row>
    <row r="325" spans="1:24" x14ac:dyDescent="0.3">
      <c r="A325">
        <v>324</v>
      </c>
      <c r="B325">
        <v>16</v>
      </c>
      <c r="C325" s="1">
        <v>44714.566018518519</v>
      </c>
      <c r="D325" t="s">
        <v>15</v>
      </c>
      <c r="E325" s="7">
        <v>2022</v>
      </c>
      <c r="F325" s="7">
        <v>6</v>
      </c>
      <c r="G325" s="7">
        <v>6</v>
      </c>
      <c r="H325" s="7" t="s">
        <v>33</v>
      </c>
      <c r="I325" s="7">
        <v>23</v>
      </c>
      <c r="J325" t="s">
        <v>23</v>
      </c>
      <c r="K325" t="s">
        <v>38</v>
      </c>
      <c r="L325">
        <v>1.7746900000000001</v>
      </c>
      <c r="M325">
        <v>1.7746900000000001</v>
      </c>
      <c r="N325">
        <v>1.97075</v>
      </c>
      <c r="O325">
        <v>0.98141999999999996</v>
      </c>
      <c r="P325">
        <v>-0.49807000000000001</v>
      </c>
      <c r="Q325">
        <v>-0.49807000000000001</v>
      </c>
      <c r="R325">
        <v>1.7974600000000001</v>
      </c>
      <c r="S325">
        <v>0.98660000000000003</v>
      </c>
      <c r="T325" t="s">
        <v>38</v>
      </c>
      <c r="U325" t="s">
        <v>38</v>
      </c>
      <c r="V325">
        <v>27.7</v>
      </c>
      <c r="W325">
        <v>24.542300000000001</v>
      </c>
      <c r="X325">
        <v>82.994200000000006</v>
      </c>
    </row>
    <row r="326" spans="1:24" x14ac:dyDescent="0.3">
      <c r="A326">
        <v>325</v>
      </c>
      <c r="B326">
        <v>17</v>
      </c>
      <c r="C326" s="1">
        <v>44714.568240740744</v>
      </c>
      <c r="D326" t="s">
        <v>15</v>
      </c>
      <c r="E326" s="7">
        <v>2022</v>
      </c>
      <c r="F326" s="7">
        <v>6</v>
      </c>
      <c r="G326" s="7">
        <v>6</v>
      </c>
      <c r="H326" s="7" t="s">
        <v>33</v>
      </c>
      <c r="I326" s="7">
        <v>23</v>
      </c>
      <c r="J326" t="s">
        <v>23</v>
      </c>
      <c r="K326" t="s">
        <v>38</v>
      </c>
      <c r="L326">
        <v>1.60684</v>
      </c>
      <c r="M326">
        <v>1.60684</v>
      </c>
      <c r="N326">
        <v>1.7006399999999999</v>
      </c>
      <c r="O326">
        <v>0.98741000000000001</v>
      </c>
      <c r="P326">
        <v>-0.89653000000000005</v>
      </c>
      <c r="Q326">
        <v>-0.89653000000000005</v>
      </c>
      <c r="R326">
        <v>1.36887</v>
      </c>
      <c r="S326">
        <v>0.99755000000000005</v>
      </c>
      <c r="T326" t="s">
        <v>38</v>
      </c>
      <c r="U326" t="s">
        <v>38</v>
      </c>
      <c r="V326">
        <v>28.9</v>
      </c>
      <c r="W326">
        <v>25.959900000000001</v>
      </c>
      <c r="X326">
        <v>82.991299999999995</v>
      </c>
    </row>
    <row r="327" spans="1:24" x14ac:dyDescent="0.3">
      <c r="A327">
        <v>326</v>
      </c>
      <c r="B327">
        <v>18</v>
      </c>
      <c r="C327" s="1">
        <v>44714.570509259262</v>
      </c>
      <c r="D327" t="s">
        <v>15</v>
      </c>
      <c r="E327" s="7">
        <v>2022</v>
      </c>
      <c r="F327" s="7">
        <v>6</v>
      </c>
      <c r="G327" s="7">
        <v>6</v>
      </c>
      <c r="H327" s="7" t="s">
        <v>33</v>
      </c>
      <c r="I327" s="7">
        <v>23</v>
      </c>
      <c r="J327" t="s">
        <v>23</v>
      </c>
      <c r="K327" t="s">
        <v>38</v>
      </c>
      <c r="L327">
        <v>1.6794899999999999</v>
      </c>
      <c r="M327">
        <v>1.6794899999999999</v>
      </c>
      <c r="N327">
        <v>1.8461799999999999</v>
      </c>
      <c r="O327">
        <v>0.97994999999999999</v>
      </c>
      <c r="P327">
        <v>-0.94693000000000005</v>
      </c>
      <c r="Q327">
        <v>-0.94693000000000005</v>
      </c>
      <c r="R327">
        <v>1.3947499999999999</v>
      </c>
      <c r="S327">
        <v>0.99697000000000002</v>
      </c>
      <c r="T327">
        <v>1E-3</v>
      </c>
      <c r="U327" t="s">
        <v>38</v>
      </c>
      <c r="V327">
        <v>30.4</v>
      </c>
      <c r="W327">
        <v>26.1313</v>
      </c>
      <c r="X327">
        <v>82.979699999999994</v>
      </c>
    </row>
    <row r="328" spans="1:24" x14ac:dyDescent="0.3">
      <c r="A328">
        <v>327</v>
      </c>
      <c r="B328">
        <v>1</v>
      </c>
      <c r="C328" s="1">
        <v>44721.414143518516</v>
      </c>
      <c r="D328" t="s">
        <v>30</v>
      </c>
      <c r="E328" s="7">
        <v>2022</v>
      </c>
      <c r="F328" s="7">
        <v>6</v>
      </c>
      <c r="G328" s="7">
        <v>6</v>
      </c>
      <c r="H328" s="7" t="s">
        <v>33</v>
      </c>
      <c r="I328" s="7">
        <v>24</v>
      </c>
      <c r="J328" t="s">
        <v>22</v>
      </c>
      <c r="K328" t="s">
        <v>37</v>
      </c>
      <c r="L328">
        <v>1.74715</v>
      </c>
      <c r="M328">
        <v>1.74715</v>
      </c>
      <c r="N328">
        <v>1.95794</v>
      </c>
      <c r="O328">
        <v>0.97004999999999997</v>
      </c>
      <c r="P328">
        <v>-8.3019999999999997E-2</v>
      </c>
      <c r="Q328">
        <v>-8.3019999999999997E-2</v>
      </c>
      <c r="R328">
        <v>7.0278900000000002</v>
      </c>
      <c r="S328" t="s">
        <v>14</v>
      </c>
      <c r="T328" t="s">
        <v>38</v>
      </c>
      <c r="U328" t="s">
        <v>38</v>
      </c>
      <c r="V328" t="s">
        <v>38</v>
      </c>
      <c r="W328">
        <v>24.27</v>
      </c>
      <c r="X328">
        <v>88.426199999999994</v>
      </c>
    </row>
    <row r="329" spans="1:24" x14ac:dyDescent="0.3">
      <c r="A329">
        <v>328</v>
      </c>
      <c r="B329">
        <v>2</v>
      </c>
      <c r="C329" s="1">
        <v>44721.416608796295</v>
      </c>
      <c r="D329" t="s">
        <v>30</v>
      </c>
      <c r="E329" s="7">
        <v>2022</v>
      </c>
      <c r="F329" s="7">
        <v>6</v>
      </c>
      <c r="G329" s="7">
        <v>6</v>
      </c>
      <c r="H329" s="7" t="s">
        <v>33</v>
      </c>
      <c r="I329" s="7">
        <v>24</v>
      </c>
      <c r="J329" t="s">
        <v>22</v>
      </c>
      <c r="K329" t="s">
        <v>36</v>
      </c>
      <c r="L329">
        <v>4.3758600000000003</v>
      </c>
      <c r="M329">
        <v>4.3758600000000003</v>
      </c>
      <c r="N329">
        <v>1.35202</v>
      </c>
      <c r="O329">
        <v>0.99626000000000003</v>
      </c>
      <c r="P329">
        <v>-0.26579000000000003</v>
      </c>
      <c r="Q329">
        <v>-0.26579000000000003</v>
      </c>
      <c r="R329">
        <v>2.7366700000000002</v>
      </c>
      <c r="S329">
        <v>0.95189999999999997</v>
      </c>
      <c r="T329">
        <v>1E-3</v>
      </c>
      <c r="U329">
        <v>0</v>
      </c>
      <c r="V329">
        <v>26</v>
      </c>
      <c r="W329">
        <v>24.865500000000001</v>
      </c>
      <c r="X329">
        <v>88.432500000000005</v>
      </c>
    </row>
    <row r="330" spans="1:24" x14ac:dyDescent="0.3">
      <c r="A330">
        <v>329</v>
      </c>
      <c r="B330">
        <v>3</v>
      </c>
      <c r="C330" s="1">
        <v>44721.418749999997</v>
      </c>
      <c r="D330" t="s">
        <v>30</v>
      </c>
      <c r="E330" s="7">
        <v>2022</v>
      </c>
      <c r="F330" s="7">
        <v>6</v>
      </c>
      <c r="G330" s="7">
        <v>6</v>
      </c>
      <c r="H330" s="7" t="s">
        <v>33</v>
      </c>
      <c r="I330" s="7">
        <v>24</v>
      </c>
      <c r="J330" t="s">
        <v>22</v>
      </c>
      <c r="K330" t="s">
        <v>36</v>
      </c>
      <c r="L330">
        <v>1.8329200000000001</v>
      </c>
      <c r="M330">
        <v>1.8329200000000001</v>
      </c>
      <c r="N330">
        <v>1.7508999999999999</v>
      </c>
      <c r="O330">
        <v>0.98604999999999998</v>
      </c>
      <c r="P330">
        <v>-0.34910000000000002</v>
      </c>
      <c r="Q330">
        <v>-0.34910000000000002</v>
      </c>
      <c r="R330">
        <v>2.0716199999999998</v>
      </c>
      <c r="S330">
        <v>0.97685</v>
      </c>
      <c r="T330" t="s">
        <v>38</v>
      </c>
      <c r="U330">
        <v>0</v>
      </c>
      <c r="V330">
        <v>25.9</v>
      </c>
      <c r="W330">
        <v>24.8782</v>
      </c>
      <c r="X330">
        <v>88.454499999999996</v>
      </c>
    </row>
    <row r="331" spans="1:24" x14ac:dyDescent="0.3">
      <c r="A331">
        <v>330</v>
      </c>
      <c r="B331">
        <v>4</v>
      </c>
      <c r="C331" s="1">
        <v>44721.421412037038</v>
      </c>
      <c r="D331" t="s">
        <v>30</v>
      </c>
      <c r="E331" s="7">
        <v>2022</v>
      </c>
      <c r="F331" s="7">
        <v>6</v>
      </c>
      <c r="G331" s="7">
        <v>6</v>
      </c>
      <c r="H331" s="7" t="s">
        <v>33</v>
      </c>
      <c r="I331" s="7">
        <v>24</v>
      </c>
      <c r="J331" t="s">
        <v>22</v>
      </c>
      <c r="K331" t="s">
        <v>36</v>
      </c>
      <c r="L331">
        <v>2.6323300000000001</v>
      </c>
      <c r="M331">
        <v>2.6323300000000001</v>
      </c>
      <c r="N331">
        <v>1.4361299999999999</v>
      </c>
      <c r="O331">
        <v>0.99275999999999998</v>
      </c>
      <c r="P331">
        <v>-0.77907000000000004</v>
      </c>
      <c r="Q331">
        <v>-0.77907000000000004</v>
      </c>
      <c r="R331">
        <v>1.33464</v>
      </c>
      <c r="S331">
        <v>0.99689000000000005</v>
      </c>
      <c r="T331">
        <v>2E-3</v>
      </c>
      <c r="U331">
        <v>0</v>
      </c>
      <c r="V331">
        <v>25.7636</v>
      </c>
      <c r="W331">
        <v>25.185400000000001</v>
      </c>
      <c r="X331">
        <v>88.461399999999998</v>
      </c>
    </row>
    <row r="332" spans="1:24" x14ac:dyDescent="0.3">
      <c r="A332">
        <v>331</v>
      </c>
      <c r="B332">
        <v>5</v>
      </c>
      <c r="C332" s="1">
        <v>44721.423935185187</v>
      </c>
      <c r="D332" t="s">
        <v>30</v>
      </c>
      <c r="E332" s="7">
        <v>2022</v>
      </c>
      <c r="F332" s="7">
        <v>6</v>
      </c>
      <c r="G332" s="7">
        <v>6</v>
      </c>
      <c r="H332" s="7" t="s">
        <v>33</v>
      </c>
      <c r="I332" s="7">
        <v>24</v>
      </c>
      <c r="J332" t="s">
        <v>23</v>
      </c>
      <c r="K332" t="s">
        <v>36</v>
      </c>
      <c r="L332">
        <v>1.4608399999999999</v>
      </c>
      <c r="M332">
        <v>1.4608399999999999</v>
      </c>
      <c r="N332">
        <v>2.0846300000000002</v>
      </c>
      <c r="O332">
        <v>0.97192000000000001</v>
      </c>
      <c r="P332">
        <v>-0.41516999999999998</v>
      </c>
      <c r="Q332">
        <v>-0.41516999999999998</v>
      </c>
      <c r="R332">
        <v>1.8527199999999999</v>
      </c>
      <c r="S332">
        <v>0.98341999999999996</v>
      </c>
      <c r="T332">
        <v>2E-3</v>
      </c>
      <c r="U332">
        <v>0</v>
      </c>
      <c r="V332">
        <v>25.6</v>
      </c>
      <c r="W332">
        <v>24.712800000000001</v>
      </c>
      <c r="X332">
        <v>88.440899999999999</v>
      </c>
    </row>
    <row r="333" spans="1:24" x14ac:dyDescent="0.3">
      <c r="A333">
        <v>332</v>
      </c>
      <c r="B333">
        <v>6</v>
      </c>
      <c r="C333" s="1">
        <v>44721.426354166666</v>
      </c>
      <c r="D333" t="s">
        <v>30</v>
      </c>
      <c r="E333" s="7">
        <v>2022</v>
      </c>
      <c r="F333" s="7">
        <v>6</v>
      </c>
      <c r="G333" s="7">
        <v>6</v>
      </c>
      <c r="H333" s="7" t="s">
        <v>33</v>
      </c>
      <c r="I333" s="7">
        <v>24</v>
      </c>
      <c r="J333" t="s">
        <v>23</v>
      </c>
      <c r="K333" t="s">
        <v>36</v>
      </c>
      <c r="L333">
        <v>3.9478399999999998</v>
      </c>
      <c r="M333">
        <v>3.9478399999999998</v>
      </c>
      <c r="N333">
        <v>1.35894</v>
      </c>
      <c r="O333">
        <v>0.99631000000000003</v>
      </c>
      <c r="P333">
        <v>-0.68330000000000002</v>
      </c>
      <c r="Q333">
        <v>-0.68330000000000002</v>
      </c>
      <c r="R333">
        <v>1.4535899999999999</v>
      </c>
      <c r="S333">
        <v>0.99412999999999996</v>
      </c>
      <c r="T333">
        <v>3.0000000000000001E-3</v>
      </c>
      <c r="U333">
        <v>0</v>
      </c>
      <c r="V333">
        <v>25.6</v>
      </c>
      <c r="W333">
        <v>24.953600000000002</v>
      </c>
      <c r="X333">
        <v>88.457800000000006</v>
      </c>
    </row>
    <row r="334" spans="1:24" x14ac:dyDescent="0.3">
      <c r="A334">
        <v>333</v>
      </c>
      <c r="B334">
        <v>7</v>
      </c>
      <c r="C334" s="1">
        <v>44721.428518518522</v>
      </c>
      <c r="D334" t="s">
        <v>30</v>
      </c>
      <c r="E334" s="7">
        <v>2022</v>
      </c>
      <c r="F334" s="7">
        <v>6</v>
      </c>
      <c r="G334" s="7">
        <v>6</v>
      </c>
      <c r="H334" s="7" t="s">
        <v>33</v>
      </c>
      <c r="I334" s="7">
        <v>24</v>
      </c>
      <c r="J334" t="s">
        <v>23</v>
      </c>
      <c r="K334" t="s">
        <v>37</v>
      </c>
      <c r="L334">
        <v>1.5931999999999999</v>
      </c>
      <c r="M334">
        <v>1.5931999999999999</v>
      </c>
      <c r="N334">
        <v>1.70967</v>
      </c>
      <c r="O334">
        <v>0.98534999999999995</v>
      </c>
      <c r="P334">
        <v>-0.88632</v>
      </c>
      <c r="Q334">
        <v>-0.88632</v>
      </c>
      <c r="R334">
        <v>1.32392</v>
      </c>
      <c r="S334">
        <v>0.99712000000000001</v>
      </c>
      <c r="T334" t="s">
        <v>38</v>
      </c>
      <c r="U334">
        <v>0</v>
      </c>
      <c r="V334">
        <v>25.6</v>
      </c>
      <c r="W334">
        <v>24.726099999999999</v>
      </c>
      <c r="X334">
        <v>88.465400000000002</v>
      </c>
    </row>
    <row r="335" spans="1:24" x14ac:dyDescent="0.3">
      <c r="A335">
        <v>334</v>
      </c>
      <c r="B335">
        <v>8</v>
      </c>
      <c r="C335" s="1">
        <v>44721.431122685186</v>
      </c>
      <c r="D335" t="s">
        <v>30</v>
      </c>
      <c r="E335" s="7">
        <v>2022</v>
      </c>
      <c r="F335" s="7">
        <v>6</v>
      </c>
      <c r="G335" s="7">
        <v>6</v>
      </c>
      <c r="H335" s="7" t="s">
        <v>33</v>
      </c>
      <c r="I335" s="7">
        <v>24</v>
      </c>
      <c r="J335" t="s">
        <v>23</v>
      </c>
      <c r="K335" t="s">
        <v>36</v>
      </c>
      <c r="L335">
        <v>2.4081600000000001</v>
      </c>
      <c r="M335">
        <v>2.4081600000000001</v>
      </c>
      <c r="N335">
        <v>2.0339299999999998</v>
      </c>
      <c r="O335">
        <v>0.97779000000000005</v>
      </c>
      <c r="P335">
        <v>-0.82896000000000003</v>
      </c>
      <c r="Q335">
        <v>-0.82896000000000003</v>
      </c>
      <c r="R335">
        <v>1.52976</v>
      </c>
      <c r="S335">
        <v>0.99224999999999997</v>
      </c>
      <c r="T335">
        <v>1E-3</v>
      </c>
      <c r="U335">
        <v>0</v>
      </c>
      <c r="V335">
        <v>25.6</v>
      </c>
      <c r="W335">
        <v>27.096399999999999</v>
      </c>
      <c r="X335">
        <v>88.444100000000006</v>
      </c>
    </row>
    <row r="336" spans="1:24" x14ac:dyDescent="0.3">
      <c r="A336">
        <v>335</v>
      </c>
      <c r="B336">
        <v>9</v>
      </c>
      <c r="C336" s="1">
        <v>44721.433958333335</v>
      </c>
      <c r="D336" t="s">
        <v>30</v>
      </c>
      <c r="E336" s="7">
        <v>2022</v>
      </c>
      <c r="F336" s="7">
        <v>6</v>
      </c>
      <c r="G336" s="7">
        <v>6</v>
      </c>
      <c r="H336" s="7" t="s">
        <v>33</v>
      </c>
      <c r="I336" s="7">
        <v>24</v>
      </c>
      <c r="J336" t="s">
        <v>22</v>
      </c>
      <c r="K336" t="s">
        <v>36</v>
      </c>
      <c r="L336">
        <v>5.0548999999999999</v>
      </c>
      <c r="M336">
        <v>5.0548999999999999</v>
      </c>
      <c r="N336">
        <v>1.31155</v>
      </c>
      <c r="O336">
        <v>0.99677000000000004</v>
      </c>
      <c r="P336">
        <v>-1.41753</v>
      </c>
      <c r="Q336">
        <v>-1.41753</v>
      </c>
      <c r="R336">
        <v>1.30799</v>
      </c>
      <c r="S336">
        <v>0.99743000000000004</v>
      </c>
      <c r="T336" t="s">
        <v>38</v>
      </c>
      <c r="U336">
        <v>0</v>
      </c>
      <c r="V336">
        <v>25.6</v>
      </c>
      <c r="W336">
        <v>26.182500000000001</v>
      </c>
      <c r="X336">
        <v>88.446200000000005</v>
      </c>
    </row>
    <row r="337" spans="1:24" x14ac:dyDescent="0.3">
      <c r="A337">
        <v>336</v>
      </c>
      <c r="B337">
        <v>10</v>
      </c>
      <c r="C337" s="1">
        <v>44721.436620370368</v>
      </c>
      <c r="D337" t="s">
        <v>30</v>
      </c>
      <c r="E337" s="7">
        <v>2022</v>
      </c>
      <c r="F337" s="7">
        <v>6</v>
      </c>
      <c r="G337" s="7">
        <v>6</v>
      </c>
      <c r="H337" s="7" t="s">
        <v>33</v>
      </c>
      <c r="I337" s="7">
        <v>24</v>
      </c>
      <c r="J337" t="s">
        <v>22</v>
      </c>
      <c r="K337" t="s">
        <v>36</v>
      </c>
      <c r="L337">
        <v>2.7486700000000002</v>
      </c>
      <c r="M337">
        <v>2.7486700000000002</v>
      </c>
      <c r="N337">
        <v>1.72285</v>
      </c>
      <c r="O337">
        <v>0.97582000000000002</v>
      </c>
      <c r="P337">
        <v>-0.36487000000000003</v>
      </c>
      <c r="Q337">
        <v>-0.36487000000000003</v>
      </c>
      <c r="R337">
        <v>2.30409</v>
      </c>
      <c r="S337">
        <v>0.96858</v>
      </c>
      <c r="T337">
        <v>1E-3</v>
      </c>
      <c r="U337">
        <v>0</v>
      </c>
      <c r="V337">
        <v>25.823599999999999</v>
      </c>
      <c r="W337">
        <v>25.449300000000001</v>
      </c>
      <c r="X337">
        <v>88.457800000000006</v>
      </c>
    </row>
    <row r="338" spans="1:24" x14ac:dyDescent="0.3">
      <c r="A338">
        <v>337</v>
      </c>
      <c r="B338">
        <v>11</v>
      </c>
      <c r="C338" s="1">
        <v>44721.439351851855</v>
      </c>
      <c r="D338" t="s">
        <v>30</v>
      </c>
      <c r="E338" s="7">
        <v>2022</v>
      </c>
      <c r="F338" s="7">
        <v>6</v>
      </c>
      <c r="G338" s="7">
        <v>6</v>
      </c>
      <c r="H338" s="7" t="s">
        <v>33</v>
      </c>
      <c r="I338" s="7">
        <v>24</v>
      </c>
      <c r="J338" t="s">
        <v>22</v>
      </c>
      <c r="K338" t="s">
        <v>36</v>
      </c>
      <c r="L338">
        <v>1.9824900000000001</v>
      </c>
      <c r="M338">
        <v>1.9824900000000001</v>
      </c>
      <c r="N338">
        <v>1.8555699999999999</v>
      </c>
      <c r="O338">
        <v>0.98333000000000004</v>
      </c>
      <c r="P338">
        <v>-0.47914000000000001</v>
      </c>
      <c r="Q338">
        <v>-0.47914000000000001</v>
      </c>
      <c r="R338">
        <v>1.7561199999999999</v>
      </c>
      <c r="S338">
        <v>0.98621999999999999</v>
      </c>
      <c r="T338">
        <v>1E-3</v>
      </c>
      <c r="U338">
        <v>0</v>
      </c>
      <c r="V338">
        <v>26.7</v>
      </c>
      <c r="W338">
        <v>25.583100000000002</v>
      </c>
      <c r="X338">
        <v>88.451599999999999</v>
      </c>
    </row>
    <row r="339" spans="1:24" x14ac:dyDescent="0.3">
      <c r="A339">
        <v>338</v>
      </c>
      <c r="B339">
        <v>12</v>
      </c>
      <c r="C339" s="1">
        <v>44721.441458333335</v>
      </c>
      <c r="D339" t="s">
        <v>30</v>
      </c>
      <c r="E339" s="7">
        <v>2022</v>
      </c>
      <c r="F339" s="7">
        <v>6</v>
      </c>
      <c r="G339" s="7">
        <v>6</v>
      </c>
      <c r="H339" s="7" t="s">
        <v>33</v>
      </c>
      <c r="I339" s="7">
        <v>24</v>
      </c>
      <c r="J339" t="s">
        <v>22</v>
      </c>
      <c r="K339" t="s">
        <v>37</v>
      </c>
      <c r="L339">
        <v>1.76928</v>
      </c>
      <c r="M339">
        <v>1.76928</v>
      </c>
      <c r="N339">
        <v>2.04365</v>
      </c>
      <c r="O339">
        <v>0.97746999999999995</v>
      </c>
      <c r="P339">
        <v>-0.12740000000000001</v>
      </c>
      <c r="Q339" t="s">
        <v>38</v>
      </c>
      <c r="R339">
        <v>4.0788700000000002</v>
      </c>
      <c r="S339">
        <v>0.88773000000000002</v>
      </c>
      <c r="T339">
        <v>1E-3</v>
      </c>
      <c r="U339">
        <v>0</v>
      </c>
      <c r="V339">
        <v>27.0382</v>
      </c>
      <c r="W339">
        <v>26.383400000000002</v>
      </c>
      <c r="X339">
        <v>88.456199999999995</v>
      </c>
    </row>
    <row r="340" spans="1:24" x14ac:dyDescent="0.3">
      <c r="A340">
        <v>339</v>
      </c>
      <c r="B340">
        <v>13</v>
      </c>
      <c r="C340" s="1">
        <v>44721.443761574075</v>
      </c>
      <c r="D340" t="s">
        <v>30</v>
      </c>
      <c r="E340" s="7">
        <v>2022</v>
      </c>
      <c r="F340" s="7">
        <v>6</v>
      </c>
      <c r="G340" s="7">
        <v>6</v>
      </c>
      <c r="H340" s="7" t="s">
        <v>33</v>
      </c>
      <c r="I340" s="7">
        <v>24</v>
      </c>
      <c r="J340" t="s">
        <v>23</v>
      </c>
      <c r="K340" t="s">
        <v>36</v>
      </c>
      <c r="L340">
        <v>2.8276699999999999</v>
      </c>
      <c r="M340">
        <v>2.8276699999999999</v>
      </c>
      <c r="N340">
        <v>1.5058800000000001</v>
      </c>
      <c r="O340">
        <v>0.99246999999999996</v>
      </c>
      <c r="P340">
        <v>-0.46526000000000001</v>
      </c>
      <c r="Q340">
        <v>-0.46526000000000001</v>
      </c>
      <c r="R340">
        <v>1.73261</v>
      </c>
      <c r="S340">
        <v>0.98687999999999998</v>
      </c>
      <c r="T340" t="s">
        <v>38</v>
      </c>
      <c r="U340" t="s">
        <v>38</v>
      </c>
      <c r="V340" t="s">
        <v>38</v>
      </c>
      <c r="W340">
        <v>26.184899999999999</v>
      </c>
      <c r="X340">
        <v>88.466700000000003</v>
      </c>
    </row>
    <row r="341" spans="1:24" x14ac:dyDescent="0.3">
      <c r="A341">
        <v>340</v>
      </c>
      <c r="B341">
        <v>14</v>
      </c>
      <c r="C341" s="1">
        <v>44721.44599537037</v>
      </c>
      <c r="D341" t="s">
        <v>30</v>
      </c>
      <c r="E341" s="7">
        <v>2022</v>
      </c>
      <c r="F341" s="7">
        <v>6</v>
      </c>
      <c r="G341" s="7">
        <v>6</v>
      </c>
      <c r="H341" s="7" t="s">
        <v>33</v>
      </c>
      <c r="I341" s="7">
        <v>24</v>
      </c>
      <c r="J341" t="s">
        <v>23</v>
      </c>
      <c r="K341" t="s">
        <v>36</v>
      </c>
      <c r="L341">
        <v>1.6569799999999999</v>
      </c>
      <c r="M341">
        <v>1.6569799999999999</v>
      </c>
      <c r="N341">
        <v>1.93441</v>
      </c>
      <c r="O341">
        <v>0.98092999999999997</v>
      </c>
      <c r="P341">
        <v>-0.68474000000000002</v>
      </c>
      <c r="Q341">
        <v>-0.68474000000000002</v>
      </c>
      <c r="R341">
        <v>1.4189700000000001</v>
      </c>
      <c r="S341">
        <v>0.99492999999999998</v>
      </c>
      <c r="T341" t="s">
        <v>38</v>
      </c>
      <c r="U341" t="s">
        <v>38</v>
      </c>
      <c r="V341" t="s">
        <v>38</v>
      </c>
      <c r="W341">
        <v>26.358599999999999</v>
      </c>
      <c r="X341">
        <v>88.465400000000002</v>
      </c>
    </row>
    <row r="342" spans="1:24" x14ac:dyDescent="0.3">
      <c r="A342">
        <v>341</v>
      </c>
      <c r="B342">
        <v>15</v>
      </c>
      <c r="C342" s="1">
        <v>44721.448171296295</v>
      </c>
      <c r="D342" t="s">
        <v>30</v>
      </c>
      <c r="E342" s="7">
        <v>2022</v>
      </c>
      <c r="F342" s="7">
        <v>6</v>
      </c>
      <c r="G342" s="7">
        <v>6</v>
      </c>
      <c r="H342" s="7" t="s">
        <v>33</v>
      </c>
      <c r="I342" s="7">
        <v>24</v>
      </c>
      <c r="J342" t="s">
        <v>23</v>
      </c>
      <c r="K342" t="s">
        <v>36</v>
      </c>
      <c r="L342">
        <v>2.0682499999999999</v>
      </c>
      <c r="M342">
        <v>2.0682499999999999</v>
      </c>
      <c r="N342">
        <v>1.8700600000000001</v>
      </c>
      <c r="O342">
        <v>0.98043000000000002</v>
      </c>
      <c r="P342">
        <v>-0.37413000000000002</v>
      </c>
      <c r="Q342">
        <v>-0.37413000000000002</v>
      </c>
      <c r="R342">
        <v>2.0453999999999999</v>
      </c>
      <c r="S342">
        <v>0.97741999999999996</v>
      </c>
      <c r="T342">
        <v>1E-3</v>
      </c>
      <c r="U342">
        <v>0</v>
      </c>
      <c r="V342">
        <v>27.6</v>
      </c>
      <c r="W342">
        <v>26.529399999999999</v>
      </c>
      <c r="X342">
        <v>88.460599999999999</v>
      </c>
    </row>
    <row r="343" spans="1:24" x14ac:dyDescent="0.3">
      <c r="A343">
        <v>342</v>
      </c>
      <c r="B343">
        <v>16</v>
      </c>
      <c r="C343" s="1">
        <v>44721.45034722222</v>
      </c>
      <c r="D343" t="s">
        <v>30</v>
      </c>
      <c r="E343" s="7">
        <v>2022</v>
      </c>
      <c r="F343" s="7">
        <v>6</v>
      </c>
      <c r="G343" s="7">
        <v>6</v>
      </c>
      <c r="H343" s="7" t="s">
        <v>33</v>
      </c>
      <c r="I343" s="7">
        <v>24</v>
      </c>
      <c r="J343" t="s">
        <v>23</v>
      </c>
      <c r="K343" t="s">
        <v>37</v>
      </c>
      <c r="L343">
        <v>6.23428</v>
      </c>
      <c r="M343">
        <v>6.23428</v>
      </c>
      <c r="N343">
        <v>1.30846</v>
      </c>
      <c r="O343">
        <v>0.99678</v>
      </c>
      <c r="P343">
        <v>-0.51790999999999998</v>
      </c>
      <c r="Q343">
        <v>-0.51790999999999998</v>
      </c>
      <c r="R343">
        <v>1.57118</v>
      </c>
      <c r="S343">
        <v>0.99121000000000004</v>
      </c>
      <c r="T343">
        <v>2E-3</v>
      </c>
      <c r="U343">
        <v>0</v>
      </c>
      <c r="V343">
        <v>27.5</v>
      </c>
      <c r="W343">
        <v>27.5823</v>
      </c>
      <c r="X343">
        <v>88.43</v>
      </c>
    </row>
    <row r="344" spans="1:24" x14ac:dyDescent="0.3">
      <c r="A344">
        <v>343</v>
      </c>
      <c r="B344">
        <v>17</v>
      </c>
      <c r="C344" s="1">
        <v>44721.452488425923</v>
      </c>
      <c r="D344" t="s">
        <v>30</v>
      </c>
      <c r="E344" s="7">
        <v>2022</v>
      </c>
      <c r="F344" s="7">
        <v>6</v>
      </c>
      <c r="G344" s="7">
        <v>6</v>
      </c>
      <c r="H344" s="7" t="s">
        <v>33</v>
      </c>
      <c r="I344" s="7">
        <v>24</v>
      </c>
      <c r="J344" t="s">
        <v>22</v>
      </c>
      <c r="K344" t="s">
        <v>37</v>
      </c>
      <c r="L344">
        <v>8.4314499999999999</v>
      </c>
      <c r="M344">
        <v>8.4314499999999999</v>
      </c>
      <c r="N344">
        <v>1.2395400000000001</v>
      </c>
      <c r="O344">
        <v>0.99887000000000004</v>
      </c>
      <c r="P344">
        <v>-0.38168999999999997</v>
      </c>
      <c r="Q344">
        <v>-0.38168999999999997</v>
      </c>
      <c r="R344">
        <v>1.81515</v>
      </c>
      <c r="S344">
        <v>0.98451</v>
      </c>
      <c r="T344">
        <v>2E-3</v>
      </c>
      <c r="U344">
        <v>0</v>
      </c>
      <c r="V344">
        <v>27.5</v>
      </c>
      <c r="W344">
        <v>27.922000000000001</v>
      </c>
      <c r="X344">
        <v>88.428200000000004</v>
      </c>
    </row>
    <row r="345" spans="1:24" x14ac:dyDescent="0.3">
      <c r="A345">
        <v>344</v>
      </c>
      <c r="B345">
        <v>18</v>
      </c>
      <c r="C345" s="1">
        <v>44721.454675925925</v>
      </c>
      <c r="D345" t="s">
        <v>30</v>
      </c>
      <c r="E345" s="7">
        <v>2022</v>
      </c>
      <c r="F345" s="7">
        <v>6</v>
      </c>
      <c r="G345" s="7">
        <v>6</v>
      </c>
      <c r="H345" s="7" t="s">
        <v>33</v>
      </c>
      <c r="I345" s="7">
        <v>24</v>
      </c>
      <c r="J345" t="s">
        <v>22</v>
      </c>
      <c r="K345" t="s">
        <v>36</v>
      </c>
      <c r="L345">
        <v>5.2418800000000001</v>
      </c>
      <c r="M345">
        <v>5.2418800000000001</v>
      </c>
      <c r="N345">
        <v>1.3071999999999999</v>
      </c>
      <c r="O345">
        <v>0.99743999999999999</v>
      </c>
      <c r="P345">
        <v>-0.59965999999999997</v>
      </c>
      <c r="Q345">
        <v>-0.59965999999999997</v>
      </c>
      <c r="R345">
        <v>1.5717099999999999</v>
      </c>
      <c r="S345">
        <v>0.99119000000000002</v>
      </c>
      <c r="T345">
        <v>1E-3</v>
      </c>
      <c r="U345">
        <v>0</v>
      </c>
      <c r="V345">
        <v>28.493600000000001</v>
      </c>
      <c r="W345">
        <v>29.092400000000001</v>
      </c>
      <c r="X345">
        <v>88.401300000000006</v>
      </c>
    </row>
    <row r="346" spans="1:24" x14ac:dyDescent="0.3">
      <c r="A346">
        <v>345</v>
      </c>
      <c r="B346">
        <v>19</v>
      </c>
      <c r="C346" s="1">
        <v>44721.456886574073</v>
      </c>
      <c r="D346" t="s">
        <v>30</v>
      </c>
      <c r="E346" s="7">
        <v>2022</v>
      </c>
      <c r="F346" s="7">
        <v>6</v>
      </c>
      <c r="G346" s="7">
        <v>6</v>
      </c>
      <c r="H346" s="7" t="s">
        <v>33</v>
      </c>
      <c r="I346" s="7">
        <v>24</v>
      </c>
      <c r="J346" t="s">
        <v>22</v>
      </c>
      <c r="K346" t="s">
        <v>36</v>
      </c>
      <c r="L346">
        <v>1.7682</v>
      </c>
      <c r="M346">
        <v>1.7682</v>
      </c>
      <c r="N346">
        <v>1.6872799999999999</v>
      </c>
      <c r="O346">
        <v>0.98826000000000003</v>
      </c>
      <c r="P346">
        <v>-0.58682999999999996</v>
      </c>
      <c r="Q346">
        <v>-0.58682999999999996</v>
      </c>
      <c r="R346">
        <v>1.4435899999999999</v>
      </c>
      <c r="S346">
        <v>0.99441000000000002</v>
      </c>
      <c r="T346">
        <v>1E-3</v>
      </c>
      <c r="U346">
        <v>0</v>
      </c>
      <c r="V346">
        <v>29.483599999999999</v>
      </c>
      <c r="W346">
        <v>30.186199999999999</v>
      </c>
      <c r="X346">
        <v>88.429199999999994</v>
      </c>
    </row>
    <row r="347" spans="1:24" x14ac:dyDescent="0.3">
      <c r="A347">
        <v>346</v>
      </c>
      <c r="B347">
        <v>20</v>
      </c>
      <c r="C347" s="1">
        <v>44721.459166666667</v>
      </c>
      <c r="D347" t="s">
        <v>30</v>
      </c>
      <c r="E347" s="7">
        <v>2022</v>
      </c>
      <c r="F347" s="7">
        <v>6</v>
      </c>
      <c r="G347" s="7">
        <v>6</v>
      </c>
      <c r="H347" s="7" t="s">
        <v>33</v>
      </c>
      <c r="I347" s="7">
        <v>24</v>
      </c>
      <c r="J347" t="s">
        <v>22</v>
      </c>
      <c r="K347" t="s">
        <v>36</v>
      </c>
      <c r="L347">
        <v>1.4636800000000001</v>
      </c>
      <c r="M347">
        <v>1.4636800000000001</v>
      </c>
      <c r="N347">
        <v>2.09375</v>
      </c>
      <c r="O347">
        <v>0.97582999999999998</v>
      </c>
      <c r="P347">
        <v>-0.75458999999999998</v>
      </c>
      <c r="Q347">
        <v>-0.75458999999999998</v>
      </c>
      <c r="R347">
        <v>1.44899</v>
      </c>
      <c r="S347">
        <v>0.99421999999999999</v>
      </c>
      <c r="T347">
        <v>2E-3</v>
      </c>
      <c r="U347">
        <v>0</v>
      </c>
      <c r="V347">
        <v>30.1</v>
      </c>
      <c r="W347">
        <v>28.4436</v>
      </c>
      <c r="X347">
        <v>88.418800000000005</v>
      </c>
    </row>
    <row r="348" spans="1:24" x14ac:dyDescent="0.3">
      <c r="A348">
        <v>347</v>
      </c>
      <c r="B348">
        <v>21</v>
      </c>
      <c r="C348" s="1">
        <v>44721.461875000001</v>
      </c>
      <c r="D348" t="s">
        <v>30</v>
      </c>
      <c r="E348" s="7">
        <v>2022</v>
      </c>
      <c r="F348" s="7">
        <v>6</v>
      </c>
      <c r="G348" s="7">
        <v>6</v>
      </c>
      <c r="H348" s="7" t="s">
        <v>33</v>
      </c>
      <c r="I348" s="7">
        <v>24</v>
      </c>
      <c r="J348" t="s">
        <v>23</v>
      </c>
      <c r="K348" t="s">
        <v>36</v>
      </c>
      <c r="L348">
        <v>1.3118700000000001</v>
      </c>
      <c r="M348">
        <v>1.3118700000000001</v>
      </c>
      <c r="N348">
        <v>2.3248700000000002</v>
      </c>
      <c r="O348">
        <v>0.96782000000000001</v>
      </c>
      <c r="P348">
        <v>-0.50246000000000002</v>
      </c>
      <c r="Q348">
        <v>-0.50246000000000002</v>
      </c>
      <c r="R348">
        <v>1.55498</v>
      </c>
      <c r="S348">
        <v>0.99161999999999995</v>
      </c>
      <c r="T348" t="s">
        <v>38</v>
      </c>
      <c r="U348" t="s">
        <v>38</v>
      </c>
      <c r="V348" t="s">
        <v>38</v>
      </c>
      <c r="W348">
        <v>27.4788</v>
      </c>
      <c r="X348">
        <v>88.4405</v>
      </c>
    </row>
    <row r="349" spans="1:24" x14ac:dyDescent="0.3">
      <c r="A349">
        <v>348</v>
      </c>
      <c r="B349">
        <v>22</v>
      </c>
      <c r="C349" s="1">
        <v>44721.464097222219</v>
      </c>
      <c r="D349" t="s">
        <v>30</v>
      </c>
      <c r="E349" s="7">
        <v>2022</v>
      </c>
      <c r="F349" s="7">
        <v>6</v>
      </c>
      <c r="G349" s="7">
        <v>6</v>
      </c>
      <c r="H349" s="7" t="s">
        <v>33</v>
      </c>
      <c r="I349" s="7">
        <v>24</v>
      </c>
      <c r="J349" t="s">
        <v>23</v>
      </c>
      <c r="K349" t="s">
        <v>36</v>
      </c>
      <c r="L349">
        <v>2.0267300000000001</v>
      </c>
      <c r="M349">
        <v>2.0267300000000001</v>
      </c>
      <c r="N349">
        <v>1.6682399999999999</v>
      </c>
      <c r="O349">
        <v>0.98865000000000003</v>
      </c>
      <c r="P349">
        <v>-0.86712</v>
      </c>
      <c r="Q349">
        <v>-0.86712</v>
      </c>
      <c r="R349">
        <v>1.36141</v>
      </c>
      <c r="S349">
        <v>0.99624999999999997</v>
      </c>
      <c r="T349">
        <v>2E-3</v>
      </c>
      <c r="U349">
        <v>0</v>
      </c>
      <c r="V349">
        <v>29.5</v>
      </c>
      <c r="W349">
        <v>26.463100000000001</v>
      </c>
      <c r="X349">
        <v>88.444800000000001</v>
      </c>
    </row>
    <row r="350" spans="1:24" x14ac:dyDescent="0.3">
      <c r="A350">
        <v>349</v>
      </c>
      <c r="B350">
        <v>23</v>
      </c>
      <c r="C350" s="1">
        <v>44721.466412037036</v>
      </c>
      <c r="D350" t="s">
        <v>30</v>
      </c>
      <c r="E350" s="7">
        <v>2022</v>
      </c>
      <c r="F350" s="7">
        <v>6</v>
      </c>
      <c r="G350" s="7">
        <v>6</v>
      </c>
      <c r="H350" s="7" t="s">
        <v>33</v>
      </c>
      <c r="I350" s="7">
        <v>24</v>
      </c>
      <c r="J350" t="s">
        <v>23</v>
      </c>
      <c r="K350" t="s">
        <v>36</v>
      </c>
      <c r="L350">
        <v>1.41736</v>
      </c>
      <c r="M350">
        <v>1.41736</v>
      </c>
      <c r="N350">
        <v>2.4457100000000001</v>
      </c>
      <c r="O350">
        <v>0.96336999999999995</v>
      </c>
      <c r="P350">
        <v>-0.34160000000000001</v>
      </c>
      <c r="Q350">
        <v>-0.34160000000000001</v>
      </c>
      <c r="R350">
        <v>2.2618999999999998</v>
      </c>
      <c r="S350">
        <v>0.97008000000000005</v>
      </c>
      <c r="T350">
        <v>3.0000000000000001E-3</v>
      </c>
      <c r="U350">
        <v>0</v>
      </c>
      <c r="V350">
        <v>28.9</v>
      </c>
      <c r="W350">
        <v>27.468</v>
      </c>
      <c r="X350">
        <v>88.423900000000003</v>
      </c>
    </row>
    <row r="351" spans="1:24" x14ac:dyDescent="0.3">
      <c r="A351">
        <v>350</v>
      </c>
      <c r="B351">
        <v>24</v>
      </c>
      <c r="C351" s="1">
        <v>44721.468668981484</v>
      </c>
      <c r="D351" t="s">
        <v>30</v>
      </c>
      <c r="E351" s="7">
        <v>2022</v>
      </c>
      <c r="F351" s="7">
        <v>6</v>
      </c>
      <c r="G351" s="7">
        <v>6</v>
      </c>
      <c r="H351" s="7" t="s">
        <v>33</v>
      </c>
      <c r="I351" s="7">
        <v>24</v>
      </c>
      <c r="J351" t="s">
        <v>23</v>
      </c>
      <c r="K351" t="s">
        <v>37</v>
      </c>
      <c r="L351">
        <v>1.5281199999999999</v>
      </c>
      <c r="M351" t="s">
        <v>38</v>
      </c>
      <c r="N351">
        <v>2.4316499999999999</v>
      </c>
      <c r="O351">
        <v>0.94077999999999995</v>
      </c>
      <c r="P351">
        <v>-0.15776000000000001</v>
      </c>
      <c r="Q351" t="s">
        <v>38</v>
      </c>
      <c r="R351">
        <v>4.5246300000000002</v>
      </c>
      <c r="S351">
        <v>0.86475000000000002</v>
      </c>
      <c r="T351">
        <v>2E-3</v>
      </c>
      <c r="U351">
        <v>0</v>
      </c>
      <c r="V351">
        <v>28.6</v>
      </c>
      <c r="W351">
        <v>27.138999999999999</v>
      </c>
      <c r="X351">
        <v>88.444299999999998</v>
      </c>
    </row>
    <row r="352" spans="1:24" x14ac:dyDescent="0.3">
      <c r="A352">
        <v>351</v>
      </c>
      <c r="B352">
        <v>1</v>
      </c>
      <c r="C352" s="1">
        <v>44721.514965277776</v>
      </c>
      <c r="D352" t="s">
        <v>29</v>
      </c>
      <c r="E352" s="7">
        <v>2022</v>
      </c>
      <c r="F352" s="7">
        <v>6</v>
      </c>
      <c r="G352" s="7">
        <v>6</v>
      </c>
      <c r="H352" s="7" t="s">
        <v>33</v>
      </c>
      <c r="I352" s="7">
        <v>24</v>
      </c>
      <c r="J352" t="s">
        <v>23</v>
      </c>
      <c r="K352" t="s">
        <v>38</v>
      </c>
      <c r="L352">
        <v>1.70034</v>
      </c>
      <c r="M352">
        <v>1.70034</v>
      </c>
      <c r="N352">
        <v>1.6976100000000001</v>
      </c>
      <c r="O352">
        <v>0.98329</v>
      </c>
      <c r="P352">
        <v>-0.73341999999999996</v>
      </c>
      <c r="Q352">
        <v>-0.73341999999999996</v>
      </c>
      <c r="R352">
        <v>1.4002300000000001</v>
      </c>
      <c r="S352">
        <v>0.99599000000000004</v>
      </c>
      <c r="T352" t="s">
        <v>38</v>
      </c>
      <c r="U352" t="s">
        <v>38</v>
      </c>
      <c r="V352" t="s">
        <v>38</v>
      </c>
      <c r="W352">
        <v>34.7273</v>
      </c>
      <c r="X352">
        <v>85.746600000000001</v>
      </c>
    </row>
    <row r="353" spans="1:24" x14ac:dyDescent="0.3">
      <c r="A353">
        <v>352</v>
      </c>
      <c r="B353">
        <v>2</v>
      </c>
      <c r="C353" s="1">
        <v>44721.517268518517</v>
      </c>
      <c r="D353" t="s">
        <v>29</v>
      </c>
      <c r="E353" s="7">
        <v>2022</v>
      </c>
      <c r="F353" s="7">
        <v>6</v>
      </c>
      <c r="G353" s="7">
        <v>6</v>
      </c>
      <c r="H353" s="7" t="s">
        <v>33</v>
      </c>
      <c r="I353" s="7">
        <v>24</v>
      </c>
      <c r="J353" t="s">
        <v>23</v>
      </c>
      <c r="K353" t="s">
        <v>38</v>
      </c>
      <c r="L353">
        <v>1.37774</v>
      </c>
      <c r="M353">
        <v>1.37774</v>
      </c>
      <c r="N353">
        <v>1.8820699999999999</v>
      </c>
      <c r="O353">
        <v>0.98314999999999997</v>
      </c>
      <c r="P353">
        <v>-0.48379</v>
      </c>
      <c r="Q353">
        <v>-0.48379</v>
      </c>
      <c r="R353">
        <v>1.5448200000000001</v>
      </c>
      <c r="S353">
        <v>0.99251</v>
      </c>
      <c r="T353">
        <v>2E-3</v>
      </c>
      <c r="U353">
        <v>0</v>
      </c>
      <c r="V353">
        <v>33.799999999999997</v>
      </c>
      <c r="W353">
        <v>34.852699999999999</v>
      </c>
      <c r="X353">
        <v>85.702799999999996</v>
      </c>
    </row>
    <row r="354" spans="1:24" x14ac:dyDescent="0.3">
      <c r="A354">
        <v>353</v>
      </c>
      <c r="B354">
        <v>3</v>
      </c>
      <c r="C354" s="1">
        <v>44721.51971064815</v>
      </c>
      <c r="D354" t="s">
        <v>29</v>
      </c>
      <c r="E354" s="7">
        <v>2022</v>
      </c>
      <c r="F354" s="7">
        <v>6</v>
      </c>
      <c r="G354" s="7">
        <v>6</v>
      </c>
      <c r="H354" s="7" t="s">
        <v>33</v>
      </c>
      <c r="I354" s="7">
        <v>24</v>
      </c>
      <c r="J354" t="s">
        <v>23</v>
      </c>
      <c r="K354" t="s">
        <v>38</v>
      </c>
      <c r="L354">
        <v>1.9223300000000001</v>
      </c>
      <c r="M354">
        <v>1.9223300000000001</v>
      </c>
      <c r="N354">
        <v>1.56871</v>
      </c>
      <c r="O354">
        <v>0.99107999999999996</v>
      </c>
      <c r="P354">
        <v>-0.60224999999999995</v>
      </c>
      <c r="Q354">
        <v>-0.60224999999999995</v>
      </c>
      <c r="R354">
        <v>1.42936</v>
      </c>
      <c r="S354">
        <v>0.99533000000000005</v>
      </c>
      <c r="T354" t="s">
        <v>38</v>
      </c>
      <c r="U354" t="s">
        <v>38</v>
      </c>
      <c r="V354" t="s">
        <v>38</v>
      </c>
      <c r="W354">
        <v>33.533200000000001</v>
      </c>
      <c r="X354">
        <v>85.716099999999997</v>
      </c>
    </row>
    <row r="355" spans="1:24" x14ac:dyDescent="0.3">
      <c r="A355">
        <v>354</v>
      </c>
      <c r="B355">
        <v>4</v>
      </c>
      <c r="C355" s="1">
        <v>44721.521817129629</v>
      </c>
      <c r="D355" t="s">
        <v>29</v>
      </c>
      <c r="E355" s="7">
        <v>2022</v>
      </c>
      <c r="F355" s="7">
        <v>6</v>
      </c>
      <c r="G355" s="7">
        <v>6</v>
      </c>
      <c r="H355" s="7" t="s">
        <v>33</v>
      </c>
      <c r="I355" s="7">
        <v>24</v>
      </c>
      <c r="J355" t="s">
        <v>22</v>
      </c>
      <c r="K355" t="s">
        <v>38</v>
      </c>
      <c r="L355">
        <v>4.3476900000000001</v>
      </c>
      <c r="M355">
        <v>4.3476900000000001</v>
      </c>
      <c r="N355">
        <v>1.2818000000000001</v>
      </c>
      <c r="O355">
        <v>0.99863999999999997</v>
      </c>
      <c r="P355">
        <v>-0.51600999999999997</v>
      </c>
      <c r="Q355">
        <v>-0.51600999999999997</v>
      </c>
      <c r="R355">
        <v>1.45825</v>
      </c>
      <c r="S355">
        <v>0.99470999999999998</v>
      </c>
      <c r="T355">
        <v>2E-3</v>
      </c>
      <c r="U355">
        <v>0</v>
      </c>
      <c r="V355">
        <v>36.1</v>
      </c>
      <c r="W355">
        <v>34.5745</v>
      </c>
      <c r="X355">
        <v>85.703699999999998</v>
      </c>
    </row>
    <row r="356" spans="1:24" x14ac:dyDescent="0.3">
      <c r="A356">
        <v>355</v>
      </c>
      <c r="B356">
        <v>5</v>
      </c>
      <c r="C356" s="1">
        <v>44721.524108796293</v>
      </c>
      <c r="D356" t="s">
        <v>29</v>
      </c>
      <c r="E356" s="7">
        <v>2022</v>
      </c>
      <c r="F356" s="7">
        <v>6</v>
      </c>
      <c r="G356" s="7">
        <v>6</v>
      </c>
      <c r="H356" s="7" t="s">
        <v>33</v>
      </c>
      <c r="I356" s="7">
        <v>24</v>
      </c>
      <c r="J356" t="s">
        <v>22</v>
      </c>
      <c r="K356" t="s">
        <v>38</v>
      </c>
      <c r="L356">
        <v>2.7919200000000002</v>
      </c>
      <c r="M356">
        <v>2.7919200000000002</v>
      </c>
      <c r="N356">
        <v>1.4935799999999999</v>
      </c>
      <c r="O356">
        <v>0.99343999999999999</v>
      </c>
      <c r="P356">
        <v>-0.81033999999999995</v>
      </c>
      <c r="Q356">
        <v>-0.81033999999999995</v>
      </c>
      <c r="R356">
        <v>1.3944300000000001</v>
      </c>
      <c r="S356">
        <v>0.99619000000000002</v>
      </c>
      <c r="T356">
        <v>3.0000000000000001E-3</v>
      </c>
      <c r="U356">
        <v>0</v>
      </c>
      <c r="V356">
        <v>35.700000000000003</v>
      </c>
      <c r="W356">
        <v>33.110399999999998</v>
      </c>
      <c r="X356">
        <v>85.718299999999999</v>
      </c>
    </row>
    <row r="357" spans="1:24" x14ac:dyDescent="0.3">
      <c r="A357">
        <v>356</v>
      </c>
      <c r="B357">
        <v>6</v>
      </c>
      <c r="C357" s="1">
        <v>44721.526712962965</v>
      </c>
      <c r="D357" t="s">
        <v>29</v>
      </c>
      <c r="E357" s="7">
        <v>2022</v>
      </c>
      <c r="F357" s="7">
        <v>6</v>
      </c>
      <c r="G357" s="7">
        <v>6</v>
      </c>
      <c r="H357" s="7" t="s">
        <v>33</v>
      </c>
      <c r="I357" s="7">
        <v>24</v>
      </c>
      <c r="J357" t="s">
        <v>22</v>
      </c>
      <c r="K357" t="s">
        <v>38</v>
      </c>
      <c r="L357">
        <v>2.6156600000000001</v>
      </c>
      <c r="M357">
        <v>2.6156600000000001</v>
      </c>
      <c r="N357">
        <v>1.41917</v>
      </c>
      <c r="O357">
        <v>0.99550000000000005</v>
      </c>
      <c r="P357">
        <v>-0.50370999999999999</v>
      </c>
      <c r="Q357">
        <v>-0.50370999999999999</v>
      </c>
      <c r="R357">
        <v>1.5057</v>
      </c>
      <c r="S357">
        <v>0.99348999999999998</v>
      </c>
      <c r="T357" t="s">
        <v>38</v>
      </c>
      <c r="U357" t="s">
        <v>38</v>
      </c>
      <c r="V357" t="s">
        <v>38</v>
      </c>
      <c r="W357">
        <v>33.627099999999999</v>
      </c>
      <c r="X357">
        <v>85.731700000000004</v>
      </c>
    </row>
    <row r="358" spans="1:24" x14ac:dyDescent="0.3">
      <c r="A358">
        <v>357</v>
      </c>
      <c r="B358">
        <v>7</v>
      </c>
      <c r="C358" s="1">
        <v>44721.529502314814</v>
      </c>
      <c r="D358" t="s">
        <v>29</v>
      </c>
      <c r="E358" s="7">
        <v>2022</v>
      </c>
      <c r="F358" s="7">
        <v>6</v>
      </c>
      <c r="G358" s="7">
        <v>6</v>
      </c>
      <c r="H358" s="7" t="s">
        <v>33</v>
      </c>
      <c r="I358" s="7">
        <v>24</v>
      </c>
      <c r="J358" t="s">
        <v>23</v>
      </c>
      <c r="K358" t="s">
        <v>38</v>
      </c>
      <c r="L358">
        <v>1.0742799999999999</v>
      </c>
      <c r="M358">
        <v>1.0742799999999999</v>
      </c>
      <c r="N358">
        <v>1.86446</v>
      </c>
      <c r="O358">
        <v>0.98387000000000002</v>
      </c>
      <c r="P358">
        <v>-0.82665</v>
      </c>
      <c r="Q358">
        <v>-0.82665</v>
      </c>
      <c r="R358">
        <v>1.30515</v>
      </c>
      <c r="S358">
        <v>0.99814999999999998</v>
      </c>
      <c r="T358">
        <v>1E-3</v>
      </c>
      <c r="U358">
        <v>0</v>
      </c>
      <c r="V358">
        <v>35.700000000000003</v>
      </c>
      <c r="W358">
        <v>35.952300000000001</v>
      </c>
      <c r="X358">
        <v>85.683800000000005</v>
      </c>
    </row>
    <row r="359" spans="1:24" x14ac:dyDescent="0.3">
      <c r="A359">
        <v>358</v>
      </c>
      <c r="B359">
        <v>8</v>
      </c>
      <c r="C359" s="1">
        <v>44721.53162037037</v>
      </c>
      <c r="D359" t="s">
        <v>29</v>
      </c>
      <c r="E359" s="7">
        <v>2022</v>
      </c>
      <c r="F359" s="7">
        <v>6</v>
      </c>
      <c r="G359" s="7">
        <v>6</v>
      </c>
      <c r="H359" s="7" t="s">
        <v>33</v>
      </c>
      <c r="I359" s="7">
        <v>24</v>
      </c>
      <c r="J359" t="s">
        <v>23</v>
      </c>
      <c r="K359" t="s">
        <v>38</v>
      </c>
      <c r="L359">
        <v>1.415</v>
      </c>
      <c r="M359">
        <v>1.415</v>
      </c>
      <c r="N359">
        <v>1.62079</v>
      </c>
      <c r="O359">
        <v>0.99065999999999999</v>
      </c>
      <c r="P359">
        <v>-0.61770000000000003</v>
      </c>
      <c r="Q359">
        <v>-0.61770000000000003</v>
      </c>
      <c r="R359">
        <v>1.35273</v>
      </c>
      <c r="S359">
        <v>0.99711000000000005</v>
      </c>
      <c r="T359">
        <v>3.0000000000000001E-3</v>
      </c>
      <c r="U359">
        <v>0</v>
      </c>
      <c r="V359">
        <v>36.9</v>
      </c>
      <c r="W359">
        <v>35.7348</v>
      </c>
      <c r="X359">
        <v>85.700100000000006</v>
      </c>
    </row>
    <row r="360" spans="1:24" x14ac:dyDescent="0.3">
      <c r="A360">
        <v>359</v>
      </c>
      <c r="B360">
        <v>9</v>
      </c>
      <c r="C360" s="1">
        <v>44721.533888888887</v>
      </c>
      <c r="D360" t="s">
        <v>29</v>
      </c>
      <c r="E360" s="7">
        <v>2022</v>
      </c>
      <c r="F360" s="7">
        <v>6</v>
      </c>
      <c r="G360" s="7">
        <v>6</v>
      </c>
      <c r="H360" s="7" t="s">
        <v>33</v>
      </c>
      <c r="I360" s="7">
        <v>24</v>
      </c>
      <c r="J360" t="s">
        <v>23</v>
      </c>
      <c r="K360" t="s">
        <v>38</v>
      </c>
      <c r="L360">
        <v>1.1669499999999999</v>
      </c>
      <c r="M360">
        <v>1.1669499999999999</v>
      </c>
      <c r="N360">
        <v>1.90025</v>
      </c>
      <c r="O360">
        <v>0.98280000000000001</v>
      </c>
      <c r="P360">
        <v>-0.92035999999999996</v>
      </c>
      <c r="Q360">
        <v>-0.92035999999999996</v>
      </c>
      <c r="R360">
        <v>1.30647</v>
      </c>
      <c r="S360">
        <v>0.99812000000000001</v>
      </c>
      <c r="T360" t="s">
        <v>38</v>
      </c>
      <c r="U360" t="s">
        <v>38</v>
      </c>
      <c r="V360" t="s">
        <v>38</v>
      </c>
      <c r="W360">
        <v>35.764400000000002</v>
      </c>
      <c r="X360">
        <v>85.6935</v>
      </c>
    </row>
    <row r="361" spans="1:24" x14ac:dyDescent="0.3">
      <c r="A361">
        <v>360</v>
      </c>
      <c r="B361">
        <v>10</v>
      </c>
      <c r="C361" s="1">
        <v>44721.53628472222</v>
      </c>
      <c r="D361" t="s">
        <v>29</v>
      </c>
      <c r="E361" s="7">
        <v>2022</v>
      </c>
      <c r="F361" s="7">
        <v>6</v>
      </c>
      <c r="G361" s="7">
        <v>6</v>
      </c>
      <c r="H361" s="7" t="s">
        <v>33</v>
      </c>
      <c r="I361" s="7">
        <v>24</v>
      </c>
      <c r="J361" t="s">
        <v>22</v>
      </c>
      <c r="K361" t="s">
        <v>38</v>
      </c>
      <c r="L361">
        <v>1.4460200000000001</v>
      </c>
      <c r="M361">
        <v>1.4460200000000001</v>
      </c>
      <c r="N361">
        <v>1.6923999999999999</v>
      </c>
      <c r="O361">
        <v>0.98848999999999998</v>
      </c>
      <c r="P361">
        <v>-0.28538999999999998</v>
      </c>
      <c r="Q361">
        <v>-0.28538999999999998</v>
      </c>
      <c r="R361">
        <v>1.77894</v>
      </c>
      <c r="S361">
        <v>0.98636000000000001</v>
      </c>
      <c r="T361" t="s">
        <v>38</v>
      </c>
      <c r="U361" t="s">
        <v>38</v>
      </c>
      <c r="V361" t="s">
        <v>38</v>
      </c>
      <c r="W361">
        <v>33.805199999999999</v>
      </c>
      <c r="X361">
        <v>85.697100000000006</v>
      </c>
    </row>
    <row r="362" spans="1:24" x14ac:dyDescent="0.3">
      <c r="A362">
        <v>361</v>
      </c>
      <c r="B362">
        <v>11</v>
      </c>
      <c r="C362" s="1">
        <v>44721.538622685184</v>
      </c>
      <c r="D362" t="s">
        <v>29</v>
      </c>
      <c r="E362" s="7">
        <v>2022</v>
      </c>
      <c r="F362" s="7">
        <v>6</v>
      </c>
      <c r="G362" s="7">
        <v>6</v>
      </c>
      <c r="H362" s="7" t="s">
        <v>33</v>
      </c>
      <c r="I362" s="7">
        <v>24</v>
      </c>
      <c r="J362" t="s">
        <v>22</v>
      </c>
      <c r="K362" t="s">
        <v>38</v>
      </c>
      <c r="L362">
        <v>2.3332799999999998</v>
      </c>
      <c r="M362">
        <v>2.3332799999999998</v>
      </c>
      <c r="N362">
        <v>1.4192199999999999</v>
      </c>
      <c r="O362">
        <v>0.99507999999999996</v>
      </c>
      <c r="P362">
        <v>-0.70257999999999998</v>
      </c>
      <c r="Q362">
        <v>-0.70257999999999998</v>
      </c>
      <c r="R362">
        <v>1.3838299999999999</v>
      </c>
      <c r="S362">
        <v>0.99639</v>
      </c>
      <c r="T362">
        <v>3.0000000000000001E-3</v>
      </c>
      <c r="U362">
        <v>0</v>
      </c>
      <c r="V362">
        <v>38.200000000000003</v>
      </c>
      <c r="W362">
        <v>32.859699999999997</v>
      </c>
      <c r="X362">
        <v>85.705600000000004</v>
      </c>
    </row>
    <row r="363" spans="1:24" x14ac:dyDescent="0.3">
      <c r="A363">
        <v>362</v>
      </c>
      <c r="B363">
        <v>12</v>
      </c>
      <c r="C363" s="1">
        <v>44721.540914351855</v>
      </c>
      <c r="D363" t="s">
        <v>29</v>
      </c>
      <c r="E363" s="7">
        <v>2022</v>
      </c>
      <c r="F363" s="7">
        <v>6</v>
      </c>
      <c r="G363" s="7">
        <v>6</v>
      </c>
      <c r="H363" s="7" t="s">
        <v>33</v>
      </c>
      <c r="I363" s="7">
        <v>24</v>
      </c>
      <c r="J363" t="s">
        <v>22</v>
      </c>
      <c r="K363" t="s">
        <v>38</v>
      </c>
      <c r="L363">
        <v>1.7401500000000001</v>
      </c>
      <c r="M363">
        <v>1.7401500000000001</v>
      </c>
      <c r="N363">
        <v>1.47773</v>
      </c>
      <c r="O363">
        <v>0.99417</v>
      </c>
      <c r="P363">
        <v>-0.81874999999999998</v>
      </c>
      <c r="Q363">
        <v>-0.81874999999999998</v>
      </c>
      <c r="R363">
        <v>1.3210900000000001</v>
      </c>
      <c r="S363">
        <v>0.99778</v>
      </c>
      <c r="T363">
        <v>3.0000000000000001E-3</v>
      </c>
      <c r="U363">
        <v>0</v>
      </c>
      <c r="V363">
        <v>38.700000000000003</v>
      </c>
      <c r="W363">
        <v>32.024700000000003</v>
      </c>
      <c r="X363">
        <v>85.759699999999995</v>
      </c>
    </row>
    <row r="364" spans="1:24" x14ac:dyDescent="0.3">
      <c r="A364">
        <v>363</v>
      </c>
      <c r="B364">
        <v>13</v>
      </c>
      <c r="C364" s="1">
        <v>44721.54310185185</v>
      </c>
      <c r="D364" t="s">
        <v>29</v>
      </c>
      <c r="E364" s="7">
        <v>2022</v>
      </c>
      <c r="F364" s="7">
        <v>6</v>
      </c>
      <c r="G364" s="7">
        <v>6</v>
      </c>
      <c r="H364" s="7" t="s">
        <v>33</v>
      </c>
      <c r="I364" s="7">
        <v>24</v>
      </c>
      <c r="J364" t="s">
        <v>23</v>
      </c>
      <c r="K364" t="s">
        <v>38</v>
      </c>
      <c r="L364">
        <v>0.99245000000000005</v>
      </c>
      <c r="M364">
        <v>0.99245000000000005</v>
      </c>
      <c r="N364">
        <v>1.9948999999999999</v>
      </c>
      <c r="O364">
        <v>0.97131000000000001</v>
      </c>
      <c r="P364">
        <v>-0.76095999999999997</v>
      </c>
      <c r="Q364">
        <v>-0.76095999999999997</v>
      </c>
      <c r="R364">
        <v>1.31914</v>
      </c>
      <c r="S364">
        <v>0.99783999999999995</v>
      </c>
      <c r="T364">
        <v>2E-3</v>
      </c>
      <c r="U364">
        <v>0</v>
      </c>
      <c r="V364">
        <v>37.799999999999997</v>
      </c>
      <c r="W364">
        <v>33.478400000000001</v>
      </c>
      <c r="X364">
        <v>85.671499999999995</v>
      </c>
    </row>
    <row r="365" spans="1:24" x14ac:dyDescent="0.3">
      <c r="A365">
        <v>364</v>
      </c>
      <c r="B365">
        <v>14</v>
      </c>
      <c r="C365" s="1">
        <v>44721.545231481483</v>
      </c>
      <c r="D365" t="s">
        <v>29</v>
      </c>
      <c r="E365" s="7">
        <v>2022</v>
      </c>
      <c r="F365" s="7">
        <v>6</v>
      </c>
      <c r="G365" s="7">
        <v>6</v>
      </c>
      <c r="H365" s="7" t="s">
        <v>33</v>
      </c>
      <c r="I365" s="7">
        <v>24</v>
      </c>
      <c r="J365" t="s">
        <v>23</v>
      </c>
      <c r="K365" t="s">
        <v>38</v>
      </c>
      <c r="L365">
        <v>1.08209</v>
      </c>
      <c r="M365">
        <v>1.08209</v>
      </c>
      <c r="N365">
        <v>1.79983</v>
      </c>
      <c r="O365">
        <v>0.98172000000000004</v>
      </c>
      <c r="P365">
        <v>-1.1315500000000001</v>
      </c>
      <c r="Q365">
        <v>-1.1315500000000001</v>
      </c>
      <c r="R365">
        <v>1.3014600000000001</v>
      </c>
      <c r="S365">
        <v>0.99824000000000002</v>
      </c>
      <c r="T365">
        <v>2E-3</v>
      </c>
      <c r="U365">
        <v>0</v>
      </c>
      <c r="V365">
        <v>37.4</v>
      </c>
      <c r="W365">
        <v>35.1</v>
      </c>
      <c r="X365">
        <v>85.659899999999993</v>
      </c>
    </row>
    <row r="366" spans="1:24" x14ac:dyDescent="0.3">
      <c r="A366">
        <v>365</v>
      </c>
      <c r="B366">
        <v>15</v>
      </c>
      <c r="C366" s="1">
        <v>44721.547418981485</v>
      </c>
      <c r="D366" t="s">
        <v>29</v>
      </c>
      <c r="E366" s="7">
        <v>2022</v>
      </c>
      <c r="F366" s="7">
        <v>6</v>
      </c>
      <c r="G366" s="7">
        <v>6</v>
      </c>
      <c r="H366" s="7" t="s">
        <v>33</v>
      </c>
      <c r="I366" s="7">
        <v>24</v>
      </c>
      <c r="J366" t="s">
        <v>23</v>
      </c>
      <c r="K366" t="s">
        <v>38</v>
      </c>
      <c r="L366">
        <v>1.50583</v>
      </c>
      <c r="M366">
        <v>1.50583</v>
      </c>
      <c r="N366">
        <v>1.4462200000000001</v>
      </c>
      <c r="O366">
        <v>0.99395999999999995</v>
      </c>
      <c r="P366">
        <v>-1.13263</v>
      </c>
      <c r="Q366">
        <v>-1.13263</v>
      </c>
      <c r="R366">
        <v>1.27484</v>
      </c>
      <c r="S366">
        <v>0.99878</v>
      </c>
      <c r="T366">
        <v>2E-3</v>
      </c>
      <c r="U366">
        <v>0</v>
      </c>
      <c r="V366">
        <v>37.4</v>
      </c>
      <c r="W366">
        <v>35.875300000000003</v>
      </c>
      <c r="X366">
        <v>85.664199999999994</v>
      </c>
    </row>
    <row r="367" spans="1:24" x14ac:dyDescent="0.3">
      <c r="A367">
        <v>366</v>
      </c>
      <c r="B367">
        <v>16</v>
      </c>
      <c r="C367" s="1">
        <v>44721.549525462964</v>
      </c>
      <c r="D367" t="s">
        <v>29</v>
      </c>
      <c r="E367" s="7">
        <v>2022</v>
      </c>
      <c r="F367" s="7">
        <v>6</v>
      </c>
      <c r="G367" s="7">
        <v>6</v>
      </c>
      <c r="H367" s="7" t="s">
        <v>33</v>
      </c>
      <c r="I367" s="7">
        <v>24</v>
      </c>
      <c r="J367" t="s">
        <v>22</v>
      </c>
      <c r="K367" t="s">
        <v>38</v>
      </c>
      <c r="L367">
        <v>1.35656</v>
      </c>
      <c r="M367">
        <v>1.35656</v>
      </c>
      <c r="N367">
        <v>1.66378</v>
      </c>
      <c r="O367">
        <v>0.98941000000000001</v>
      </c>
      <c r="P367">
        <v>-0.44986999999999999</v>
      </c>
      <c r="Q367">
        <v>-0.44986999999999999</v>
      </c>
      <c r="R367">
        <v>1.5043500000000001</v>
      </c>
      <c r="S367">
        <v>0.99353000000000002</v>
      </c>
      <c r="T367">
        <v>1E-3</v>
      </c>
      <c r="U367">
        <v>0</v>
      </c>
      <c r="V367">
        <v>37.799999999999997</v>
      </c>
      <c r="W367">
        <v>33.209800000000001</v>
      </c>
      <c r="X367">
        <v>85.6999</v>
      </c>
    </row>
    <row r="368" spans="1:24" x14ac:dyDescent="0.3">
      <c r="A368">
        <v>367</v>
      </c>
      <c r="B368">
        <v>17</v>
      </c>
      <c r="C368" s="1">
        <v>44721.551736111112</v>
      </c>
      <c r="D368" t="s">
        <v>29</v>
      </c>
      <c r="E368" s="7">
        <v>2022</v>
      </c>
      <c r="F368" s="7">
        <v>6</v>
      </c>
      <c r="G368" s="7">
        <v>6</v>
      </c>
      <c r="H368" s="7" t="s">
        <v>33</v>
      </c>
      <c r="I368" s="7">
        <v>24</v>
      </c>
      <c r="J368" t="s">
        <v>22</v>
      </c>
      <c r="K368" t="s">
        <v>38</v>
      </c>
      <c r="L368">
        <v>1.4198</v>
      </c>
      <c r="M368">
        <v>1.4198</v>
      </c>
      <c r="N368">
        <v>1.6361399999999999</v>
      </c>
      <c r="O368">
        <v>0.98934</v>
      </c>
      <c r="P368">
        <v>-0.65497000000000005</v>
      </c>
      <c r="Q368">
        <v>-0.65497000000000005</v>
      </c>
      <c r="R368">
        <v>1.3334999999999999</v>
      </c>
      <c r="S368">
        <v>0.99753000000000003</v>
      </c>
      <c r="T368">
        <v>1E-3</v>
      </c>
      <c r="U368">
        <v>0</v>
      </c>
      <c r="V368">
        <v>36.9</v>
      </c>
      <c r="W368">
        <v>32.423499999999997</v>
      </c>
      <c r="X368">
        <v>85.665999999999997</v>
      </c>
    </row>
    <row r="369" spans="1:24" x14ac:dyDescent="0.3">
      <c r="A369">
        <v>368</v>
      </c>
      <c r="B369">
        <v>18</v>
      </c>
      <c r="C369" s="1">
        <v>44721.553819444445</v>
      </c>
      <c r="D369" t="s">
        <v>29</v>
      </c>
      <c r="E369" s="7">
        <v>2022</v>
      </c>
      <c r="F369" s="7">
        <v>6</v>
      </c>
      <c r="G369" s="7">
        <v>6</v>
      </c>
      <c r="H369" s="7" t="s">
        <v>33</v>
      </c>
      <c r="I369" s="7">
        <v>24</v>
      </c>
      <c r="J369" t="s">
        <v>22</v>
      </c>
      <c r="K369" t="s">
        <v>38</v>
      </c>
      <c r="L369">
        <v>7.6720800000000002</v>
      </c>
      <c r="M369">
        <v>7.6720800000000002</v>
      </c>
      <c r="N369">
        <v>1.2441500000000001</v>
      </c>
      <c r="O369">
        <v>0.99931000000000003</v>
      </c>
      <c r="P369">
        <v>-1.10242</v>
      </c>
      <c r="Q369">
        <v>-1.10242</v>
      </c>
      <c r="R369">
        <v>1.2907500000000001</v>
      </c>
      <c r="S369">
        <v>0.99844999999999995</v>
      </c>
      <c r="T369">
        <v>1E-3</v>
      </c>
      <c r="U369">
        <v>0</v>
      </c>
      <c r="V369">
        <v>36.5</v>
      </c>
      <c r="W369">
        <v>33.209899999999998</v>
      </c>
      <c r="X369">
        <v>85.674199999999999</v>
      </c>
    </row>
    <row r="370" spans="1:24" x14ac:dyDescent="0.3">
      <c r="A370">
        <v>369</v>
      </c>
      <c r="B370">
        <v>1</v>
      </c>
      <c r="C370" s="1">
        <v>44725.409444444442</v>
      </c>
      <c r="D370" t="s">
        <v>13</v>
      </c>
      <c r="E370" s="7">
        <v>2022</v>
      </c>
      <c r="F370" s="7">
        <v>6</v>
      </c>
      <c r="G370" s="7">
        <v>6</v>
      </c>
      <c r="H370" s="7" t="s">
        <v>33</v>
      </c>
      <c r="I370" s="7">
        <v>25</v>
      </c>
      <c r="J370" t="s">
        <v>22</v>
      </c>
      <c r="K370" t="s">
        <v>36</v>
      </c>
      <c r="L370">
        <v>1.2923899999999999</v>
      </c>
      <c r="M370">
        <v>1.2923899999999999</v>
      </c>
      <c r="N370">
        <v>1.7805599999999999</v>
      </c>
      <c r="O370">
        <v>0.98650000000000004</v>
      </c>
      <c r="P370">
        <v>-0.22656000000000001</v>
      </c>
      <c r="Q370">
        <v>-0.22656000000000001</v>
      </c>
      <c r="R370">
        <v>2.1934499999999999</v>
      </c>
      <c r="S370">
        <v>0.97341999999999995</v>
      </c>
      <c r="T370">
        <v>1E-3</v>
      </c>
      <c r="U370" t="s">
        <v>38</v>
      </c>
      <c r="V370">
        <v>23</v>
      </c>
      <c r="W370">
        <v>25.636700000000001</v>
      </c>
      <c r="X370">
        <v>84.537099999999995</v>
      </c>
    </row>
    <row r="371" spans="1:24" x14ac:dyDescent="0.3">
      <c r="A371">
        <v>370</v>
      </c>
      <c r="B371">
        <v>2</v>
      </c>
      <c r="C371" s="1">
        <v>44725.411736111113</v>
      </c>
      <c r="D371" t="s">
        <v>13</v>
      </c>
      <c r="E371" s="7">
        <v>2022</v>
      </c>
      <c r="F371" s="7">
        <v>6</v>
      </c>
      <c r="G371" s="7">
        <v>6</v>
      </c>
      <c r="H371" s="7" t="s">
        <v>33</v>
      </c>
      <c r="I371" s="7">
        <v>25</v>
      </c>
      <c r="J371" t="s">
        <v>22</v>
      </c>
      <c r="K371" t="s">
        <v>36</v>
      </c>
      <c r="L371">
        <v>2.5994799999999998</v>
      </c>
      <c r="M371">
        <v>2.5994799999999998</v>
      </c>
      <c r="N371">
        <v>1.5415000000000001</v>
      </c>
      <c r="O371">
        <v>0.98787999999999998</v>
      </c>
      <c r="P371">
        <v>-0.28727000000000003</v>
      </c>
      <c r="Q371">
        <v>-0.28727000000000003</v>
      </c>
      <c r="R371">
        <v>2.0959300000000001</v>
      </c>
      <c r="S371">
        <v>0.97672000000000003</v>
      </c>
      <c r="T371">
        <v>1E-3</v>
      </c>
      <c r="U371" t="s">
        <v>38</v>
      </c>
      <c r="V371">
        <v>23.441800000000001</v>
      </c>
      <c r="W371">
        <v>24.8324</v>
      </c>
      <c r="X371">
        <v>84.551000000000002</v>
      </c>
    </row>
    <row r="372" spans="1:24" x14ac:dyDescent="0.3">
      <c r="A372">
        <v>371</v>
      </c>
      <c r="B372">
        <v>3</v>
      </c>
      <c r="C372" s="1">
        <v>44725.413912037038</v>
      </c>
      <c r="D372" t="s">
        <v>13</v>
      </c>
      <c r="E372" s="7">
        <v>2022</v>
      </c>
      <c r="F372" s="7">
        <v>6</v>
      </c>
      <c r="G372" s="7">
        <v>6</v>
      </c>
      <c r="H372" s="7" t="s">
        <v>33</v>
      </c>
      <c r="I372" s="7">
        <v>25</v>
      </c>
      <c r="J372" t="s">
        <v>22</v>
      </c>
      <c r="K372" t="s">
        <v>36</v>
      </c>
      <c r="L372">
        <v>4.8009500000000003</v>
      </c>
      <c r="M372">
        <v>4.8009500000000003</v>
      </c>
      <c r="N372">
        <v>1.3200700000000001</v>
      </c>
      <c r="O372">
        <v>0.99775000000000003</v>
      </c>
      <c r="P372">
        <v>-0.51100000000000001</v>
      </c>
      <c r="Q372">
        <v>-0.51100000000000001</v>
      </c>
      <c r="R372">
        <v>1.54718</v>
      </c>
      <c r="S372">
        <v>0.99282000000000004</v>
      </c>
      <c r="T372" t="s">
        <v>38</v>
      </c>
      <c r="U372" t="s">
        <v>38</v>
      </c>
      <c r="V372">
        <v>23.7</v>
      </c>
      <c r="W372">
        <v>24.831099999999999</v>
      </c>
      <c r="X372">
        <v>84.515600000000006</v>
      </c>
    </row>
    <row r="373" spans="1:24" x14ac:dyDescent="0.3">
      <c r="A373">
        <v>372</v>
      </c>
      <c r="B373">
        <v>4</v>
      </c>
      <c r="C373" s="1">
        <v>44725.416226851848</v>
      </c>
      <c r="D373" t="s">
        <v>13</v>
      </c>
      <c r="E373" s="7">
        <v>2022</v>
      </c>
      <c r="F373" s="7">
        <v>6</v>
      </c>
      <c r="G373" s="7">
        <v>6</v>
      </c>
      <c r="H373" s="7" t="s">
        <v>33</v>
      </c>
      <c r="I373" s="7">
        <v>25</v>
      </c>
      <c r="J373" t="s">
        <v>22</v>
      </c>
      <c r="K373" t="s">
        <v>37</v>
      </c>
      <c r="L373">
        <v>6.5001600000000002</v>
      </c>
      <c r="M373">
        <v>6.5001600000000002</v>
      </c>
      <c r="N373">
        <v>1.29627</v>
      </c>
      <c r="O373">
        <v>0.99833000000000005</v>
      </c>
      <c r="P373">
        <v>-0.45372000000000001</v>
      </c>
      <c r="Q373">
        <v>-0.45372000000000001</v>
      </c>
      <c r="R373">
        <v>1.6247100000000001</v>
      </c>
      <c r="S373">
        <v>0.99080999999999997</v>
      </c>
      <c r="T373" t="s">
        <v>38</v>
      </c>
      <c r="U373" t="s">
        <v>38</v>
      </c>
      <c r="V373">
        <v>24.2</v>
      </c>
      <c r="W373">
        <v>25.3857</v>
      </c>
      <c r="X373">
        <v>84.529300000000006</v>
      </c>
    </row>
    <row r="374" spans="1:24" x14ac:dyDescent="0.3">
      <c r="A374">
        <v>373</v>
      </c>
      <c r="B374">
        <v>5</v>
      </c>
      <c r="C374" s="1">
        <v>44725.418333333335</v>
      </c>
      <c r="D374" t="s">
        <v>13</v>
      </c>
      <c r="E374" s="7">
        <v>2022</v>
      </c>
      <c r="F374" s="7">
        <v>6</v>
      </c>
      <c r="G374" s="7">
        <v>6</v>
      </c>
      <c r="H374" s="7" t="s">
        <v>33</v>
      </c>
      <c r="I374" s="7">
        <v>25</v>
      </c>
      <c r="J374" t="s">
        <v>23</v>
      </c>
      <c r="K374" t="s">
        <v>36</v>
      </c>
      <c r="L374">
        <v>3.7505799999999998</v>
      </c>
      <c r="M374">
        <v>3.7505799999999998</v>
      </c>
      <c r="N374">
        <v>1.4220999999999999</v>
      </c>
      <c r="O374">
        <v>0.99448999999999999</v>
      </c>
      <c r="P374">
        <v>-0.35633999999999999</v>
      </c>
      <c r="Q374">
        <v>-0.35633999999999999</v>
      </c>
      <c r="R374">
        <v>1.8720600000000001</v>
      </c>
      <c r="S374">
        <v>0.98382000000000003</v>
      </c>
      <c r="T374" t="s">
        <v>38</v>
      </c>
      <c r="U374" t="s">
        <v>38</v>
      </c>
      <c r="V374">
        <v>24.4</v>
      </c>
      <c r="W374">
        <v>25.183599999999998</v>
      </c>
      <c r="X374">
        <v>84.512</v>
      </c>
    </row>
    <row r="375" spans="1:24" x14ac:dyDescent="0.3">
      <c r="A375">
        <v>374</v>
      </c>
      <c r="B375">
        <v>6</v>
      </c>
      <c r="C375" s="1">
        <v>44725.420405092591</v>
      </c>
      <c r="D375" t="s">
        <v>13</v>
      </c>
      <c r="E375" s="7">
        <v>2022</v>
      </c>
      <c r="F375" s="7">
        <v>6</v>
      </c>
      <c r="G375" s="7">
        <v>6</v>
      </c>
      <c r="H375" s="7" t="s">
        <v>33</v>
      </c>
      <c r="I375" s="7">
        <v>25</v>
      </c>
      <c r="J375" t="s">
        <v>23</v>
      </c>
      <c r="K375" t="s">
        <v>36</v>
      </c>
      <c r="L375">
        <v>3.6361400000000001</v>
      </c>
      <c r="M375">
        <v>3.6361400000000001</v>
      </c>
      <c r="N375">
        <v>1.423</v>
      </c>
      <c r="O375">
        <v>0.99497000000000002</v>
      </c>
      <c r="P375">
        <v>-0.33391999999999999</v>
      </c>
      <c r="Q375">
        <v>-0.33391999999999999</v>
      </c>
      <c r="R375">
        <v>1.96356</v>
      </c>
      <c r="S375">
        <v>0.98099999999999998</v>
      </c>
      <c r="T375" t="s">
        <v>38</v>
      </c>
      <c r="U375" t="s">
        <v>38</v>
      </c>
      <c r="V375" t="s">
        <v>38</v>
      </c>
      <c r="W375">
        <v>25.514500000000002</v>
      </c>
      <c r="X375">
        <v>84.537199999999999</v>
      </c>
    </row>
    <row r="376" spans="1:24" x14ac:dyDescent="0.3">
      <c r="A376">
        <v>375</v>
      </c>
      <c r="B376">
        <v>7</v>
      </c>
      <c r="C376" s="1">
        <v>44725.422905092593</v>
      </c>
      <c r="D376" t="s">
        <v>13</v>
      </c>
      <c r="E376" s="7">
        <v>2022</v>
      </c>
      <c r="F376" s="7">
        <v>6</v>
      </c>
      <c r="G376" s="7">
        <v>6</v>
      </c>
      <c r="H376" s="7" t="s">
        <v>33</v>
      </c>
      <c r="I376" s="7">
        <v>25</v>
      </c>
      <c r="J376" t="s">
        <v>23</v>
      </c>
      <c r="K376" t="s">
        <v>37</v>
      </c>
      <c r="L376">
        <v>10.769600000000001</v>
      </c>
      <c r="M376">
        <v>10.769600000000001</v>
      </c>
      <c r="N376">
        <v>1.30528</v>
      </c>
      <c r="O376">
        <v>0.99807999999999997</v>
      </c>
      <c r="P376">
        <v>-0.22139</v>
      </c>
      <c r="Q376">
        <v>-0.22139</v>
      </c>
      <c r="R376">
        <v>2.47898</v>
      </c>
      <c r="S376">
        <v>0.96303000000000005</v>
      </c>
      <c r="T376">
        <v>1E-3</v>
      </c>
      <c r="U376" t="s">
        <v>38</v>
      </c>
      <c r="V376">
        <v>24.941800000000001</v>
      </c>
      <c r="W376">
        <v>25.8964</v>
      </c>
      <c r="X376">
        <v>84.559700000000007</v>
      </c>
    </row>
    <row r="377" spans="1:24" x14ac:dyDescent="0.3">
      <c r="A377">
        <v>376</v>
      </c>
      <c r="B377">
        <v>8</v>
      </c>
      <c r="C377" s="1">
        <v>44725.424976851849</v>
      </c>
      <c r="D377" t="s">
        <v>13</v>
      </c>
      <c r="E377" s="7">
        <v>2022</v>
      </c>
      <c r="F377" s="7">
        <v>6</v>
      </c>
      <c r="G377" s="7">
        <v>6</v>
      </c>
      <c r="H377" s="7" t="s">
        <v>33</v>
      </c>
      <c r="I377" s="7">
        <v>25</v>
      </c>
      <c r="J377" t="s">
        <v>23</v>
      </c>
      <c r="K377" t="s">
        <v>36</v>
      </c>
      <c r="L377">
        <v>2.3416999999999999</v>
      </c>
      <c r="M377">
        <v>2.3416999999999999</v>
      </c>
      <c r="N377">
        <v>1.5198700000000001</v>
      </c>
      <c r="O377">
        <v>0.99292000000000002</v>
      </c>
      <c r="P377">
        <v>-0.30142999999999998</v>
      </c>
      <c r="Q377">
        <v>-0.30142999999999998</v>
      </c>
      <c r="R377">
        <v>1.7723100000000001</v>
      </c>
      <c r="S377">
        <v>0.98673</v>
      </c>
      <c r="T377">
        <v>1E-3</v>
      </c>
      <c r="U377" t="s">
        <v>38</v>
      </c>
      <c r="V377">
        <v>25.4</v>
      </c>
      <c r="W377">
        <v>27.004100000000001</v>
      </c>
      <c r="X377">
        <v>84.525700000000001</v>
      </c>
    </row>
    <row r="378" spans="1:24" x14ac:dyDescent="0.3">
      <c r="A378">
        <v>377</v>
      </c>
      <c r="B378">
        <v>9</v>
      </c>
      <c r="C378" s="1">
        <v>44725.427060185182</v>
      </c>
      <c r="D378" t="s">
        <v>13</v>
      </c>
      <c r="E378" s="7">
        <v>2022</v>
      </c>
      <c r="F378" s="7">
        <v>6</v>
      </c>
      <c r="G378" s="7">
        <v>6</v>
      </c>
      <c r="H378" s="7" t="s">
        <v>33</v>
      </c>
      <c r="I378" s="7">
        <v>25</v>
      </c>
      <c r="J378" t="s">
        <v>22</v>
      </c>
      <c r="K378" t="s">
        <v>36</v>
      </c>
      <c r="L378">
        <v>2.1756899999999999</v>
      </c>
      <c r="M378">
        <v>2.1756899999999999</v>
      </c>
      <c r="N378">
        <v>1.67632</v>
      </c>
      <c r="O378">
        <v>0.98929999999999996</v>
      </c>
      <c r="P378">
        <v>-0.18517</v>
      </c>
      <c r="Q378" t="s">
        <v>38</v>
      </c>
      <c r="R378">
        <v>2.86761</v>
      </c>
      <c r="S378">
        <v>0.94730000000000003</v>
      </c>
      <c r="T378">
        <v>1E-3</v>
      </c>
      <c r="U378" t="s">
        <v>38</v>
      </c>
      <c r="V378">
        <v>25.9</v>
      </c>
      <c r="W378">
        <v>26.7014</v>
      </c>
      <c r="X378">
        <v>84.568399999999997</v>
      </c>
    </row>
    <row r="379" spans="1:24" x14ac:dyDescent="0.3">
      <c r="A379">
        <v>378</v>
      </c>
      <c r="B379">
        <v>10</v>
      </c>
      <c r="C379" s="1">
        <v>44725.429143518515</v>
      </c>
      <c r="D379" t="s">
        <v>13</v>
      </c>
      <c r="E379" s="7">
        <v>2022</v>
      </c>
      <c r="F379" s="7">
        <v>6</v>
      </c>
      <c r="G379" s="7">
        <v>6</v>
      </c>
      <c r="H379" s="7" t="s">
        <v>33</v>
      </c>
      <c r="I379" s="7">
        <v>25</v>
      </c>
      <c r="J379" t="s">
        <v>22</v>
      </c>
      <c r="K379" t="s">
        <v>37</v>
      </c>
      <c r="L379">
        <v>5.3294199999999998</v>
      </c>
      <c r="M379">
        <v>5.3294199999999998</v>
      </c>
      <c r="N379">
        <v>1.30891</v>
      </c>
      <c r="O379">
        <v>0.99787000000000003</v>
      </c>
      <c r="P379">
        <v>-0.37173</v>
      </c>
      <c r="Q379">
        <v>-0.37173</v>
      </c>
      <c r="R379">
        <v>1.93895</v>
      </c>
      <c r="S379">
        <v>0.98175000000000001</v>
      </c>
      <c r="T379" t="s">
        <v>38</v>
      </c>
      <c r="U379" t="s">
        <v>38</v>
      </c>
      <c r="V379" t="s">
        <v>38</v>
      </c>
      <c r="W379">
        <v>26.213200000000001</v>
      </c>
      <c r="X379">
        <v>84.575000000000003</v>
      </c>
    </row>
    <row r="380" spans="1:24" x14ac:dyDescent="0.3">
      <c r="A380">
        <v>379</v>
      </c>
      <c r="B380">
        <v>11</v>
      </c>
      <c r="C380" s="1">
        <v>44725.431377314817</v>
      </c>
      <c r="D380" t="s">
        <v>13</v>
      </c>
      <c r="E380" s="7">
        <v>2022</v>
      </c>
      <c r="F380" s="7">
        <v>6</v>
      </c>
      <c r="G380" s="7">
        <v>6</v>
      </c>
      <c r="H380" s="7" t="s">
        <v>33</v>
      </c>
      <c r="I380" s="7">
        <v>25</v>
      </c>
      <c r="J380" t="s">
        <v>22</v>
      </c>
      <c r="K380" t="s">
        <v>36</v>
      </c>
      <c r="L380">
        <v>2.20932</v>
      </c>
      <c r="M380">
        <v>2.20932</v>
      </c>
      <c r="N380">
        <v>1.63947</v>
      </c>
      <c r="O380">
        <v>0.98740000000000006</v>
      </c>
      <c r="P380">
        <v>-0.48587000000000002</v>
      </c>
      <c r="Q380">
        <v>-0.48587000000000002</v>
      </c>
      <c r="R380">
        <v>1.6859299999999999</v>
      </c>
      <c r="S380">
        <v>0.98914999999999997</v>
      </c>
      <c r="T380">
        <v>1E-3</v>
      </c>
      <c r="U380" t="s">
        <v>38</v>
      </c>
      <c r="V380">
        <v>25.9</v>
      </c>
      <c r="W380">
        <v>26.256799999999998</v>
      </c>
      <c r="X380">
        <v>84.558400000000006</v>
      </c>
    </row>
    <row r="381" spans="1:24" x14ac:dyDescent="0.3">
      <c r="A381">
        <v>380</v>
      </c>
      <c r="B381">
        <v>12</v>
      </c>
      <c r="C381" s="1">
        <v>44725.433541666665</v>
      </c>
      <c r="D381" t="s">
        <v>13</v>
      </c>
      <c r="E381" s="7">
        <v>2022</v>
      </c>
      <c r="F381" s="7">
        <v>6</v>
      </c>
      <c r="G381" s="7">
        <v>6</v>
      </c>
      <c r="H381" s="7" t="s">
        <v>33</v>
      </c>
      <c r="I381" s="7">
        <v>25</v>
      </c>
      <c r="J381" t="s">
        <v>22</v>
      </c>
      <c r="K381" t="s">
        <v>36</v>
      </c>
      <c r="L381">
        <v>2.86496</v>
      </c>
      <c r="M381">
        <v>2.86496</v>
      </c>
      <c r="N381">
        <v>1.5028699999999999</v>
      </c>
      <c r="O381">
        <v>0.99373999999999996</v>
      </c>
      <c r="P381">
        <v>-0.60119999999999996</v>
      </c>
      <c r="Q381">
        <v>-0.60119999999999996</v>
      </c>
      <c r="R381">
        <v>1.5313000000000001</v>
      </c>
      <c r="S381">
        <v>0.99319999999999997</v>
      </c>
      <c r="T381">
        <v>1E-3</v>
      </c>
      <c r="U381" t="s">
        <v>38</v>
      </c>
      <c r="V381">
        <v>25.7135</v>
      </c>
      <c r="W381">
        <v>26.3218</v>
      </c>
      <c r="X381">
        <v>84.560299999999998</v>
      </c>
    </row>
    <row r="382" spans="1:24" x14ac:dyDescent="0.3">
      <c r="A382">
        <v>381</v>
      </c>
      <c r="B382">
        <v>13</v>
      </c>
      <c r="C382" s="1">
        <v>44725.435763888891</v>
      </c>
      <c r="D382" t="s">
        <v>13</v>
      </c>
      <c r="E382" s="7">
        <v>2022</v>
      </c>
      <c r="F382" s="7">
        <v>6</v>
      </c>
      <c r="G382" s="7">
        <v>6</v>
      </c>
      <c r="H382" s="7" t="s">
        <v>33</v>
      </c>
      <c r="I382" s="7">
        <v>25</v>
      </c>
      <c r="J382" t="s">
        <v>23</v>
      </c>
      <c r="K382" t="s">
        <v>36</v>
      </c>
      <c r="L382">
        <v>1.5917600000000001</v>
      </c>
      <c r="M382">
        <v>1.5917600000000001</v>
      </c>
      <c r="N382">
        <v>1.7596799999999999</v>
      </c>
      <c r="O382">
        <v>0.98614999999999997</v>
      </c>
      <c r="P382">
        <v>-0.53012000000000004</v>
      </c>
      <c r="Q382">
        <v>-0.53012000000000004</v>
      </c>
      <c r="R382">
        <v>1.5567200000000001</v>
      </c>
      <c r="S382">
        <v>0.99256</v>
      </c>
      <c r="T382">
        <v>2E-3</v>
      </c>
      <c r="U382" t="s">
        <v>38</v>
      </c>
      <c r="V382">
        <v>25.747299999999999</v>
      </c>
      <c r="W382">
        <v>26.025600000000001</v>
      </c>
      <c r="X382">
        <v>84.563000000000002</v>
      </c>
    </row>
    <row r="383" spans="1:24" x14ac:dyDescent="0.3">
      <c r="A383">
        <v>382</v>
      </c>
      <c r="B383">
        <v>14</v>
      </c>
      <c r="C383" s="1">
        <v>44725.437835648147</v>
      </c>
      <c r="D383" t="s">
        <v>13</v>
      </c>
      <c r="E383" s="7">
        <v>2022</v>
      </c>
      <c r="F383" s="7">
        <v>6</v>
      </c>
      <c r="G383" s="7">
        <v>6</v>
      </c>
      <c r="H383" s="7" t="s">
        <v>33</v>
      </c>
      <c r="I383" s="7">
        <v>25</v>
      </c>
      <c r="J383" t="s">
        <v>23</v>
      </c>
      <c r="K383" t="s">
        <v>37</v>
      </c>
      <c r="L383">
        <v>1.82395</v>
      </c>
      <c r="M383">
        <v>1.82395</v>
      </c>
      <c r="N383">
        <v>1.66096</v>
      </c>
      <c r="O383">
        <v>0.98736000000000002</v>
      </c>
      <c r="P383">
        <v>-0.31742999999999999</v>
      </c>
      <c r="Q383">
        <v>-0.31742999999999999</v>
      </c>
      <c r="R383">
        <v>2.0037699999999998</v>
      </c>
      <c r="S383">
        <v>0.97972000000000004</v>
      </c>
      <c r="T383">
        <v>2E-3</v>
      </c>
      <c r="U383" t="s">
        <v>38</v>
      </c>
      <c r="V383">
        <v>25.9</v>
      </c>
      <c r="W383">
        <v>26.200700000000001</v>
      </c>
      <c r="X383">
        <v>84.556799999999996</v>
      </c>
    </row>
    <row r="384" spans="1:24" x14ac:dyDescent="0.3">
      <c r="A384">
        <v>383</v>
      </c>
      <c r="B384">
        <v>15</v>
      </c>
      <c r="C384" s="1">
        <v>44725.43990740741</v>
      </c>
      <c r="D384" t="s">
        <v>13</v>
      </c>
      <c r="E384" s="7">
        <v>2022</v>
      </c>
      <c r="F384" s="7">
        <v>6</v>
      </c>
      <c r="G384" s="7">
        <v>6</v>
      </c>
      <c r="H384" s="7" t="s">
        <v>33</v>
      </c>
      <c r="I384" s="7">
        <v>25</v>
      </c>
      <c r="J384" t="s">
        <v>23</v>
      </c>
      <c r="K384" t="s">
        <v>36</v>
      </c>
      <c r="L384">
        <v>3.35128</v>
      </c>
      <c r="M384">
        <v>3.35128</v>
      </c>
      <c r="N384">
        <v>1.4306399999999999</v>
      </c>
      <c r="O384">
        <v>0.99465999999999999</v>
      </c>
      <c r="P384">
        <v>-0.21723000000000001</v>
      </c>
      <c r="Q384">
        <v>-0.21723000000000001</v>
      </c>
      <c r="R384">
        <v>2.7095500000000001</v>
      </c>
      <c r="S384">
        <v>0.95391000000000004</v>
      </c>
      <c r="T384">
        <v>2E-3</v>
      </c>
      <c r="U384" t="s">
        <v>38</v>
      </c>
      <c r="V384">
        <v>25.9</v>
      </c>
      <c r="W384">
        <v>26.165900000000001</v>
      </c>
      <c r="X384">
        <v>84.549499999999995</v>
      </c>
    </row>
    <row r="385" spans="1:24" x14ac:dyDescent="0.3">
      <c r="A385">
        <v>384</v>
      </c>
      <c r="B385">
        <v>16</v>
      </c>
      <c r="C385" s="1">
        <v>44725.441979166666</v>
      </c>
      <c r="D385" t="s">
        <v>13</v>
      </c>
      <c r="E385" s="7">
        <v>2022</v>
      </c>
      <c r="F385" s="7">
        <v>6</v>
      </c>
      <c r="G385" s="7">
        <v>6</v>
      </c>
      <c r="H385" s="7" t="s">
        <v>33</v>
      </c>
      <c r="I385" s="7">
        <v>25</v>
      </c>
      <c r="J385" t="s">
        <v>23</v>
      </c>
      <c r="K385" t="s">
        <v>36</v>
      </c>
      <c r="L385">
        <v>1.39994</v>
      </c>
      <c r="M385">
        <v>1.39994</v>
      </c>
      <c r="N385">
        <v>1.92703</v>
      </c>
      <c r="O385">
        <v>0.97733999999999999</v>
      </c>
      <c r="P385">
        <v>-0.48582999999999998</v>
      </c>
      <c r="Q385">
        <v>-0.48582999999999998</v>
      </c>
      <c r="R385">
        <v>1.5060800000000001</v>
      </c>
      <c r="S385">
        <v>0.99383999999999995</v>
      </c>
      <c r="T385">
        <v>2E-3</v>
      </c>
      <c r="U385" t="s">
        <v>38</v>
      </c>
      <c r="V385">
        <v>25.760899999999999</v>
      </c>
      <c r="W385">
        <v>25.891200000000001</v>
      </c>
      <c r="X385">
        <v>84.553200000000004</v>
      </c>
    </row>
    <row r="386" spans="1:24" x14ac:dyDescent="0.3">
      <c r="A386">
        <v>385</v>
      </c>
      <c r="B386">
        <v>17</v>
      </c>
      <c r="C386" s="1">
        <v>44725.444097222222</v>
      </c>
      <c r="D386" t="s">
        <v>13</v>
      </c>
      <c r="E386" s="7">
        <v>2022</v>
      </c>
      <c r="F386" s="7">
        <v>6</v>
      </c>
      <c r="G386" s="7">
        <v>6</v>
      </c>
      <c r="H386" s="7" t="s">
        <v>33</v>
      </c>
      <c r="I386" s="7">
        <v>25</v>
      </c>
      <c r="J386" t="s">
        <v>22</v>
      </c>
      <c r="K386" t="s">
        <v>36</v>
      </c>
      <c r="L386">
        <v>2.5717500000000002</v>
      </c>
      <c r="M386">
        <v>2.5717500000000002</v>
      </c>
      <c r="N386">
        <v>1.4885600000000001</v>
      </c>
      <c r="O386">
        <v>0.99326000000000003</v>
      </c>
      <c r="P386">
        <v>-0.19564999999999999</v>
      </c>
      <c r="Q386">
        <v>-0.19564999999999999</v>
      </c>
      <c r="R386">
        <v>2.7316699999999998</v>
      </c>
      <c r="S386">
        <v>0.95355000000000001</v>
      </c>
      <c r="T386" t="s">
        <v>38</v>
      </c>
      <c r="U386" t="s">
        <v>38</v>
      </c>
      <c r="V386" t="s">
        <v>38</v>
      </c>
      <c r="W386">
        <v>25.881699999999999</v>
      </c>
      <c r="X386">
        <v>84.550600000000003</v>
      </c>
    </row>
    <row r="387" spans="1:24" x14ac:dyDescent="0.3">
      <c r="A387">
        <v>386</v>
      </c>
      <c r="B387">
        <v>18</v>
      </c>
      <c r="C387" s="1">
        <v>44725.446192129632</v>
      </c>
      <c r="D387" t="s">
        <v>13</v>
      </c>
      <c r="E387" s="7">
        <v>2022</v>
      </c>
      <c r="F387" s="7">
        <v>6</v>
      </c>
      <c r="G387" s="7">
        <v>6</v>
      </c>
      <c r="H387" s="7" t="s">
        <v>33</v>
      </c>
      <c r="I387" s="7">
        <v>25</v>
      </c>
      <c r="J387" t="s">
        <v>22</v>
      </c>
      <c r="K387" t="s">
        <v>37</v>
      </c>
      <c r="L387">
        <v>3.6366200000000002</v>
      </c>
      <c r="M387">
        <v>3.6366200000000002</v>
      </c>
      <c r="N387">
        <v>1.3387</v>
      </c>
      <c r="O387">
        <v>0.99722</v>
      </c>
      <c r="P387">
        <v>-8.9950000000000002E-2</v>
      </c>
      <c r="Q387" t="s">
        <v>38</v>
      </c>
      <c r="R387">
        <v>4.6000399999999999</v>
      </c>
      <c r="S387">
        <v>0.86129</v>
      </c>
      <c r="T387">
        <v>1E-3</v>
      </c>
      <c r="U387" t="s">
        <v>38</v>
      </c>
      <c r="V387">
        <v>25.75</v>
      </c>
      <c r="W387">
        <v>25.8672</v>
      </c>
      <c r="X387">
        <v>84.564099999999996</v>
      </c>
    </row>
    <row r="388" spans="1:24" x14ac:dyDescent="0.3">
      <c r="A388">
        <v>387</v>
      </c>
      <c r="B388">
        <v>19</v>
      </c>
      <c r="C388" s="1">
        <v>44725.448287037034</v>
      </c>
      <c r="D388" t="s">
        <v>13</v>
      </c>
      <c r="E388" s="7">
        <v>2022</v>
      </c>
      <c r="F388" s="7">
        <v>6</v>
      </c>
      <c r="G388" s="7">
        <v>6</v>
      </c>
      <c r="H388" s="7" t="s">
        <v>33</v>
      </c>
      <c r="I388" s="7">
        <v>25</v>
      </c>
      <c r="J388" t="s">
        <v>22</v>
      </c>
      <c r="K388" t="s">
        <v>36</v>
      </c>
      <c r="L388">
        <v>2.50963</v>
      </c>
      <c r="M388">
        <v>2.50963</v>
      </c>
      <c r="N388">
        <v>1.43025</v>
      </c>
      <c r="O388">
        <v>0.99502000000000002</v>
      </c>
      <c r="P388">
        <v>-9.8799999999999999E-2</v>
      </c>
      <c r="Q388" t="s">
        <v>38</v>
      </c>
      <c r="R388">
        <v>4.0691800000000002</v>
      </c>
      <c r="S388">
        <v>0.88904000000000005</v>
      </c>
      <c r="T388">
        <v>1E-3</v>
      </c>
      <c r="U388" t="s">
        <v>38</v>
      </c>
      <c r="V388">
        <v>25.9</v>
      </c>
      <c r="W388">
        <v>26.018000000000001</v>
      </c>
      <c r="X388">
        <v>84.568100000000001</v>
      </c>
    </row>
    <row r="389" spans="1:24" x14ac:dyDescent="0.3">
      <c r="A389">
        <v>388</v>
      </c>
      <c r="B389">
        <v>20</v>
      </c>
      <c r="C389" s="1">
        <v>44725.450358796297</v>
      </c>
      <c r="D389" t="s">
        <v>13</v>
      </c>
      <c r="E389" s="7">
        <v>2022</v>
      </c>
      <c r="F389" s="7">
        <v>6</v>
      </c>
      <c r="G389" s="7">
        <v>6</v>
      </c>
      <c r="H389" s="7" t="s">
        <v>33</v>
      </c>
      <c r="I389" s="7">
        <v>25</v>
      </c>
      <c r="J389" t="s">
        <v>22</v>
      </c>
      <c r="K389" t="s">
        <v>36</v>
      </c>
      <c r="L389">
        <v>1.91717</v>
      </c>
      <c r="M389">
        <v>1.91717</v>
      </c>
      <c r="N389">
        <v>2.2505099999999998</v>
      </c>
      <c r="O389">
        <v>0.96875</v>
      </c>
      <c r="P389">
        <v>-3.7190000000000001E-2</v>
      </c>
      <c r="Q389" t="s">
        <v>38</v>
      </c>
      <c r="R389">
        <v>19.459800000000001</v>
      </c>
      <c r="S389">
        <v>0.24210999999999999</v>
      </c>
      <c r="T389" t="s">
        <v>38</v>
      </c>
      <c r="U389" t="s">
        <v>38</v>
      </c>
      <c r="V389">
        <v>25.9</v>
      </c>
      <c r="W389">
        <v>26.345500000000001</v>
      </c>
      <c r="X389">
        <v>84.557699999999997</v>
      </c>
    </row>
    <row r="390" spans="1:24" x14ac:dyDescent="0.3">
      <c r="A390">
        <v>389</v>
      </c>
      <c r="B390">
        <v>21</v>
      </c>
      <c r="C390" s="1">
        <v>44725.452476851853</v>
      </c>
      <c r="D390" t="s">
        <v>13</v>
      </c>
      <c r="E390" s="7">
        <v>2022</v>
      </c>
      <c r="F390" s="7">
        <v>6</v>
      </c>
      <c r="G390" s="7">
        <v>6</v>
      </c>
      <c r="H390" s="7" t="s">
        <v>33</v>
      </c>
      <c r="I390" s="7">
        <v>25</v>
      </c>
      <c r="J390" t="s">
        <v>23</v>
      </c>
      <c r="K390" t="s">
        <v>37</v>
      </c>
      <c r="L390">
        <v>2.6645599999999998</v>
      </c>
      <c r="M390">
        <v>2.6645599999999998</v>
      </c>
      <c r="N390">
        <v>1.41551</v>
      </c>
      <c r="O390">
        <v>0.99580000000000002</v>
      </c>
      <c r="P390">
        <v>-0.22828999999999999</v>
      </c>
      <c r="Q390">
        <v>-0.22828999999999999</v>
      </c>
      <c r="R390">
        <v>2.1731799999999999</v>
      </c>
      <c r="S390">
        <v>0.97411000000000003</v>
      </c>
      <c r="T390">
        <v>1E-3</v>
      </c>
      <c r="U390" t="s">
        <v>38</v>
      </c>
      <c r="V390">
        <v>26.2</v>
      </c>
      <c r="W390">
        <v>26.405999999999999</v>
      </c>
      <c r="X390">
        <v>84.566199999999995</v>
      </c>
    </row>
    <row r="391" spans="1:24" x14ac:dyDescent="0.3">
      <c r="A391">
        <v>390</v>
      </c>
      <c r="B391">
        <v>22</v>
      </c>
      <c r="C391" s="1">
        <v>44725.454780092594</v>
      </c>
      <c r="D391" t="s">
        <v>13</v>
      </c>
      <c r="E391" s="7">
        <v>2022</v>
      </c>
      <c r="F391" s="7">
        <v>6</v>
      </c>
      <c r="G391" s="7">
        <v>6</v>
      </c>
      <c r="H391" s="7" t="s">
        <v>33</v>
      </c>
      <c r="I391" s="7">
        <v>25</v>
      </c>
      <c r="J391" t="s">
        <v>23</v>
      </c>
      <c r="K391" t="s">
        <v>36</v>
      </c>
      <c r="L391">
        <v>1.5275000000000001</v>
      </c>
      <c r="M391">
        <v>1.5275000000000001</v>
      </c>
      <c r="N391">
        <v>1.9340999999999999</v>
      </c>
      <c r="O391">
        <v>0.97765000000000002</v>
      </c>
      <c r="P391">
        <v>-0.40539999999999998</v>
      </c>
      <c r="Q391">
        <v>-0.40539999999999998</v>
      </c>
      <c r="R391">
        <v>1.7258100000000001</v>
      </c>
      <c r="S391">
        <v>0.98804000000000003</v>
      </c>
      <c r="T391" t="s">
        <v>38</v>
      </c>
      <c r="U391" t="s">
        <v>38</v>
      </c>
      <c r="V391">
        <v>26.4</v>
      </c>
      <c r="W391">
        <v>26.907399999999999</v>
      </c>
      <c r="X391">
        <v>84.573899999999995</v>
      </c>
    </row>
    <row r="392" spans="1:24" x14ac:dyDescent="0.3">
      <c r="A392">
        <v>391</v>
      </c>
      <c r="B392">
        <v>23</v>
      </c>
      <c r="C392" s="1">
        <v>44725.456828703704</v>
      </c>
      <c r="D392" t="s">
        <v>13</v>
      </c>
      <c r="E392" s="7">
        <v>2022</v>
      </c>
      <c r="F392" s="7">
        <v>6</v>
      </c>
      <c r="G392" s="7">
        <v>6</v>
      </c>
      <c r="H392" s="7" t="s">
        <v>33</v>
      </c>
      <c r="I392" s="7">
        <v>25</v>
      </c>
      <c r="J392" t="s">
        <v>23</v>
      </c>
      <c r="K392" t="s">
        <v>36</v>
      </c>
      <c r="L392">
        <v>2.2166600000000001</v>
      </c>
      <c r="M392">
        <v>2.2166600000000001</v>
      </c>
      <c r="N392">
        <v>1.7253700000000001</v>
      </c>
      <c r="O392">
        <v>0.98468999999999995</v>
      </c>
      <c r="P392">
        <v>-0.31994</v>
      </c>
      <c r="Q392">
        <v>-0.31994</v>
      </c>
      <c r="R392">
        <v>2.2431100000000002</v>
      </c>
      <c r="S392">
        <v>0.97167999999999999</v>
      </c>
      <c r="T392" t="s">
        <v>38</v>
      </c>
      <c r="U392" t="s">
        <v>38</v>
      </c>
      <c r="V392">
        <v>26.4</v>
      </c>
      <c r="W392">
        <v>27.038799999999998</v>
      </c>
      <c r="X392">
        <v>84.571700000000007</v>
      </c>
    </row>
    <row r="393" spans="1:24" x14ac:dyDescent="0.3">
      <c r="A393">
        <v>392</v>
      </c>
      <c r="B393">
        <v>24</v>
      </c>
      <c r="C393" s="1">
        <v>44725.458877314813</v>
      </c>
      <c r="D393" t="s">
        <v>13</v>
      </c>
      <c r="E393" s="7">
        <v>2022</v>
      </c>
      <c r="F393" s="7">
        <v>6</v>
      </c>
      <c r="G393" s="7">
        <v>6</v>
      </c>
      <c r="H393" s="7" t="s">
        <v>33</v>
      </c>
      <c r="I393" s="7">
        <v>25</v>
      </c>
      <c r="J393" t="s">
        <v>23</v>
      </c>
      <c r="K393" t="s">
        <v>36</v>
      </c>
      <c r="L393">
        <v>3.5851700000000002</v>
      </c>
      <c r="M393">
        <v>3.5851700000000002</v>
      </c>
      <c r="N393">
        <v>1.3420000000000001</v>
      </c>
      <c r="O393">
        <v>0.99695</v>
      </c>
      <c r="P393">
        <v>-0.18557000000000001</v>
      </c>
      <c r="Q393">
        <v>-0.18557000000000001</v>
      </c>
      <c r="R393">
        <v>2.7601399999999998</v>
      </c>
      <c r="S393">
        <v>0.95237000000000005</v>
      </c>
      <c r="T393" t="s">
        <v>38</v>
      </c>
      <c r="U393" t="s">
        <v>38</v>
      </c>
      <c r="V393">
        <v>26.4</v>
      </c>
      <c r="W393">
        <v>27.360800000000001</v>
      </c>
      <c r="X393">
        <v>84.578100000000006</v>
      </c>
    </row>
    <row r="394" spans="1:24" x14ac:dyDescent="0.3">
      <c r="A394">
        <v>393</v>
      </c>
      <c r="B394">
        <v>1</v>
      </c>
      <c r="C394" s="1">
        <v>44725.507280092592</v>
      </c>
      <c r="D394" t="s">
        <v>15</v>
      </c>
      <c r="E394" s="7">
        <v>2022</v>
      </c>
      <c r="F394" s="7">
        <v>6</v>
      </c>
      <c r="G394" s="7">
        <v>6</v>
      </c>
      <c r="H394" s="7" t="s">
        <v>33</v>
      </c>
      <c r="I394" s="7">
        <v>25</v>
      </c>
      <c r="J394" t="s">
        <v>22</v>
      </c>
      <c r="K394" t="s">
        <v>38</v>
      </c>
      <c r="L394">
        <v>7.1226500000000001</v>
      </c>
      <c r="M394">
        <v>7.1226500000000001</v>
      </c>
      <c r="N394">
        <v>1.28268</v>
      </c>
      <c r="O394">
        <v>0.99892999999999998</v>
      </c>
      <c r="P394">
        <v>-1.6321600000000001</v>
      </c>
      <c r="Q394">
        <v>-1.6321600000000001</v>
      </c>
      <c r="R394">
        <v>1.3595699999999999</v>
      </c>
      <c r="S394">
        <v>0.99753999999999998</v>
      </c>
      <c r="T394">
        <v>3.0000000000000001E-3</v>
      </c>
      <c r="U394">
        <v>0</v>
      </c>
      <c r="V394">
        <v>26.7</v>
      </c>
      <c r="W394">
        <v>27.943300000000001</v>
      </c>
      <c r="X394">
        <v>83.588700000000003</v>
      </c>
    </row>
    <row r="395" spans="1:24" x14ac:dyDescent="0.3">
      <c r="A395">
        <v>394</v>
      </c>
      <c r="B395">
        <v>2</v>
      </c>
      <c r="C395" s="1">
        <v>44725.509571759256</v>
      </c>
      <c r="D395" t="s">
        <v>15</v>
      </c>
      <c r="E395" s="7">
        <v>2022</v>
      </c>
      <c r="F395" s="7">
        <v>6</v>
      </c>
      <c r="G395" s="7">
        <v>6</v>
      </c>
      <c r="H395" s="7" t="s">
        <v>33</v>
      </c>
      <c r="I395" s="7">
        <v>25</v>
      </c>
      <c r="J395" t="s">
        <v>22</v>
      </c>
      <c r="K395" t="s">
        <v>38</v>
      </c>
      <c r="L395">
        <v>8.1746300000000005</v>
      </c>
      <c r="M395">
        <v>8.1746300000000005</v>
      </c>
      <c r="N395">
        <v>1.29762</v>
      </c>
      <c r="O395">
        <v>0.99831999999999999</v>
      </c>
      <c r="P395">
        <v>-1.8451900000000001</v>
      </c>
      <c r="Q395">
        <v>-1.8451900000000001</v>
      </c>
      <c r="R395">
        <v>1.4019200000000001</v>
      </c>
      <c r="S395">
        <v>0.99656999999999996</v>
      </c>
      <c r="T395">
        <v>1E-3</v>
      </c>
      <c r="U395">
        <v>0</v>
      </c>
      <c r="V395">
        <v>26.7</v>
      </c>
      <c r="W395">
        <v>27.238499999999998</v>
      </c>
      <c r="X395">
        <v>83.623900000000006</v>
      </c>
    </row>
    <row r="396" spans="1:24" x14ac:dyDescent="0.3">
      <c r="A396">
        <v>395</v>
      </c>
      <c r="B396">
        <v>3</v>
      </c>
      <c r="C396" s="1">
        <v>44725.511759259258</v>
      </c>
      <c r="D396" t="s">
        <v>15</v>
      </c>
      <c r="E396" s="7">
        <v>2022</v>
      </c>
      <c r="F396" s="7">
        <v>6</v>
      </c>
      <c r="G396" s="7">
        <v>6</v>
      </c>
      <c r="H396" s="7" t="s">
        <v>33</v>
      </c>
      <c r="I396" s="7">
        <v>25</v>
      </c>
      <c r="J396" t="s">
        <v>22</v>
      </c>
      <c r="K396" t="s">
        <v>38</v>
      </c>
      <c r="L396">
        <v>3.8505500000000001</v>
      </c>
      <c r="M396">
        <v>3.8505500000000001</v>
      </c>
      <c r="N396">
        <v>1.41774</v>
      </c>
      <c r="O396">
        <v>0.99587000000000003</v>
      </c>
      <c r="P396">
        <v>-0.88258000000000003</v>
      </c>
      <c r="Q396">
        <v>-0.88258000000000003</v>
      </c>
      <c r="R396">
        <v>1.40482</v>
      </c>
      <c r="S396">
        <v>0.99651000000000001</v>
      </c>
      <c r="T396">
        <v>2E-3</v>
      </c>
      <c r="U396" t="s">
        <v>38</v>
      </c>
      <c r="V396">
        <v>26.7</v>
      </c>
      <c r="W396">
        <v>26.647500000000001</v>
      </c>
      <c r="X396">
        <v>83.615700000000004</v>
      </c>
    </row>
    <row r="397" spans="1:24" x14ac:dyDescent="0.3">
      <c r="A397">
        <v>396</v>
      </c>
      <c r="B397">
        <v>4</v>
      </c>
      <c r="C397" s="1">
        <v>44725.513993055552</v>
      </c>
      <c r="D397" t="s">
        <v>15</v>
      </c>
      <c r="E397" s="7">
        <v>2022</v>
      </c>
      <c r="F397" s="7">
        <v>6</v>
      </c>
      <c r="G397" s="7">
        <v>6</v>
      </c>
      <c r="H397" s="7" t="s">
        <v>33</v>
      </c>
      <c r="I397" s="7">
        <v>25</v>
      </c>
      <c r="J397" t="s">
        <v>23</v>
      </c>
      <c r="K397" t="s">
        <v>38</v>
      </c>
      <c r="L397">
        <v>3.67842</v>
      </c>
      <c r="M397">
        <v>3.67842</v>
      </c>
      <c r="N397">
        <v>1.3450299999999999</v>
      </c>
      <c r="O397">
        <v>0.99787000000000003</v>
      </c>
      <c r="P397">
        <v>-0.82952000000000004</v>
      </c>
      <c r="Q397">
        <v>-0.82952000000000004</v>
      </c>
      <c r="R397">
        <v>1.37107</v>
      </c>
      <c r="S397">
        <v>0.99728000000000006</v>
      </c>
      <c r="T397" t="s">
        <v>38</v>
      </c>
      <c r="U397" t="s">
        <v>38</v>
      </c>
      <c r="V397" t="s">
        <v>38</v>
      </c>
      <c r="W397">
        <v>27.446000000000002</v>
      </c>
      <c r="X397">
        <v>83.6143</v>
      </c>
    </row>
    <row r="398" spans="1:24" x14ac:dyDescent="0.3">
      <c r="A398">
        <v>397</v>
      </c>
      <c r="B398">
        <v>5</v>
      </c>
      <c r="C398" s="1">
        <v>44725.516134259262</v>
      </c>
      <c r="D398" t="s">
        <v>15</v>
      </c>
      <c r="E398" s="7">
        <v>2022</v>
      </c>
      <c r="F398" s="7">
        <v>6</v>
      </c>
      <c r="G398" s="7">
        <v>6</v>
      </c>
      <c r="H398" s="7" t="s">
        <v>33</v>
      </c>
      <c r="I398" s="7">
        <v>25</v>
      </c>
      <c r="J398" t="s">
        <v>23</v>
      </c>
      <c r="K398" t="s">
        <v>38</v>
      </c>
      <c r="L398">
        <v>2.8820800000000002</v>
      </c>
      <c r="M398">
        <v>2.8820800000000002</v>
      </c>
      <c r="N398">
        <v>1.4034899999999999</v>
      </c>
      <c r="O398">
        <v>0.99653000000000003</v>
      </c>
      <c r="P398">
        <v>-1.01779</v>
      </c>
      <c r="Q398">
        <v>-1.01779</v>
      </c>
      <c r="R398">
        <v>1.3218700000000001</v>
      </c>
      <c r="S398">
        <v>0.99836999999999998</v>
      </c>
      <c r="T398" t="s">
        <v>38</v>
      </c>
      <c r="U398" t="s">
        <v>38</v>
      </c>
      <c r="V398" t="s">
        <v>38</v>
      </c>
      <c r="W398">
        <v>30.214099999999998</v>
      </c>
      <c r="X398">
        <v>83.593299999999999</v>
      </c>
    </row>
    <row r="399" spans="1:24" x14ac:dyDescent="0.3">
      <c r="A399">
        <v>398</v>
      </c>
      <c r="B399">
        <v>6</v>
      </c>
      <c r="C399" s="1">
        <v>44725.518206018518</v>
      </c>
      <c r="D399" t="s">
        <v>15</v>
      </c>
      <c r="E399" s="7">
        <v>2022</v>
      </c>
      <c r="F399" s="7">
        <v>6</v>
      </c>
      <c r="G399" s="7">
        <v>6</v>
      </c>
      <c r="H399" s="7" t="s">
        <v>33</v>
      </c>
      <c r="I399" s="7">
        <v>25</v>
      </c>
      <c r="J399" t="s">
        <v>23</v>
      </c>
      <c r="K399" t="s">
        <v>38</v>
      </c>
      <c r="L399">
        <v>1.70787</v>
      </c>
      <c r="M399">
        <v>1.70787</v>
      </c>
      <c r="N399">
        <v>1.7249300000000001</v>
      </c>
      <c r="O399">
        <v>0.98799000000000003</v>
      </c>
      <c r="P399">
        <v>-1.0376700000000001</v>
      </c>
      <c r="Q399">
        <v>-1.0376700000000001</v>
      </c>
      <c r="R399">
        <v>1.32151</v>
      </c>
      <c r="S399">
        <v>0.99836000000000003</v>
      </c>
      <c r="T399">
        <v>1E-3</v>
      </c>
      <c r="U399" t="s">
        <v>38</v>
      </c>
      <c r="V399">
        <v>29</v>
      </c>
      <c r="W399">
        <v>32.040500000000002</v>
      </c>
      <c r="X399">
        <v>83.592500000000001</v>
      </c>
    </row>
    <row r="400" spans="1:24" x14ac:dyDescent="0.3">
      <c r="A400">
        <v>399</v>
      </c>
      <c r="B400">
        <v>10</v>
      </c>
      <c r="C400" s="1">
        <v>44725.520787037036</v>
      </c>
      <c r="D400" t="s">
        <v>15</v>
      </c>
      <c r="E400" s="7">
        <v>2022</v>
      </c>
      <c r="F400" s="7">
        <v>6</v>
      </c>
      <c r="G400" s="7">
        <v>6</v>
      </c>
      <c r="H400" s="7" t="s">
        <v>33</v>
      </c>
      <c r="I400" s="7">
        <v>25</v>
      </c>
      <c r="J400" t="s">
        <v>23</v>
      </c>
      <c r="K400" t="s">
        <v>38</v>
      </c>
      <c r="L400">
        <v>2.4776600000000002</v>
      </c>
      <c r="M400">
        <v>2.4776600000000002</v>
      </c>
      <c r="N400">
        <v>1.4258900000000001</v>
      </c>
      <c r="O400">
        <v>0.99492999999999998</v>
      </c>
      <c r="P400">
        <v>-1.3500399999999999</v>
      </c>
      <c r="Q400">
        <v>-1.3500399999999999</v>
      </c>
      <c r="R400">
        <v>1.3072600000000001</v>
      </c>
      <c r="S400">
        <v>0.99865999999999999</v>
      </c>
      <c r="T400" t="s">
        <v>38</v>
      </c>
      <c r="U400" t="s">
        <v>38</v>
      </c>
      <c r="V400">
        <v>30.4</v>
      </c>
      <c r="W400">
        <v>32.789000000000001</v>
      </c>
      <c r="X400">
        <v>83.614999999999995</v>
      </c>
    </row>
    <row r="401" spans="1:24" x14ac:dyDescent="0.3">
      <c r="A401">
        <v>400</v>
      </c>
      <c r="B401">
        <v>11</v>
      </c>
      <c r="C401" s="1">
        <v>44725.522916666669</v>
      </c>
      <c r="D401" t="s">
        <v>15</v>
      </c>
      <c r="E401" s="7">
        <v>2022</v>
      </c>
      <c r="F401" s="7">
        <v>6</v>
      </c>
      <c r="G401" s="7">
        <v>6</v>
      </c>
      <c r="H401" s="7" t="s">
        <v>33</v>
      </c>
      <c r="I401" s="7">
        <v>25</v>
      </c>
      <c r="J401" t="s">
        <v>23</v>
      </c>
      <c r="K401" t="s">
        <v>38</v>
      </c>
      <c r="L401">
        <v>1.63588</v>
      </c>
      <c r="M401">
        <v>1.63588</v>
      </c>
      <c r="N401">
        <v>1.6495599999999999</v>
      </c>
      <c r="O401">
        <v>0.99034</v>
      </c>
      <c r="P401">
        <v>-0.91342999999999996</v>
      </c>
      <c r="Q401">
        <v>-0.91342999999999996</v>
      </c>
      <c r="R401">
        <v>1.3698699999999999</v>
      </c>
      <c r="S401">
        <v>0.99726000000000004</v>
      </c>
      <c r="T401" t="s">
        <v>38</v>
      </c>
      <c r="U401" t="s">
        <v>38</v>
      </c>
      <c r="V401">
        <v>31.7</v>
      </c>
      <c r="W401">
        <v>33.582999999999998</v>
      </c>
      <c r="X401">
        <v>83.643699999999995</v>
      </c>
    </row>
    <row r="402" spans="1:24" x14ac:dyDescent="0.3">
      <c r="A402">
        <v>401</v>
      </c>
      <c r="B402">
        <v>12</v>
      </c>
      <c r="C402" s="1">
        <v>44725.524976851855</v>
      </c>
      <c r="D402" t="s">
        <v>15</v>
      </c>
      <c r="E402" s="7">
        <v>2022</v>
      </c>
      <c r="F402" s="7">
        <v>6</v>
      </c>
      <c r="G402" s="7">
        <v>6</v>
      </c>
      <c r="H402" s="7" t="s">
        <v>33</v>
      </c>
      <c r="I402" s="7">
        <v>25</v>
      </c>
      <c r="J402" t="s">
        <v>23</v>
      </c>
      <c r="K402" t="s">
        <v>38</v>
      </c>
      <c r="L402">
        <v>0.94128000000000001</v>
      </c>
      <c r="M402">
        <v>0.94128000000000001</v>
      </c>
      <c r="N402">
        <v>2.0467499999999998</v>
      </c>
      <c r="O402">
        <v>0.97787000000000002</v>
      </c>
      <c r="P402">
        <v>-0.55869000000000002</v>
      </c>
      <c r="Q402">
        <v>-0.55869000000000002</v>
      </c>
      <c r="R402">
        <v>1.49224</v>
      </c>
      <c r="S402">
        <v>0.99438000000000004</v>
      </c>
      <c r="T402">
        <v>2E-3</v>
      </c>
      <c r="U402" t="s">
        <v>38</v>
      </c>
      <c r="V402">
        <v>33.3018</v>
      </c>
      <c r="W402">
        <v>34.052399999999999</v>
      </c>
      <c r="X402">
        <v>83.651600000000002</v>
      </c>
    </row>
    <row r="403" spans="1:24" x14ac:dyDescent="0.3">
      <c r="A403">
        <v>402</v>
      </c>
      <c r="B403">
        <v>7</v>
      </c>
      <c r="C403" s="1">
        <v>44725.527303240742</v>
      </c>
      <c r="D403" t="s">
        <v>15</v>
      </c>
      <c r="E403" s="7">
        <v>2022</v>
      </c>
      <c r="F403" s="7">
        <v>6</v>
      </c>
      <c r="G403" s="7">
        <v>6</v>
      </c>
      <c r="H403" s="7" t="s">
        <v>33</v>
      </c>
      <c r="I403" s="7">
        <v>25</v>
      </c>
      <c r="J403" t="s">
        <v>22</v>
      </c>
      <c r="K403" t="s">
        <v>38</v>
      </c>
      <c r="L403">
        <v>4.97811</v>
      </c>
      <c r="M403">
        <v>4.97811</v>
      </c>
      <c r="N403">
        <v>1.29148</v>
      </c>
      <c r="O403">
        <v>0.99844999999999995</v>
      </c>
      <c r="P403">
        <v>-1.6451</v>
      </c>
      <c r="Q403">
        <v>-1.6451</v>
      </c>
      <c r="R403">
        <v>1.35178</v>
      </c>
      <c r="S403">
        <v>0.99768000000000001</v>
      </c>
      <c r="T403" t="s">
        <v>38</v>
      </c>
      <c r="U403" t="s">
        <v>38</v>
      </c>
      <c r="V403">
        <v>34.200000000000003</v>
      </c>
      <c r="W403">
        <v>31.750499999999999</v>
      </c>
      <c r="X403">
        <v>83.647199999999998</v>
      </c>
    </row>
    <row r="404" spans="1:24" x14ac:dyDescent="0.3">
      <c r="A404">
        <v>403</v>
      </c>
      <c r="B404">
        <v>8</v>
      </c>
      <c r="C404" s="1">
        <v>44725.529513888891</v>
      </c>
      <c r="D404" t="s">
        <v>15</v>
      </c>
      <c r="E404" s="7">
        <v>2022</v>
      </c>
      <c r="F404" s="7">
        <v>6</v>
      </c>
      <c r="G404" s="7">
        <v>6</v>
      </c>
      <c r="H404" s="7" t="s">
        <v>33</v>
      </c>
      <c r="I404" s="7">
        <v>25</v>
      </c>
      <c r="J404" t="s">
        <v>22</v>
      </c>
      <c r="K404" t="s">
        <v>38</v>
      </c>
      <c r="L404">
        <v>5.0295199999999998</v>
      </c>
      <c r="M404">
        <v>5.0295199999999998</v>
      </c>
      <c r="N404">
        <v>1.3078000000000001</v>
      </c>
      <c r="O404">
        <v>0.99839999999999995</v>
      </c>
      <c r="P404">
        <v>-0.87385999999999997</v>
      </c>
      <c r="Q404">
        <v>-0.87385999999999997</v>
      </c>
      <c r="R404">
        <v>1.3498000000000001</v>
      </c>
      <c r="S404">
        <v>0.99773000000000001</v>
      </c>
      <c r="T404">
        <v>1E-3</v>
      </c>
      <c r="U404" t="s">
        <v>38</v>
      </c>
      <c r="V404">
        <v>34.200000000000003</v>
      </c>
      <c r="W404">
        <v>30.522600000000001</v>
      </c>
      <c r="X404">
        <v>83.654200000000003</v>
      </c>
    </row>
    <row r="405" spans="1:24" x14ac:dyDescent="0.3">
      <c r="A405">
        <v>404</v>
      </c>
      <c r="B405">
        <v>9</v>
      </c>
      <c r="C405" s="1">
        <v>44725.531678240739</v>
      </c>
      <c r="D405" t="s">
        <v>15</v>
      </c>
      <c r="E405" s="7">
        <v>2022</v>
      </c>
      <c r="F405" s="7">
        <v>6</v>
      </c>
      <c r="G405" s="7">
        <v>6</v>
      </c>
      <c r="H405" s="7" t="s">
        <v>33</v>
      </c>
      <c r="I405" s="7">
        <v>25</v>
      </c>
      <c r="J405" t="s">
        <v>22</v>
      </c>
      <c r="K405" t="s">
        <v>38</v>
      </c>
      <c r="L405">
        <v>3.9914100000000001</v>
      </c>
      <c r="M405">
        <v>3.9914100000000001</v>
      </c>
      <c r="N405">
        <v>1.3988700000000001</v>
      </c>
      <c r="O405">
        <v>0.99651000000000001</v>
      </c>
      <c r="P405">
        <v>-1.0953599999999999</v>
      </c>
      <c r="Q405">
        <v>-1.0953599999999999</v>
      </c>
      <c r="R405">
        <v>1.34914</v>
      </c>
      <c r="S405">
        <v>0.99773999999999996</v>
      </c>
      <c r="T405" t="s">
        <v>38</v>
      </c>
      <c r="U405" t="s">
        <v>38</v>
      </c>
      <c r="V405" t="s">
        <v>38</v>
      </c>
      <c r="W405">
        <v>29.7545</v>
      </c>
      <c r="X405">
        <v>83.671199999999999</v>
      </c>
    </row>
    <row r="406" spans="1:24" x14ac:dyDescent="0.3">
      <c r="A406">
        <v>405</v>
      </c>
      <c r="B406">
        <v>13</v>
      </c>
      <c r="C406" s="1">
        <v>44725.534178240741</v>
      </c>
      <c r="D406" t="s">
        <v>15</v>
      </c>
      <c r="E406" s="7">
        <v>2022</v>
      </c>
      <c r="F406" s="7">
        <v>6</v>
      </c>
      <c r="G406" s="7">
        <v>6</v>
      </c>
      <c r="H406" s="7" t="s">
        <v>33</v>
      </c>
      <c r="I406" s="7">
        <v>25</v>
      </c>
      <c r="J406" t="s">
        <v>22</v>
      </c>
      <c r="K406" t="s">
        <v>38</v>
      </c>
      <c r="L406">
        <v>4.8419800000000004</v>
      </c>
      <c r="M406">
        <v>4.8419800000000004</v>
      </c>
      <c r="N406">
        <v>1.34466</v>
      </c>
      <c r="O406">
        <v>0.99733000000000005</v>
      </c>
      <c r="P406">
        <v>-1.02105</v>
      </c>
      <c r="Q406">
        <v>-1.02105</v>
      </c>
      <c r="R406">
        <v>1.41414</v>
      </c>
      <c r="S406">
        <v>0.99626999999999999</v>
      </c>
      <c r="T406">
        <v>2E-3</v>
      </c>
      <c r="U406" t="s">
        <v>38</v>
      </c>
      <c r="V406">
        <v>32.4</v>
      </c>
      <c r="W406">
        <v>29.136399999999998</v>
      </c>
      <c r="X406">
        <v>83.639499999999998</v>
      </c>
    </row>
    <row r="407" spans="1:24" x14ac:dyDescent="0.3">
      <c r="A407">
        <v>406</v>
      </c>
      <c r="B407">
        <v>14</v>
      </c>
      <c r="C407" s="1">
        <v>44725.53628472222</v>
      </c>
      <c r="D407" t="s">
        <v>15</v>
      </c>
      <c r="E407" s="7">
        <v>2022</v>
      </c>
      <c r="F407" s="7">
        <v>6</v>
      </c>
      <c r="G407" s="7">
        <v>6</v>
      </c>
      <c r="H407" s="7" t="s">
        <v>33</v>
      </c>
      <c r="I407" s="7">
        <v>25</v>
      </c>
      <c r="J407" t="s">
        <v>22</v>
      </c>
      <c r="K407" t="s">
        <v>38</v>
      </c>
      <c r="L407">
        <v>2.5950299999999999</v>
      </c>
      <c r="M407">
        <v>2.5950299999999999</v>
      </c>
      <c r="N407">
        <v>1.42625</v>
      </c>
      <c r="O407">
        <v>0.99480999999999997</v>
      </c>
      <c r="P407">
        <v>-1.2259100000000001</v>
      </c>
      <c r="Q407">
        <v>-1.2259100000000001</v>
      </c>
      <c r="R407">
        <v>1.3411500000000001</v>
      </c>
      <c r="S407">
        <v>0.99792000000000003</v>
      </c>
      <c r="T407">
        <v>1E-3</v>
      </c>
      <c r="U407" t="s">
        <v>38</v>
      </c>
      <c r="V407">
        <v>32.299999999999997</v>
      </c>
      <c r="W407">
        <v>31.585699999999999</v>
      </c>
      <c r="X407">
        <v>83.623800000000003</v>
      </c>
    </row>
    <row r="408" spans="1:24" x14ac:dyDescent="0.3">
      <c r="A408">
        <v>407</v>
      </c>
      <c r="B408">
        <v>15</v>
      </c>
      <c r="C408" s="1">
        <v>44725.539004629631</v>
      </c>
      <c r="D408" t="s">
        <v>15</v>
      </c>
      <c r="E408" s="7">
        <v>2022</v>
      </c>
      <c r="F408" s="7">
        <v>6</v>
      </c>
      <c r="G408" s="7">
        <v>6</v>
      </c>
      <c r="H408" s="7" t="s">
        <v>33</v>
      </c>
      <c r="I408" s="7">
        <v>25</v>
      </c>
      <c r="J408" t="s">
        <v>22</v>
      </c>
      <c r="K408" t="s">
        <v>38</v>
      </c>
      <c r="L408">
        <v>4.2706799999999996</v>
      </c>
      <c r="M408">
        <v>4.2706799999999996</v>
      </c>
      <c r="N408">
        <v>1.3078799999999999</v>
      </c>
      <c r="O408">
        <v>0.99809000000000003</v>
      </c>
      <c r="P408">
        <v>-0.32478000000000001</v>
      </c>
      <c r="Q408">
        <v>-0.32478000000000001</v>
      </c>
      <c r="R408">
        <v>1.85677</v>
      </c>
      <c r="S408">
        <v>0.98446999999999996</v>
      </c>
      <c r="T408">
        <v>1E-3</v>
      </c>
      <c r="U408" t="s">
        <v>38</v>
      </c>
      <c r="V408">
        <v>32.4</v>
      </c>
      <c r="W408">
        <v>31.738</v>
      </c>
      <c r="X408">
        <v>83.644599999999997</v>
      </c>
    </row>
    <row r="409" spans="1:24" x14ac:dyDescent="0.3">
      <c r="A409">
        <v>408</v>
      </c>
      <c r="B409">
        <v>16</v>
      </c>
      <c r="C409" s="1">
        <v>44725.541284722225</v>
      </c>
      <c r="D409" t="s">
        <v>15</v>
      </c>
      <c r="E409" s="7">
        <v>2022</v>
      </c>
      <c r="F409" s="7">
        <v>6</v>
      </c>
      <c r="G409" s="7">
        <v>6</v>
      </c>
      <c r="H409" s="7" t="s">
        <v>33</v>
      </c>
      <c r="I409" s="7">
        <v>25</v>
      </c>
      <c r="J409" t="s">
        <v>23</v>
      </c>
      <c r="K409" t="s">
        <v>38</v>
      </c>
      <c r="L409">
        <v>2.9040499999999998</v>
      </c>
      <c r="M409">
        <v>2.9040499999999998</v>
      </c>
      <c r="N409">
        <v>1.4077900000000001</v>
      </c>
      <c r="O409">
        <v>0.99607999999999997</v>
      </c>
      <c r="P409">
        <v>-0.58704000000000001</v>
      </c>
      <c r="Q409">
        <v>-0.58704000000000001</v>
      </c>
      <c r="R409">
        <v>1.45381</v>
      </c>
      <c r="S409">
        <v>0.99533000000000005</v>
      </c>
      <c r="T409" t="s">
        <v>38</v>
      </c>
      <c r="U409" t="s">
        <v>38</v>
      </c>
      <c r="V409">
        <v>33.4</v>
      </c>
      <c r="W409">
        <v>34.304499999999997</v>
      </c>
      <c r="X409">
        <v>83.574100000000001</v>
      </c>
    </row>
    <row r="410" spans="1:24" x14ac:dyDescent="0.3">
      <c r="A410">
        <v>409</v>
      </c>
      <c r="B410">
        <v>17</v>
      </c>
      <c r="C410" s="1">
        <v>44725.543344907404</v>
      </c>
      <c r="D410" t="s">
        <v>15</v>
      </c>
      <c r="E410" s="7">
        <v>2022</v>
      </c>
      <c r="F410" s="7">
        <v>6</v>
      </c>
      <c r="G410" s="7">
        <v>6</v>
      </c>
      <c r="H410" s="7" t="s">
        <v>33</v>
      </c>
      <c r="I410" s="7">
        <v>25</v>
      </c>
      <c r="J410" t="s">
        <v>23</v>
      </c>
      <c r="K410" t="s">
        <v>38</v>
      </c>
      <c r="L410">
        <v>2.5595599999999998</v>
      </c>
      <c r="M410">
        <v>2.5595599999999998</v>
      </c>
      <c r="N410">
        <v>1.44408</v>
      </c>
      <c r="O410">
        <v>0.99004000000000003</v>
      </c>
      <c r="P410">
        <v>-0.62124000000000001</v>
      </c>
      <c r="Q410">
        <v>-0.62124000000000001</v>
      </c>
      <c r="R410">
        <v>1.6861600000000001</v>
      </c>
      <c r="S410">
        <v>0.98934999999999995</v>
      </c>
      <c r="T410">
        <v>1E-3</v>
      </c>
      <c r="U410" t="s">
        <v>38</v>
      </c>
      <c r="V410">
        <v>34.4</v>
      </c>
      <c r="W410">
        <v>36.358899999999998</v>
      </c>
      <c r="X410">
        <v>83.590599999999995</v>
      </c>
    </row>
    <row r="411" spans="1:24" x14ac:dyDescent="0.3">
      <c r="A411">
        <v>410</v>
      </c>
      <c r="B411">
        <v>18</v>
      </c>
      <c r="C411" s="1">
        <v>44725.545405092591</v>
      </c>
      <c r="D411" t="s">
        <v>15</v>
      </c>
      <c r="E411" s="7">
        <v>2022</v>
      </c>
      <c r="F411" s="7">
        <v>6</v>
      </c>
      <c r="G411" s="7">
        <v>6</v>
      </c>
      <c r="H411" s="7" t="s">
        <v>33</v>
      </c>
      <c r="I411" s="7">
        <v>25</v>
      </c>
      <c r="J411" t="s">
        <v>23</v>
      </c>
      <c r="K411" t="s">
        <v>38</v>
      </c>
      <c r="L411">
        <v>1.87141</v>
      </c>
      <c r="M411">
        <v>1.87141</v>
      </c>
      <c r="N411">
        <v>1.4809600000000001</v>
      </c>
      <c r="O411">
        <v>0.99472000000000005</v>
      </c>
      <c r="P411">
        <v>-0.94289999999999996</v>
      </c>
      <c r="Q411">
        <v>-0.94289999999999996</v>
      </c>
      <c r="R411">
        <v>1.3142100000000001</v>
      </c>
      <c r="S411">
        <v>0.99851999999999996</v>
      </c>
      <c r="T411">
        <v>1E-3</v>
      </c>
      <c r="U411" t="s">
        <v>38</v>
      </c>
      <c r="V411">
        <v>35.5</v>
      </c>
      <c r="W411">
        <v>35.8889</v>
      </c>
      <c r="X411">
        <v>83.592399999999998</v>
      </c>
    </row>
    <row r="412" spans="1:24" x14ac:dyDescent="0.3">
      <c r="A412">
        <v>411</v>
      </c>
      <c r="B412">
        <v>1</v>
      </c>
      <c r="C412" s="1">
        <v>44734.464699074073</v>
      </c>
      <c r="D412" t="s">
        <v>30</v>
      </c>
      <c r="E412" s="7">
        <v>2022</v>
      </c>
      <c r="F412" s="7">
        <v>6</v>
      </c>
      <c r="G412" s="7">
        <v>6</v>
      </c>
      <c r="H412" s="7" t="s">
        <v>33</v>
      </c>
      <c r="I412" s="7">
        <v>26</v>
      </c>
      <c r="J412" t="s">
        <v>22</v>
      </c>
      <c r="K412" t="s">
        <v>37</v>
      </c>
      <c r="L412">
        <v>1.4463299999999999</v>
      </c>
      <c r="M412">
        <v>1.4463299999999999</v>
      </c>
      <c r="N412">
        <v>1.7151000000000001</v>
      </c>
      <c r="O412">
        <v>0.98753000000000002</v>
      </c>
      <c r="P412">
        <v>-3.925E-2</v>
      </c>
      <c r="Q412" t="s">
        <v>38</v>
      </c>
      <c r="R412">
        <v>12.898400000000001</v>
      </c>
      <c r="S412">
        <v>0.41774</v>
      </c>
      <c r="T412">
        <v>3.0000000000000001E-3</v>
      </c>
      <c r="U412">
        <v>0</v>
      </c>
      <c r="V412">
        <v>24.154499999999999</v>
      </c>
      <c r="W412">
        <v>21.511399999999998</v>
      </c>
      <c r="X412">
        <v>87.889300000000006</v>
      </c>
    </row>
    <row r="413" spans="1:24" x14ac:dyDescent="0.3">
      <c r="A413">
        <v>412</v>
      </c>
      <c r="B413">
        <v>2</v>
      </c>
      <c r="C413" s="1">
        <v>44734.466921296298</v>
      </c>
      <c r="D413" t="s">
        <v>30</v>
      </c>
      <c r="E413" s="7">
        <v>2022</v>
      </c>
      <c r="F413" s="7">
        <v>6</v>
      </c>
      <c r="G413" s="7">
        <v>6</v>
      </c>
      <c r="H413" s="7" t="s">
        <v>33</v>
      </c>
      <c r="I413" s="7">
        <v>26</v>
      </c>
      <c r="J413" t="s">
        <v>22</v>
      </c>
      <c r="K413" t="s">
        <v>36</v>
      </c>
      <c r="L413">
        <v>3.0077699999999998</v>
      </c>
      <c r="M413">
        <v>3.0077699999999998</v>
      </c>
      <c r="N413">
        <v>1.45265</v>
      </c>
      <c r="O413">
        <v>0.99431000000000003</v>
      </c>
      <c r="P413">
        <v>-0.26228000000000001</v>
      </c>
      <c r="Q413">
        <v>-0.26228000000000001</v>
      </c>
      <c r="R413">
        <v>2.4955099999999999</v>
      </c>
      <c r="S413">
        <v>0.96162999999999998</v>
      </c>
      <c r="T413">
        <v>6.7000000000000002E-4</v>
      </c>
      <c r="U413">
        <v>0</v>
      </c>
      <c r="V413">
        <v>23.8</v>
      </c>
      <c r="W413">
        <v>22.090399999999999</v>
      </c>
      <c r="X413">
        <v>87.868499999999997</v>
      </c>
    </row>
    <row r="414" spans="1:24" x14ac:dyDescent="0.3">
      <c r="A414">
        <v>413</v>
      </c>
      <c r="B414">
        <v>3</v>
      </c>
      <c r="C414" s="1">
        <v>44734.469189814816</v>
      </c>
      <c r="D414" t="s">
        <v>30</v>
      </c>
      <c r="E414" s="7">
        <v>2022</v>
      </c>
      <c r="F414" s="7">
        <v>6</v>
      </c>
      <c r="G414" s="7">
        <v>6</v>
      </c>
      <c r="H414" s="7" t="s">
        <v>33</v>
      </c>
      <c r="I414" s="7">
        <v>26</v>
      </c>
      <c r="J414" t="s">
        <v>22</v>
      </c>
      <c r="K414" t="s">
        <v>36</v>
      </c>
      <c r="L414">
        <v>1.3631899999999999</v>
      </c>
      <c r="M414">
        <v>1.3631899999999999</v>
      </c>
      <c r="N414">
        <v>2.0588600000000001</v>
      </c>
      <c r="O414">
        <v>0.97714000000000001</v>
      </c>
      <c r="P414">
        <v>-0.28809000000000001</v>
      </c>
      <c r="Q414">
        <v>-0.28809000000000001</v>
      </c>
      <c r="R414">
        <v>2.1340400000000002</v>
      </c>
      <c r="S414">
        <v>0.97465000000000002</v>
      </c>
      <c r="T414">
        <v>2E-3</v>
      </c>
      <c r="U414">
        <v>0</v>
      </c>
      <c r="V414">
        <v>23.5</v>
      </c>
      <c r="W414">
        <v>21.299600000000002</v>
      </c>
      <c r="X414">
        <v>87.874300000000005</v>
      </c>
    </row>
    <row r="415" spans="1:24" x14ac:dyDescent="0.3">
      <c r="A415">
        <v>414</v>
      </c>
      <c r="B415">
        <v>4</v>
      </c>
      <c r="C415" s="1">
        <v>44734.471388888887</v>
      </c>
      <c r="D415" t="s">
        <v>30</v>
      </c>
      <c r="E415" s="7">
        <v>2022</v>
      </c>
      <c r="F415" s="7">
        <v>6</v>
      </c>
      <c r="G415" s="7">
        <v>6</v>
      </c>
      <c r="H415" s="7" t="s">
        <v>33</v>
      </c>
      <c r="I415" s="7">
        <v>26</v>
      </c>
      <c r="J415" t="s">
        <v>22</v>
      </c>
      <c r="K415" t="s">
        <v>36</v>
      </c>
      <c r="L415">
        <v>2.1693899999999999</v>
      </c>
      <c r="M415">
        <v>2.1693899999999999</v>
      </c>
      <c r="N415">
        <v>1.6858</v>
      </c>
      <c r="O415">
        <v>0.98821999999999999</v>
      </c>
      <c r="P415">
        <v>-0.77066999999999997</v>
      </c>
      <c r="Q415">
        <v>-0.77066999999999997</v>
      </c>
      <c r="R415">
        <v>1.42659</v>
      </c>
      <c r="S415">
        <v>0.99492000000000003</v>
      </c>
      <c r="T415" t="s">
        <v>38</v>
      </c>
      <c r="U415">
        <v>0</v>
      </c>
      <c r="V415">
        <v>23.5</v>
      </c>
      <c r="W415">
        <v>21.885200000000001</v>
      </c>
      <c r="X415">
        <v>87.885000000000005</v>
      </c>
    </row>
    <row r="416" spans="1:24" x14ac:dyDescent="0.3">
      <c r="A416">
        <v>415</v>
      </c>
      <c r="B416">
        <v>5</v>
      </c>
      <c r="C416" s="1">
        <v>44734.473587962966</v>
      </c>
      <c r="D416" t="s">
        <v>30</v>
      </c>
      <c r="E416" s="7">
        <v>2022</v>
      </c>
      <c r="F416" s="7">
        <v>6</v>
      </c>
      <c r="G416" s="7">
        <v>6</v>
      </c>
      <c r="H416" s="7" t="s">
        <v>33</v>
      </c>
      <c r="I416" s="7">
        <v>26</v>
      </c>
      <c r="J416" t="s">
        <v>23</v>
      </c>
      <c r="K416" t="s">
        <v>36</v>
      </c>
      <c r="L416">
        <v>1.65859</v>
      </c>
      <c r="M416">
        <v>1.65859</v>
      </c>
      <c r="N416">
        <v>1.65002</v>
      </c>
      <c r="O416">
        <v>0.98577999999999999</v>
      </c>
      <c r="P416">
        <v>-0.52646999999999999</v>
      </c>
      <c r="Q416">
        <v>-0.52646999999999999</v>
      </c>
      <c r="R416">
        <v>1.4713499999999999</v>
      </c>
      <c r="S416">
        <v>0.99385000000000001</v>
      </c>
      <c r="T416">
        <v>1E-3</v>
      </c>
      <c r="U416">
        <v>0</v>
      </c>
      <c r="V416">
        <v>23.6418</v>
      </c>
      <c r="W416">
        <v>22.5807</v>
      </c>
      <c r="X416">
        <v>87.883099999999999</v>
      </c>
    </row>
    <row r="417" spans="1:24" x14ac:dyDescent="0.3">
      <c r="A417">
        <v>416</v>
      </c>
      <c r="B417">
        <v>6</v>
      </c>
      <c r="C417" s="1">
        <v>44734.475694444445</v>
      </c>
      <c r="D417" t="s">
        <v>30</v>
      </c>
      <c r="E417" s="7">
        <v>2022</v>
      </c>
      <c r="F417" s="7">
        <v>6</v>
      </c>
      <c r="G417" s="7">
        <v>6</v>
      </c>
      <c r="H417" s="7" t="s">
        <v>33</v>
      </c>
      <c r="I417" s="7">
        <v>26</v>
      </c>
      <c r="J417" t="s">
        <v>23</v>
      </c>
      <c r="K417" t="s">
        <v>36</v>
      </c>
      <c r="L417">
        <v>3.8468499999999999</v>
      </c>
      <c r="M417">
        <v>3.8468499999999999</v>
      </c>
      <c r="N417">
        <v>1.3371299999999999</v>
      </c>
      <c r="O417">
        <v>0.99663000000000002</v>
      </c>
      <c r="P417">
        <v>-0.60172999999999999</v>
      </c>
      <c r="Q417">
        <v>-0.60172999999999999</v>
      </c>
      <c r="R417">
        <v>1.5108900000000001</v>
      </c>
      <c r="S417">
        <v>0.99289000000000005</v>
      </c>
      <c r="T417">
        <v>3.0000000000000001E-3</v>
      </c>
      <c r="U417">
        <v>0</v>
      </c>
      <c r="V417">
        <v>23.8</v>
      </c>
      <c r="W417">
        <v>21.240600000000001</v>
      </c>
      <c r="X417">
        <v>87.887900000000002</v>
      </c>
    </row>
    <row r="418" spans="1:24" x14ac:dyDescent="0.3">
      <c r="A418">
        <v>417</v>
      </c>
      <c r="B418">
        <v>7</v>
      </c>
      <c r="C418" s="1">
        <v>44734.477905092594</v>
      </c>
      <c r="D418" t="s">
        <v>30</v>
      </c>
      <c r="E418" s="7">
        <v>2022</v>
      </c>
      <c r="F418" s="7">
        <v>6</v>
      </c>
      <c r="G418" s="7">
        <v>6</v>
      </c>
      <c r="H418" s="7" t="s">
        <v>33</v>
      </c>
      <c r="I418" s="7">
        <v>26</v>
      </c>
      <c r="J418" t="s">
        <v>23</v>
      </c>
      <c r="K418" t="s">
        <v>37</v>
      </c>
      <c r="L418">
        <v>1.3945799999999999</v>
      </c>
      <c r="M418" t="s">
        <v>38</v>
      </c>
      <c r="N418">
        <v>2.9763000000000002</v>
      </c>
      <c r="O418">
        <v>0.94184000000000001</v>
      </c>
      <c r="P418">
        <v>-0.85292999999999997</v>
      </c>
      <c r="Q418">
        <v>-0.85292999999999997</v>
      </c>
      <c r="R418">
        <v>1.42049</v>
      </c>
      <c r="S418">
        <v>0.99504999999999999</v>
      </c>
      <c r="T418" t="s">
        <v>38</v>
      </c>
      <c r="U418">
        <v>0</v>
      </c>
      <c r="V418" t="s">
        <v>38</v>
      </c>
      <c r="W418">
        <v>23.416499999999999</v>
      </c>
      <c r="X418">
        <v>87.905699999999996</v>
      </c>
    </row>
    <row r="419" spans="1:24" x14ac:dyDescent="0.3">
      <c r="A419">
        <v>418</v>
      </c>
      <c r="B419">
        <v>8</v>
      </c>
      <c r="C419" s="1">
        <v>44734.481041666666</v>
      </c>
      <c r="D419" t="s">
        <v>30</v>
      </c>
      <c r="E419" s="7">
        <v>2022</v>
      </c>
      <c r="F419" s="7">
        <v>6</v>
      </c>
      <c r="G419" s="7">
        <v>6</v>
      </c>
      <c r="H419" s="7" t="s">
        <v>33</v>
      </c>
      <c r="I419" s="7">
        <v>26</v>
      </c>
      <c r="J419" t="s">
        <v>23</v>
      </c>
      <c r="K419" t="s">
        <v>36</v>
      </c>
      <c r="L419">
        <v>2.9503900000000001</v>
      </c>
      <c r="M419">
        <v>2.9503900000000001</v>
      </c>
      <c r="N419">
        <v>1.76136</v>
      </c>
      <c r="O419">
        <v>0.98534999999999995</v>
      </c>
      <c r="P419">
        <v>-0.83804999999999996</v>
      </c>
      <c r="Q419">
        <v>-0.83804999999999996</v>
      </c>
      <c r="R419">
        <v>1.42849</v>
      </c>
      <c r="S419">
        <v>0.99490999999999996</v>
      </c>
      <c r="T419">
        <v>2E-3</v>
      </c>
      <c r="U419">
        <v>0</v>
      </c>
      <c r="V419">
        <v>25.3964</v>
      </c>
      <c r="W419">
        <v>26.3901</v>
      </c>
      <c r="X419">
        <v>87.859800000000007</v>
      </c>
    </row>
    <row r="420" spans="1:24" x14ac:dyDescent="0.3">
      <c r="A420">
        <v>419</v>
      </c>
      <c r="B420">
        <v>9</v>
      </c>
      <c r="C420" s="1">
        <v>44734.483449074076</v>
      </c>
      <c r="D420" t="s">
        <v>30</v>
      </c>
      <c r="E420" s="7">
        <v>2022</v>
      </c>
      <c r="F420" s="7">
        <v>6</v>
      </c>
      <c r="G420" s="7">
        <v>6</v>
      </c>
      <c r="H420" s="7" t="s">
        <v>33</v>
      </c>
      <c r="I420" s="7">
        <v>26</v>
      </c>
      <c r="J420" t="s">
        <v>22</v>
      </c>
      <c r="K420" t="s">
        <v>36</v>
      </c>
      <c r="L420">
        <v>4.4204299999999996</v>
      </c>
      <c r="M420">
        <v>4.4204299999999996</v>
      </c>
      <c r="N420">
        <v>1.3416999999999999</v>
      </c>
      <c r="O420">
        <v>0.99646999999999997</v>
      </c>
      <c r="P420">
        <v>-1.34856</v>
      </c>
      <c r="Q420">
        <v>-1.34856</v>
      </c>
      <c r="R420">
        <v>1.2869600000000001</v>
      </c>
      <c r="S420">
        <v>0.99802999999999997</v>
      </c>
      <c r="T420" t="s">
        <v>38</v>
      </c>
      <c r="U420">
        <v>0</v>
      </c>
      <c r="V420">
        <v>26.8</v>
      </c>
      <c r="W420">
        <v>24.4788</v>
      </c>
      <c r="X420">
        <v>87.885599999999997</v>
      </c>
    </row>
    <row r="421" spans="1:24" x14ac:dyDescent="0.3">
      <c r="A421">
        <v>420</v>
      </c>
      <c r="B421">
        <v>10</v>
      </c>
      <c r="C421" s="1">
        <v>44734.485625000001</v>
      </c>
      <c r="D421" t="s">
        <v>30</v>
      </c>
      <c r="E421" s="7">
        <v>2022</v>
      </c>
      <c r="F421" s="7">
        <v>6</v>
      </c>
      <c r="G421" s="7">
        <v>6</v>
      </c>
      <c r="H421" s="7" t="s">
        <v>33</v>
      </c>
      <c r="I421" s="7">
        <v>26</v>
      </c>
      <c r="J421" t="s">
        <v>22</v>
      </c>
      <c r="K421" t="s">
        <v>36</v>
      </c>
      <c r="L421">
        <v>2.1718500000000001</v>
      </c>
      <c r="M421">
        <v>2.1718500000000001</v>
      </c>
      <c r="N421">
        <v>1.8271500000000001</v>
      </c>
      <c r="O421">
        <v>0.98273999999999995</v>
      </c>
      <c r="P421">
        <v>-0.49049999999999999</v>
      </c>
      <c r="Q421">
        <v>-0.49049999999999999</v>
      </c>
      <c r="R421">
        <v>1.8508199999999999</v>
      </c>
      <c r="S421">
        <v>0.98362000000000005</v>
      </c>
      <c r="T421" t="s">
        <v>38</v>
      </c>
      <c r="U421">
        <v>0</v>
      </c>
      <c r="V421">
        <v>26.2</v>
      </c>
      <c r="W421">
        <v>22.593699999999998</v>
      </c>
      <c r="X421">
        <v>87.896600000000007</v>
      </c>
    </row>
    <row r="422" spans="1:24" x14ac:dyDescent="0.3">
      <c r="A422">
        <v>421</v>
      </c>
      <c r="B422">
        <v>11</v>
      </c>
      <c r="C422" s="1">
        <v>44734.487754629627</v>
      </c>
      <c r="D422" t="s">
        <v>30</v>
      </c>
      <c r="E422" s="7">
        <v>2022</v>
      </c>
      <c r="F422" s="7">
        <v>6</v>
      </c>
      <c r="G422" s="7">
        <v>6</v>
      </c>
      <c r="H422" s="7" t="s">
        <v>33</v>
      </c>
      <c r="I422" s="7">
        <v>26</v>
      </c>
      <c r="J422" t="s">
        <v>22</v>
      </c>
      <c r="K422" t="s">
        <v>36</v>
      </c>
      <c r="L422">
        <v>1.7417400000000001</v>
      </c>
      <c r="M422">
        <v>1.7417400000000001</v>
      </c>
      <c r="N422">
        <v>1.8384499999999999</v>
      </c>
      <c r="O422">
        <v>0.98399000000000003</v>
      </c>
      <c r="P422">
        <v>-0.45084999999999997</v>
      </c>
      <c r="Q422">
        <v>-0.45084999999999997</v>
      </c>
      <c r="R422">
        <v>1.60408</v>
      </c>
      <c r="S422">
        <v>0.99051</v>
      </c>
      <c r="T422">
        <v>1E-3</v>
      </c>
      <c r="U422">
        <v>0</v>
      </c>
      <c r="V422">
        <v>25.9</v>
      </c>
      <c r="W422">
        <v>23.105899999999998</v>
      </c>
      <c r="X422">
        <v>87.880300000000005</v>
      </c>
    </row>
    <row r="423" spans="1:24" x14ac:dyDescent="0.3">
      <c r="A423">
        <v>422</v>
      </c>
      <c r="B423">
        <v>12</v>
      </c>
      <c r="C423" s="1">
        <v>44734.48982638889</v>
      </c>
      <c r="D423" t="s">
        <v>30</v>
      </c>
      <c r="E423" s="7">
        <v>2022</v>
      </c>
      <c r="F423" s="7">
        <v>6</v>
      </c>
      <c r="G423" s="7">
        <v>6</v>
      </c>
      <c r="H423" s="7" t="s">
        <v>33</v>
      </c>
      <c r="I423" s="7">
        <v>26</v>
      </c>
      <c r="J423" t="s">
        <v>22</v>
      </c>
      <c r="K423" t="s">
        <v>37</v>
      </c>
      <c r="L423">
        <v>1.4303300000000001</v>
      </c>
      <c r="M423">
        <v>1.4303300000000001</v>
      </c>
      <c r="N423">
        <v>1.95766</v>
      </c>
      <c r="O423">
        <v>0.98036000000000001</v>
      </c>
      <c r="P423">
        <v>-0.14355000000000001</v>
      </c>
      <c r="Q423" t="s">
        <v>38</v>
      </c>
      <c r="R423">
        <v>3.3906299999999998</v>
      </c>
      <c r="S423">
        <v>0.92281999999999997</v>
      </c>
      <c r="T423">
        <v>3.0000000000000001E-3</v>
      </c>
      <c r="U423">
        <v>0</v>
      </c>
      <c r="V423">
        <v>25.1</v>
      </c>
      <c r="W423">
        <v>23.480799999999999</v>
      </c>
      <c r="X423">
        <v>87.862099999999998</v>
      </c>
    </row>
    <row r="424" spans="1:24" x14ac:dyDescent="0.3">
      <c r="A424">
        <v>423</v>
      </c>
      <c r="B424">
        <v>13</v>
      </c>
      <c r="C424" s="1">
        <v>44734.492060185185</v>
      </c>
      <c r="D424" t="s">
        <v>30</v>
      </c>
      <c r="E424" s="7">
        <v>2022</v>
      </c>
      <c r="F424" s="7">
        <v>6</v>
      </c>
      <c r="G424" s="7">
        <v>6</v>
      </c>
      <c r="H424" s="7" t="s">
        <v>33</v>
      </c>
      <c r="I424" s="7">
        <v>26</v>
      </c>
      <c r="J424" t="s">
        <v>23</v>
      </c>
      <c r="K424" t="s">
        <v>36</v>
      </c>
      <c r="L424">
        <v>3.4751799999999999</v>
      </c>
      <c r="M424">
        <v>3.4751799999999999</v>
      </c>
      <c r="N424">
        <v>1.36208</v>
      </c>
      <c r="O424">
        <v>0.99060000000000004</v>
      </c>
      <c r="P424">
        <v>-0.43886999999999998</v>
      </c>
      <c r="Q424">
        <v>-0.43886999999999998</v>
      </c>
      <c r="R424">
        <v>2.0923600000000002</v>
      </c>
      <c r="S424">
        <v>0.97602</v>
      </c>
      <c r="T424">
        <v>3.0000000000000001E-3</v>
      </c>
      <c r="U424">
        <v>0</v>
      </c>
      <c r="V424">
        <v>25.6</v>
      </c>
      <c r="W424">
        <v>24.8736</v>
      </c>
      <c r="X424">
        <v>87.886899999999997</v>
      </c>
    </row>
    <row r="425" spans="1:24" x14ac:dyDescent="0.3">
      <c r="A425">
        <v>424</v>
      </c>
      <c r="B425">
        <v>14</v>
      </c>
      <c r="C425" s="1">
        <v>44734.494201388887</v>
      </c>
      <c r="D425" t="s">
        <v>30</v>
      </c>
      <c r="E425" s="7">
        <v>2022</v>
      </c>
      <c r="F425" s="7">
        <v>6</v>
      </c>
      <c r="G425" s="7">
        <v>6</v>
      </c>
      <c r="H425" s="7" t="s">
        <v>33</v>
      </c>
      <c r="I425" s="7">
        <v>26</v>
      </c>
      <c r="J425" t="s">
        <v>23</v>
      </c>
      <c r="K425" t="s">
        <v>36</v>
      </c>
      <c r="L425">
        <v>2.1893099999999999</v>
      </c>
      <c r="M425">
        <v>2.1893099999999999</v>
      </c>
      <c r="N425">
        <v>2.0572599999999999</v>
      </c>
      <c r="O425">
        <v>0.96579999999999999</v>
      </c>
      <c r="P425">
        <v>-0.58335999999999999</v>
      </c>
      <c r="Q425">
        <v>-0.58335999999999999</v>
      </c>
      <c r="R425">
        <v>1.8268</v>
      </c>
      <c r="S425">
        <v>0.98431999999999997</v>
      </c>
      <c r="T425" t="s">
        <v>38</v>
      </c>
      <c r="U425">
        <v>0</v>
      </c>
      <c r="V425">
        <v>25.6</v>
      </c>
      <c r="W425">
        <v>23.589300000000001</v>
      </c>
      <c r="X425">
        <v>87.898300000000006</v>
      </c>
    </row>
    <row r="426" spans="1:24" x14ac:dyDescent="0.3">
      <c r="A426">
        <v>425</v>
      </c>
      <c r="B426">
        <v>15</v>
      </c>
      <c r="C426" s="1">
        <v>44734.496388888889</v>
      </c>
      <c r="D426" t="s">
        <v>30</v>
      </c>
      <c r="E426" s="7">
        <v>2022</v>
      </c>
      <c r="F426" s="7">
        <v>6</v>
      </c>
      <c r="G426" s="7">
        <v>6</v>
      </c>
      <c r="H426" s="7" t="s">
        <v>33</v>
      </c>
      <c r="I426" s="7">
        <v>26</v>
      </c>
      <c r="J426" t="s">
        <v>23</v>
      </c>
      <c r="K426" t="s">
        <v>36</v>
      </c>
      <c r="L426">
        <v>2.18289</v>
      </c>
      <c r="M426">
        <v>2.18289</v>
      </c>
      <c r="N426">
        <v>1.9008799999999999</v>
      </c>
      <c r="O426">
        <v>0.97940000000000005</v>
      </c>
      <c r="P426">
        <v>-0.36563000000000001</v>
      </c>
      <c r="Q426">
        <v>-0.36563000000000001</v>
      </c>
      <c r="R426">
        <v>2.3449599999999999</v>
      </c>
      <c r="S426">
        <v>0.96762000000000004</v>
      </c>
      <c r="T426">
        <v>2E-3</v>
      </c>
      <c r="U426">
        <v>0</v>
      </c>
      <c r="V426">
        <v>25.6</v>
      </c>
      <c r="W426">
        <v>25.087700000000002</v>
      </c>
      <c r="X426">
        <v>87.855999999999995</v>
      </c>
    </row>
    <row r="427" spans="1:24" x14ac:dyDescent="0.3">
      <c r="A427">
        <v>426</v>
      </c>
      <c r="B427">
        <v>16</v>
      </c>
      <c r="C427" s="1">
        <v>44734.498483796298</v>
      </c>
      <c r="D427" t="s">
        <v>30</v>
      </c>
      <c r="E427" s="7">
        <v>2022</v>
      </c>
      <c r="F427" s="7">
        <v>6</v>
      </c>
      <c r="G427" s="7">
        <v>6</v>
      </c>
      <c r="H427" s="7" t="s">
        <v>33</v>
      </c>
      <c r="I427" s="7">
        <v>26</v>
      </c>
      <c r="J427" t="s">
        <v>23</v>
      </c>
      <c r="K427" t="s">
        <v>37</v>
      </c>
      <c r="L427">
        <v>5.74702</v>
      </c>
      <c r="M427">
        <v>5.74702</v>
      </c>
      <c r="N427">
        <v>1.38266</v>
      </c>
      <c r="O427">
        <v>0.99490000000000001</v>
      </c>
      <c r="P427">
        <v>-0.45251000000000002</v>
      </c>
      <c r="Q427">
        <v>-0.45251000000000002</v>
      </c>
      <c r="R427">
        <v>1.88106</v>
      </c>
      <c r="S427">
        <v>0.9829</v>
      </c>
      <c r="T427" t="s">
        <v>38</v>
      </c>
      <c r="U427" t="s">
        <v>38</v>
      </c>
      <c r="V427" t="s">
        <v>38</v>
      </c>
      <c r="W427">
        <v>25.138300000000001</v>
      </c>
      <c r="X427">
        <v>87.894400000000005</v>
      </c>
    </row>
    <row r="428" spans="1:24" x14ac:dyDescent="0.3">
      <c r="A428">
        <v>427</v>
      </c>
      <c r="B428">
        <v>17</v>
      </c>
      <c r="C428" s="1">
        <v>44734.500613425924</v>
      </c>
      <c r="D428" t="s">
        <v>30</v>
      </c>
      <c r="E428" s="7">
        <v>2022</v>
      </c>
      <c r="F428" s="7">
        <v>6</v>
      </c>
      <c r="G428" s="7">
        <v>6</v>
      </c>
      <c r="H428" s="7" t="s">
        <v>33</v>
      </c>
      <c r="I428" s="7">
        <v>26</v>
      </c>
      <c r="J428" t="s">
        <v>22</v>
      </c>
      <c r="K428" t="s">
        <v>37</v>
      </c>
      <c r="L428">
        <v>5.8324100000000003</v>
      </c>
      <c r="M428">
        <v>5.8324100000000003</v>
      </c>
      <c r="N428">
        <v>1.30813</v>
      </c>
      <c r="O428">
        <v>0.99756999999999996</v>
      </c>
      <c r="P428">
        <v>-0.34068999999999999</v>
      </c>
      <c r="Q428">
        <v>-0.34068999999999999</v>
      </c>
      <c r="R428">
        <v>2.1192099999999998</v>
      </c>
      <c r="S428">
        <v>0.97513000000000005</v>
      </c>
      <c r="T428">
        <v>1E-3</v>
      </c>
      <c r="U428">
        <v>0</v>
      </c>
      <c r="V428">
        <v>26.2</v>
      </c>
      <c r="W428">
        <v>24.658000000000001</v>
      </c>
      <c r="X428">
        <v>87.884900000000002</v>
      </c>
    </row>
    <row r="429" spans="1:24" x14ac:dyDescent="0.3">
      <c r="A429">
        <v>428</v>
      </c>
      <c r="B429">
        <v>18</v>
      </c>
      <c r="C429" s="1">
        <v>44734.50273148148</v>
      </c>
      <c r="D429" t="s">
        <v>30</v>
      </c>
      <c r="E429" s="7">
        <v>2022</v>
      </c>
      <c r="F429" s="7">
        <v>6</v>
      </c>
      <c r="G429" s="7">
        <v>6</v>
      </c>
      <c r="H429" s="7" t="s">
        <v>33</v>
      </c>
      <c r="I429" s="7">
        <v>26</v>
      </c>
      <c r="J429" t="s">
        <v>22</v>
      </c>
      <c r="K429" t="s">
        <v>36</v>
      </c>
      <c r="L429">
        <v>3.3756699999999999</v>
      </c>
      <c r="M429">
        <v>3.3756699999999999</v>
      </c>
      <c r="N429">
        <v>1.51502</v>
      </c>
      <c r="O429">
        <v>0.99277000000000004</v>
      </c>
      <c r="P429">
        <v>-0.61338000000000004</v>
      </c>
      <c r="Q429">
        <v>-0.61338000000000004</v>
      </c>
      <c r="R429">
        <v>1.6539200000000001</v>
      </c>
      <c r="S429">
        <v>0.98917999999999995</v>
      </c>
      <c r="T429">
        <v>2E-3</v>
      </c>
      <c r="U429">
        <v>0</v>
      </c>
      <c r="V429">
        <v>26.2</v>
      </c>
      <c r="W429">
        <v>24.962499999999999</v>
      </c>
      <c r="X429">
        <v>87.885499999999993</v>
      </c>
    </row>
    <row r="430" spans="1:24" x14ac:dyDescent="0.3">
      <c r="A430">
        <v>429</v>
      </c>
      <c r="B430">
        <v>19</v>
      </c>
      <c r="C430" s="1">
        <v>44734.505127314813</v>
      </c>
      <c r="D430" t="s">
        <v>30</v>
      </c>
      <c r="E430" s="7">
        <v>2022</v>
      </c>
      <c r="F430" s="7">
        <v>6</v>
      </c>
      <c r="G430" s="7">
        <v>6</v>
      </c>
      <c r="H430" s="7" t="s">
        <v>33</v>
      </c>
      <c r="I430" s="7">
        <v>26</v>
      </c>
      <c r="J430" t="s">
        <v>22</v>
      </c>
      <c r="K430" t="s">
        <v>36</v>
      </c>
      <c r="L430">
        <v>1.7525200000000001</v>
      </c>
      <c r="M430">
        <v>1.7525200000000001</v>
      </c>
      <c r="N430">
        <v>1.77338</v>
      </c>
      <c r="O430">
        <v>0.98519000000000001</v>
      </c>
      <c r="P430">
        <v>-0.49653999999999998</v>
      </c>
      <c r="Q430">
        <v>-0.49653999999999998</v>
      </c>
      <c r="R430">
        <v>1.5135700000000001</v>
      </c>
      <c r="S430">
        <v>0.99280999999999997</v>
      </c>
      <c r="T430" t="s">
        <v>38</v>
      </c>
      <c r="U430">
        <v>0</v>
      </c>
      <c r="V430">
        <v>25.9</v>
      </c>
      <c r="W430">
        <v>24.6889</v>
      </c>
      <c r="X430">
        <v>87.883799999999994</v>
      </c>
    </row>
    <row r="431" spans="1:24" x14ac:dyDescent="0.3">
      <c r="A431">
        <v>430</v>
      </c>
      <c r="B431">
        <v>20</v>
      </c>
      <c r="C431" s="1">
        <v>44734.508726851855</v>
      </c>
      <c r="D431" t="s">
        <v>30</v>
      </c>
      <c r="E431" s="7">
        <v>2022</v>
      </c>
      <c r="F431" s="7">
        <v>6</v>
      </c>
      <c r="G431" s="7">
        <v>6</v>
      </c>
      <c r="H431" s="7" t="s">
        <v>33</v>
      </c>
      <c r="I431" s="7">
        <v>26</v>
      </c>
      <c r="J431" t="s">
        <v>22</v>
      </c>
      <c r="K431" t="s">
        <v>36</v>
      </c>
      <c r="L431">
        <v>1.3374299999999999</v>
      </c>
      <c r="M431">
        <v>1.3374299999999999</v>
      </c>
      <c r="N431">
        <v>2.0651299999999999</v>
      </c>
      <c r="O431">
        <v>0.97687000000000002</v>
      </c>
      <c r="P431">
        <v>-0.76731000000000005</v>
      </c>
      <c r="Q431">
        <v>-0.76731000000000005</v>
      </c>
      <c r="R431">
        <v>1.4439900000000001</v>
      </c>
      <c r="S431">
        <v>0.99450000000000005</v>
      </c>
      <c r="T431">
        <v>1E-3</v>
      </c>
      <c r="U431">
        <v>0</v>
      </c>
      <c r="V431">
        <v>25.501799999999999</v>
      </c>
      <c r="W431">
        <v>23.523099999999999</v>
      </c>
      <c r="X431">
        <v>87.888999999999996</v>
      </c>
    </row>
    <row r="432" spans="1:24" x14ac:dyDescent="0.3">
      <c r="A432">
        <v>431</v>
      </c>
      <c r="B432">
        <v>21</v>
      </c>
      <c r="C432" s="1">
        <v>44734.510868055557</v>
      </c>
      <c r="D432" t="s">
        <v>30</v>
      </c>
      <c r="E432" s="7">
        <v>2022</v>
      </c>
      <c r="F432" s="7">
        <v>6</v>
      </c>
      <c r="G432" s="7">
        <v>6</v>
      </c>
      <c r="H432" s="7" t="s">
        <v>33</v>
      </c>
      <c r="I432" s="7">
        <v>26</v>
      </c>
      <c r="J432" t="s">
        <v>23</v>
      </c>
      <c r="K432" t="s">
        <v>36</v>
      </c>
      <c r="L432">
        <v>1.26752</v>
      </c>
      <c r="M432">
        <v>1.26752</v>
      </c>
      <c r="N432">
        <v>2.5194999999999999</v>
      </c>
      <c r="O432">
        <v>0.95862000000000003</v>
      </c>
      <c r="P432">
        <v>-0.50029999999999997</v>
      </c>
      <c r="Q432">
        <v>-0.50029999999999997</v>
      </c>
      <c r="R432">
        <v>1.7444</v>
      </c>
      <c r="S432">
        <v>0.98687000000000002</v>
      </c>
      <c r="T432">
        <v>2E-3</v>
      </c>
      <c r="U432">
        <v>0</v>
      </c>
      <c r="V432">
        <v>25.260899999999999</v>
      </c>
      <c r="W432">
        <v>22.586400000000001</v>
      </c>
      <c r="X432">
        <v>87.860900000000001</v>
      </c>
    </row>
    <row r="433" spans="1:24" x14ac:dyDescent="0.3">
      <c r="A433">
        <v>432</v>
      </c>
      <c r="B433">
        <v>22</v>
      </c>
      <c r="C433" s="1">
        <v>44734.513043981482</v>
      </c>
      <c r="D433" t="s">
        <v>30</v>
      </c>
      <c r="E433" s="7">
        <v>2022</v>
      </c>
      <c r="F433" s="7">
        <v>6</v>
      </c>
      <c r="G433" s="7">
        <v>6</v>
      </c>
      <c r="H433" s="7" t="s">
        <v>33</v>
      </c>
      <c r="I433" s="7">
        <v>26</v>
      </c>
      <c r="J433" t="s">
        <v>23</v>
      </c>
      <c r="K433" t="s">
        <v>36</v>
      </c>
      <c r="L433">
        <v>2.6862200000000001</v>
      </c>
      <c r="M433">
        <v>2.6862200000000001</v>
      </c>
      <c r="N433">
        <v>1.55226</v>
      </c>
      <c r="O433">
        <v>0.99180000000000001</v>
      </c>
      <c r="P433">
        <v>-0.72265000000000001</v>
      </c>
      <c r="Q433">
        <v>-0.72265000000000001</v>
      </c>
      <c r="R433">
        <v>1.51691</v>
      </c>
      <c r="S433">
        <v>0.99272000000000005</v>
      </c>
      <c r="T433">
        <v>2E-3</v>
      </c>
      <c r="U433">
        <v>0</v>
      </c>
      <c r="V433">
        <v>26</v>
      </c>
      <c r="W433">
        <v>26.415099999999999</v>
      </c>
      <c r="X433">
        <v>87.854299999999995</v>
      </c>
    </row>
    <row r="434" spans="1:24" x14ac:dyDescent="0.3">
      <c r="A434">
        <v>433</v>
      </c>
      <c r="B434">
        <v>23</v>
      </c>
      <c r="C434" s="1">
        <v>44734.515208333331</v>
      </c>
      <c r="D434" t="s">
        <v>30</v>
      </c>
      <c r="E434" s="7">
        <v>2022</v>
      </c>
      <c r="F434" s="7">
        <v>6</v>
      </c>
      <c r="G434" s="7">
        <v>6</v>
      </c>
      <c r="H434" s="7" t="s">
        <v>33</v>
      </c>
      <c r="I434" s="7">
        <v>26</v>
      </c>
      <c r="J434" t="s">
        <v>23</v>
      </c>
      <c r="K434" t="s">
        <v>36</v>
      </c>
      <c r="L434">
        <v>1.4220299999999999</v>
      </c>
      <c r="M434">
        <v>1.4220299999999999</v>
      </c>
      <c r="N434">
        <v>2.1287199999999999</v>
      </c>
      <c r="O434">
        <v>0.9748</v>
      </c>
      <c r="P434">
        <v>-0.36706</v>
      </c>
      <c r="Q434">
        <v>-0.36706</v>
      </c>
      <c r="R434">
        <v>1.94502</v>
      </c>
      <c r="S434">
        <v>0.98073999999999995</v>
      </c>
      <c r="T434" t="s">
        <v>38</v>
      </c>
      <c r="U434">
        <v>0</v>
      </c>
      <c r="V434">
        <v>28.3</v>
      </c>
      <c r="W434">
        <v>26.558700000000002</v>
      </c>
      <c r="X434">
        <v>87.866200000000006</v>
      </c>
    </row>
    <row r="435" spans="1:24" x14ac:dyDescent="0.3">
      <c r="A435">
        <v>434</v>
      </c>
      <c r="B435">
        <v>24</v>
      </c>
      <c r="C435" s="1">
        <v>44734.517442129632</v>
      </c>
      <c r="D435" t="s">
        <v>30</v>
      </c>
      <c r="E435" s="7">
        <v>2022</v>
      </c>
      <c r="F435" s="7">
        <v>6</v>
      </c>
      <c r="G435" s="7">
        <v>6</v>
      </c>
      <c r="H435" s="7" t="s">
        <v>33</v>
      </c>
      <c r="I435" s="7">
        <v>26</v>
      </c>
      <c r="J435" t="s">
        <v>23</v>
      </c>
      <c r="K435" t="s">
        <v>37</v>
      </c>
      <c r="L435">
        <v>0.86721999999999999</v>
      </c>
      <c r="M435" t="s">
        <v>38</v>
      </c>
      <c r="N435">
        <v>4.1342299999999996</v>
      </c>
      <c r="O435">
        <v>0.87548999999999999</v>
      </c>
      <c r="P435">
        <v>-0.13614999999999999</v>
      </c>
      <c r="Q435" t="s">
        <v>38</v>
      </c>
      <c r="R435">
        <v>4.68377</v>
      </c>
      <c r="S435">
        <v>0.85446</v>
      </c>
      <c r="T435">
        <v>1E-3</v>
      </c>
      <c r="U435">
        <v>0</v>
      </c>
      <c r="V435">
        <v>28.6</v>
      </c>
      <c r="W435">
        <v>25.773099999999999</v>
      </c>
      <c r="X435">
        <v>87.878500000000003</v>
      </c>
    </row>
    <row r="436" spans="1:24" x14ac:dyDescent="0.3">
      <c r="A436">
        <v>435</v>
      </c>
      <c r="B436">
        <v>1</v>
      </c>
      <c r="C436" s="1">
        <v>44734.560104166667</v>
      </c>
      <c r="D436" t="s">
        <v>29</v>
      </c>
      <c r="E436" s="7">
        <v>2022</v>
      </c>
      <c r="F436" s="7">
        <v>6</v>
      </c>
      <c r="G436" s="7">
        <v>6</v>
      </c>
      <c r="H436" s="7" t="s">
        <v>33</v>
      </c>
      <c r="I436" s="7">
        <v>26</v>
      </c>
      <c r="J436" t="s">
        <v>23</v>
      </c>
      <c r="K436" t="s">
        <v>38</v>
      </c>
      <c r="L436">
        <v>3.01125</v>
      </c>
      <c r="M436">
        <v>3.01125</v>
      </c>
      <c r="N436">
        <v>1.60991</v>
      </c>
      <c r="O436">
        <v>0.99100999999999995</v>
      </c>
      <c r="P436">
        <v>-0.66781999999999997</v>
      </c>
      <c r="Q436">
        <v>-0.66781999999999997</v>
      </c>
      <c r="R436">
        <v>1.49407</v>
      </c>
      <c r="S436">
        <v>0.99395</v>
      </c>
      <c r="T436" t="s">
        <v>38</v>
      </c>
      <c r="U436" t="s">
        <v>38</v>
      </c>
      <c r="V436" t="s">
        <v>38</v>
      </c>
      <c r="W436">
        <v>30.1434</v>
      </c>
      <c r="X436">
        <v>85.139099999999999</v>
      </c>
    </row>
    <row r="437" spans="1:24" x14ac:dyDescent="0.3">
      <c r="A437">
        <v>436</v>
      </c>
      <c r="B437">
        <v>2</v>
      </c>
      <c r="C437" s="1">
        <v>44734.5621875</v>
      </c>
      <c r="D437" t="s">
        <v>29</v>
      </c>
      <c r="E437" s="7">
        <v>2022</v>
      </c>
      <c r="F437" s="7">
        <v>6</v>
      </c>
      <c r="G437" s="7">
        <v>6</v>
      </c>
      <c r="H437" s="7" t="s">
        <v>33</v>
      </c>
      <c r="I437" s="7">
        <v>26</v>
      </c>
      <c r="J437" t="s">
        <v>23</v>
      </c>
      <c r="K437" t="s">
        <v>38</v>
      </c>
      <c r="L437">
        <v>2.5347900000000001</v>
      </c>
      <c r="M437">
        <v>2.5347900000000001</v>
      </c>
      <c r="N437">
        <v>1.7326699999999999</v>
      </c>
      <c r="O437">
        <v>0.98768</v>
      </c>
      <c r="P437">
        <v>-0.42129</v>
      </c>
      <c r="Q437">
        <v>-0.42129</v>
      </c>
      <c r="R437">
        <v>1.77285</v>
      </c>
      <c r="S437">
        <v>0.98653999999999997</v>
      </c>
      <c r="T437">
        <v>2E-3</v>
      </c>
      <c r="U437">
        <v>0</v>
      </c>
      <c r="V437">
        <v>30.4</v>
      </c>
      <c r="W437">
        <v>30.495100000000001</v>
      </c>
      <c r="X437">
        <v>85.113299999999995</v>
      </c>
    </row>
    <row r="438" spans="1:24" x14ac:dyDescent="0.3">
      <c r="A438">
        <v>437</v>
      </c>
      <c r="B438">
        <v>3</v>
      </c>
      <c r="C438" s="1">
        <v>44734.564293981479</v>
      </c>
      <c r="D438" t="s">
        <v>29</v>
      </c>
      <c r="E438" s="7">
        <v>2022</v>
      </c>
      <c r="F438" s="7">
        <v>6</v>
      </c>
      <c r="G438" s="7">
        <v>6</v>
      </c>
      <c r="H438" s="7" t="s">
        <v>33</v>
      </c>
      <c r="I438" s="7">
        <v>26</v>
      </c>
      <c r="J438" t="s">
        <v>23</v>
      </c>
      <c r="K438" t="s">
        <v>38</v>
      </c>
      <c r="L438">
        <v>1.81976</v>
      </c>
      <c r="M438">
        <v>1.81976</v>
      </c>
      <c r="N438">
        <v>2.2902</v>
      </c>
      <c r="O438">
        <v>0.96984000000000004</v>
      </c>
      <c r="P438">
        <v>-0.56320999999999999</v>
      </c>
      <c r="Q438">
        <v>-0.56320999999999999</v>
      </c>
      <c r="R438">
        <v>1.80308</v>
      </c>
      <c r="S438">
        <v>0.98565999999999998</v>
      </c>
      <c r="T438">
        <v>2E-3</v>
      </c>
      <c r="U438">
        <v>0</v>
      </c>
      <c r="V438">
        <v>33.1</v>
      </c>
      <c r="W438">
        <v>31.524899999999999</v>
      </c>
      <c r="X438">
        <v>85.134200000000007</v>
      </c>
    </row>
    <row r="439" spans="1:24" x14ac:dyDescent="0.3">
      <c r="A439">
        <v>438</v>
      </c>
      <c r="B439">
        <v>4</v>
      </c>
      <c r="C439" s="1">
        <v>44734.566446759258</v>
      </c>
      <c r="D439" t="s">
        <v>29</v>
      </c>
      <c r="E439" s="7">
        <v>2022</v>
      </c>
      <c r="F439" s="7">
        <v>6</v>
      </c>
      <c r="G439" s="7">
        <v>6</v>
      </c>
      <c r="H439" s="7" t="s">
        <v>33</v>
      </c>
      <c r="I439" s="7">
        <v>26</v>
      </c>
      <c r="J439" t="s">
        <v>22</v>
      </c>
      <c r="K439" t="s">
        <v>38</v>
      </c>
      <c r="L439">
        <v>5.3376299999999999</v>
      </c>
      <c r="M439">
        <v>5.3376299999999999</v>
      </c>
      <c r="N439">
        <v>1.3515999999999999</v>
      </c>
      <c r="O439">
        <v>0.99707000000000001</v>
      </c>
      <c r="P439">
        <v>-0.56074999999999997</v>
      </c>
      <c r="Q439">
        <v>-0.56074999999999997</v>
      </c>
      <c r="R439">
        <v>1.46268</v>
      </c>
      <c r="S439">
        <v>0.99470999999999998</v>
      </c>
      <c r="T439">
        <v>1E-3</v>
      </c>
      <c r="U439">
        <v>0</v>
      </c>
      <c r="V439">
        <v>33.1</v>
      </c>
      <c r="W439">
        <v>30.754000000000001</v>
      </c>
      <c r="X439">
        <v>85.116399999999999</v>
      </c>
    </row>
    <row r="440" spans="1:24" x14ac:dyDescent="0.3">
      <c r="A440">
        <v>439</v>
      </c>
      <c r="B440">
        <v>5</v>
      </c>
      <c r="C440" s="1">
        <v>44734.568611111114</v>
      </c>
      <c r="D440" t="s">
        <v>29</v>
      </c>
      <c r="E440" s="7">
        <v>2022</v>
      </c>
      <c r="F440" s="7">
        <v>6</v>
      </c>
      <c r="G440" s="7">
        <v>6</v>
      </c>
      <c r="H440" s="7" t="s">
        <v>33</v>
      </c>
      <c r="I440" s="7">
        <v>26</v>
      </c>
      <c r="J440" t="s">
        <v>22</v>
      </c>
      <c r="K440" t="s">
        <v>38</v>
      </c>
      <c r="L440">
        <v>3.00596</v>
      </c>
      <c r="M440">
        <v>3.00596</v>
      </c>
      <c r="N440">
        <v>1.4312800000000001</v>
      </c>
      <c r="O440">
        <v>0.99453999999999998</v>
      </c>
      <c r="P440">
        <v>-0.88412000000000002</v>
      </c>
      <c r="Q440">
        <v>-0.88412000000000002</v>
      </c>
      <c r="R440">
        <v>1.3828100000000001</v>
      </c>
      <c r="S440">
        <v>0.99658000000000002</v>
      </c>
      <c r="T440">
        <v>1E-3</v>
      </c>
      <c r="U440">
        <v>0</v>
      </c>
      <c r="V440">
        <v>33.1</v>
      </c>
      <c r="W440">
        <v>29.945799999999998</v>
      </c>
      <c r="X440">
        <v>85.139600000000002</v>
      </c>
    </row>
    <row r="441" spans="1:24" x14ac:dyDescent="0.3">
      <c r="A441">
        <v>440</v>
      </c>
      <c r="B441">
        <v>6</v>
      </c>
      <c r="C441" s="1">
        <v>44734.571018518516</v>
      </c>
      <c r="D441" t="s">
        <v>29</v>
      </c>
      <c r="E441" s="7">
        <v>2022</v>
      </c>
      <c r="F441" s="7">
        <v>6</v>
      </c>
      <c r="G441" s="7">
        <v>6</v>
      </c>
      <c r="H441" s="7" t="s">
        <v>33</v>
      </c>
      <c r="I441" s="7">
        <v>26</v>
      </c>
      <c r="J441" t="s">
        <v>22</v>
      </c>
      <c r="K441" t="s">
        <v>38</v>
      </c>
      <c r="L441">
        <v>3.0064899999999999</v>
      </c>
      <c r="M441">
        <v>3.0064899999999999</v>
      </c>
      <c r="N441">
        <v>1.3874599999999999</v>
      </c>
      <c r="O441">
        <v>0.99619000000000002</v>
      </c>
      <c r="P441">
        <v>-0.54779</v>
      </c>
      <c r="Q441">
        <v>-0.54779</v>
      </c>
      <c r="R441">
        <v>1.4872799999999999</v>
      </c>
      <c r="S441">
        <v>0.99412</v>
      </c>
      <c r="T441">
        <v>2E-3</v>
      </c>
      <c r="U441">
        <v>0</v>
      </c>
      <c r="V441">
        <v>32.700000000000003</v>
      </c>
      <c r="W441">
        <v>29.421099999999999</v>
      </c>
      <c r="X441">
        <v>85.1434</v>
      </c>
    </row>
    <row r="442" spans="1:24" x14ac:dyDescent="0.3">
      <c r="A442">
        <v>441</v>
      </c>
      <c r="B442">
        <v>7</v>
      </c>
      <c r="C442" s="1">
        <v>44734.573472222219</v>
      </c>
      <c r="D442" t="s">
        <v>29</v>
      </c>
      <c r="E442" s="7">
        <v>2022</v>
      </c>
      <c r="F442" s="7">
        <v>6</v>
      </c>
      <c r="G442" s="7">
        <v>6</v>
      </c>
      <c r="H442" s="7" t="s">
        <v>33</v>
      </c>
      <c r="I442" s="7">
        <v>26</v>
      </c>
      <c r="J442" t="s">
        <v>23</v>
      </c>
      <c r="K442" t="s">
        <v>38</v>
      </c>
      <c r="L442">
        <v>2.2383500000000001</v>
      </c>
      <c r="M442">
        <v>2.2383500000000001</v>
      </c>
      <c r="N442">
        <v>1.6253</v>
      </c>
      <c r="O442">
        <v>0.98985999999999996</v>
      </c>
      <c r="P442">
        <v>-0.76658999999999999</v>
      </c>
      <c r="Q442">
        <v>-0.76658999999999999</v>
      </c>
      <c r="R442">
        <v>1.39263</v>
      </c>
      <c r="S442">
        <v>0.99639999999999995</v>
      </c>
      <c r="T442">
        <v>4.0000000000000001E-3</v>
      </c>
      <c r="U442">
        <v>0</v>
      </c>
      <c r="V442">
        <v>33.799999999999997</v>
      </c>
      <c r="W442">
        <v>31.203600000000002</v>
      </c>
      <c r="X442">
        <v>85.113399999999999</v>
      </c>
    </row>
    <row r="443" spans="1:24" x14ac:dyDescent="0.3">
      <c r="A443">
        <v>442</v>
      </c>
      <c r="B443">
        <v>8</v>
      </c>
      <c r="C443" s="1">
        <v>44734.575578703705</v>
      </c>
      <c r="D443" t="s">
        <v>29</v>
      </c>
      <c r="E443" s="7">
        <v>2022</v>
      </c>
      <c r="F443" s="7">
        <v>6</v>
      </c>
      <c r="G443" s="7">
        <v>6</v>
      </c>
      <c r="H443" s="7" t="s">
        <v>33</v>
      </c>
      <c r="I443" s="7">
        <v>26</v>
      </c>
      <c r="J443" t="s">
        <v>23</v>
      </c>
      <c r="K443" t="s">
        <v>38</v>
      </c>
      <c r="L443">
        <v>2.58934</v>
      </c>
      <c r="M443">
        <v>2.58934</v>
      </c>
      <c r="N443">
        <v>1.6106499999999999</v>
      </c>
      <c r="O443">
        <v>0.99109000000000003</v>
      </c>
      <c r="P443">
        <v>-0.54213999999999996</v>
      </c>
      <c r="Q443">
        <v>-0.54213999999999996</v>
      </c>
      <c r="R443">
        <v>1.5708599999999999</v>
      </c>
      <c r="S443">
        <v>0.99211000000000005</v>
      </c>
      <c r="T443">
        <v>6.0000000000000001E-3</v>
      </c>
      <c r="U443">
        <v>1.9E-2</v>
      </c>
      <c r="V443">
        <v>33.799999999999997</v>
      </c>
      <c r="W443">
        <v>31.101700000000001</v>
      </c>
      <c r="X443">
        <v>85.128</v>
      </c>
    </row>
    <row r="444" spans="1:24" x14ac:dyDescent="0.3">
      <c r="A444">
        <v>443</v>
      </c>
      <c r="B444">
        <v>9</v>
      </c>
      <c r="C444" s="1">
        <v>44734.577847222223</v>
      </c>
      <c r="D444" t="s">
        <v>29</v>
      </c>
      <c r="E444" s="7">
        <v>2022</v>
      </c>
      <c r="F444" s="7">
        <v>6</v>
      </c>
      <c r="G444" s="7">
        <v>6</v>
      </c>
      <c r="H444" s="7" t="s">
        <v>33</v>
      </c>
      <c r="I444" s="7">
        <v>26</v>
      </c>
      <c r="J444" t="s">
        <v>23</v>
      </c>
      <c r="K444" t="s">
        <v>38</v>
      </c>
      <c r="L444">
        <v>2.6644700000000001</v>
      </c>
      <c r="M444">
        <v>2.6644700000000001</v>
      </c>
      <c r="N444">
        <v>1.36206</v>
      </c>
      <c r="O444">
        <v>0.99704000000000004</v>
      </c>
      <c r="P444">
        <v>-0.93</v>
      </c>
      <c r="Q444">
        <v>-0.93</v>
      </c>
      <c r="R444">
        <v>1.2967599999999999</v>
      </c>
      <c r="S444">
        <v>0.99850000000000005</v>
      </c>
      <c r="T444" t="s">
        <v>38</v>
      </c>
      <c r="U444" t="s">
        <v>38</v>
      </c>
      <c r="V444" t="s">
        <v>38</v>
      </c>
      <c r="W444">
        <v>31.504799999999999</v>
      </c>
      <c r="X444">
        <v>85.117199999999997</v>
      </c>
    </row>
    <row r="445" spans="1:24" x14ac:dyDescent="0.3">
      <c r="A445">
        <v>444</v>
      </c>
      <c r="B445">
        <v>10</v>
      </c>
      <c r="C445" s="1">
        <v>44734.580046296294</v>
      </c>
      <c r="D445" t="s">
        <v>29</v>
      </c>
      <c r="E445" s="7">
        <v>2022</v>
      </c>
      <c r="F445" s="7">
        <v>6</v>
      </c>
      <c r="G445" s="7">
        <v>6</v>
      </c>
      <c r="H445" s="7" t="s">
        <v>33</v>
      </c>
      <c r="I445" s="7">
        <v>26</v>
      </c>
      <c r="J445" t="s">
        <v>22</v>
      </c>
      <c r="K445" t="s">
        <v>38</v>
      </c>
      <c r="L445">
        <v>1.3378300000000001</v>
      </c>
      <c r="M445">
        <v>1.3378300000000001</v>
      </c>
      <c r="N445">
        <v>1.7601</v>
      </c>
      <c r="O445">
        <v>0.98563999999999996</v>
      </c>
      <c r="P445">
        <v>-0.32317000000000001</v>
      </c>
      <c r="Q445">
        <v>-0.32317000000000001</v>
      </c>
      <c r="R445">
        <v>1.7897099999999999</v>
      </c>
      <c r="S445">
        <v>0.98621999999999999</v>
      </c>
      <c r="T445" t="s">
        <v>38</v>
      </c>
      <c r="U445" t="s">
        <v>38</v>
      </c>
      <c r="V445" t="s">
        <v>38</v>
      </c>
      <c r="W445">
        <v>28.570799999999998</v>
      </c>
      <c r="X445">
        <v>85.160399999999996</v>
      </c>
    </row>
    <row r="446" spans="1:24" x14ac:dyDescent="0.3">
      <c r="A446">
        <v>445</v>
      </c>
      <c r="B446">
        <v>11</v>
      </c>
      <c r="C446" s="1">
        <v>44734.582141203704</v>
      </c>
      <c r="D446" t="s">
        <v>29</v>
      </c>
      <c r="E446" s="7">
        <v>2022</v>
      </c>
      <c r="F446" s="7">
        <v>6</v>
      </c>
      <c r="G446" s="7">
        <v>6</v>
      </c>
      <c r="H446" s="7" t="s">
        <v>33</v>
      </c>
      <c r="I446" s="7">
        <v>26</v>
      </c>
      <c r="J446" t="s">
        <v>22</v>
      </c>
      <c r="K446" t="s">
        <v>38</v>
      </c>
      <c r="L446">
        <v>2.2207699999999999</v>
      </c>
      <c r="M446">
        <v>2.2207699999999999</v>
      </c>
      <c r="N446">
        <v>1.64063</v>
      </c>
      <c r="O446">
        <v>0.99021000000000003</v>
      </c>
      <c r="P446">
        <v>-0.77183999999999997</v>
      </c>
      <c r="Q446">
        <v>-0.77183999999999997</v>
      </c>
      <c r="R446">
        <v>1.4758199999999999</v>
      </c>
      <c r="S446">
        <v>0.99441000000000002</v>
      </c>
      <c r="T446" t="s">
        <v>38</v>
      </c>
      <c r="U446" t="s">
        <v>38</v>
      </c>
      <c r="V446" t="s">
        <v>38</v>
      </c>
      <c r="W446">
        <v>26.357099999999999</v>
      </c>
      <c r="X446">
        <v>85.161199999999994</v>
      </c>
    </row>
    <row r="447" spans="1:24" x14ac:dyDescent="0.3">
      <c r="A447">
        <v>446</v>
      </c>
      <c r="B447">
        <v>12</v>
      </c>
      <c r="C447" s="1">
        <v>44734.58425925926</v>
      </c>
      <c r="D447" t="s">
        <v>29</v>
      </c>
      <c r="E447" s="7">
        <v>2022</v>
      </c>
      <c r="F447" s="7">
        <v>6</v>
      </c>
      <c r="G447" s="7">
        <v>6</v>
      </c>
      <c r="H447" s="7" t="s">
        <v>33</v>
      </c>
      <c r="I447" s="7">
        <v>26</v>
      </c>
      <c r="J447" t="s">
        <v>22</v>
      </c>
      <c r="K447" t="s">
        <v>38</v>
      </c>
      <c r="L447">
        <v>1.3628800000000001</v>
      </c>
      <c r="M447">
        <v>1.3628800000000001</v>
      </c>
      <c r="N447">
        <v>1.77864</v>
      </c>
      <c r="O447">
        <v>0.98638999999999999</v>
      </c>
      <c r="P447">
        <v>-0.78244999999999998</v>
      </c>
      <c r="Q447">
        <v>-0.78244999999999998</v>
      </c>
      <c r="R447">
        <v>1.3494200000000001</v>
      </c>
      <c r="S447">
        <v>0.99734999999999996</v>
      </c>
      <c r="T447" t="s">
        <v>38</v>
      </c>
      <c r="U447" t="s">
        <v>38</v>
      </c>
      <c r="V447" t="s">
        <v>38</v>
      </c>
      <c r="W447">
        <v>24.8459</v>
      </c>
      <c r="X447">
        <v>85.1845</v>
      </c>
    </row>
    <row r="448" spans="1:24" x14ac:dyDescent="0.3">
      <c r="A448">
        <v>447</v>
      </c>
      <c r="B448">
        <v>13</v>
      </c>
      <c r="C448" s="1">
        <v>44734.586446759262</v>
      </c>
      <c r="D448" t="s">
        <v>29</v>
      </c>
      <c r="E448" s="7">
        <v>2022</v>
      </c>
      <c r="F448" s="7">
        <v>6</v>
      </c>
      <c r="G448" s="7">
        <v>6</v>
      </c>
      <c r="H448" s="7" t="s">
        <v>33</v>
      </c>
      <c r="I448" s="7">
        <v>26</v>
      </c>
      <c r="J448" t="s">
        <v>23</v>
      </c>
      <c r="K448" t="s">
        <v>38</v>
      </c>
      <c r="L448">
        <v>1.67428</v>
      </c>
      <c r="M448">
        <v>1.67428</v>
      </c>
      <c r="N448">
        <v>1.5530299999999999</v>
      </c>
      <c r="O448">
        <v>0.99251</v>
      </c>
      <c r="P448">
        <v>-0.58174999999999999</v>
      </c>
      <c r="Q448">
        <v>-0.58174999999999999</v>
      </c>
      <c r="R448">
        <v>1.40802</v>
      </c>
      <c r="S448">
        <v>0.99602999999999997</v>
      </c>
      <c r="T448">
        <v>1E-3</v>
      </c>
      <c r="U448">
        <v>0</v>
      </c>
      <c r="V448">
        <v>32.4</v>
      </c>
      <c r="W448">
        <v>27.2272</v>
      </c>
      <c r="X448">
        <v>85.084500000000006</v>
      </c>
    </row>
    <row r="449" spans="1:24" x14ac:dyDescent="0.3">
      <c r="A449">
        <v>448</v>
      </c>
      <c r="B449">
        <v>14</v>
      </c>
      <c r="C449" s="1">
        <v>44734.58865740741</v>
      </c>
      <c r="D449" t="s">
        <v>29</v>
      </c>
      <c r="E449" s="7">
        <v>2022</v>
      </c>
      <c r="F449" s="7">
        <v>6</v>
      </c>
      <c r="G449" s="7">
        <v>6</v>
      </c>
      <c r="H449" s="7" t="s">
        <v>33</v>
      </c>
      <c r="I449" s="7">
        <v>26</v>
      </c>
      <c r="J449" t="s">
        <v>23</v>
      </c>
      <c r="K449" t="s">
        <v>38</v>
      </c>
      <c r="L449">
        <v>1.94841</v>
      </c>
      <c r="M449">
        <v>1.94841</v>
      </c>
      <c r="N449">
        <v>1.4900599999999999</v>
      </c>
      <c r="O449">
        <v>0.99407000000000001</v>
      </c>
      <c r="P449">
        <v>-0.88139000000000001</v>
      </c>
      <c r="Q449">
        <v>-0.88139000000000001</v>
      </c>
      <c r="R449">
        <v>1.3207800000000001</v>
      </c>
      <c r="S449">
        <v>0.99799000000000004</v>
      </c>
      <c r="T449">
        <v>3.0000000000000001E-3</v>
      </c>
      <c r="U449">
        <v>0</v>
      </c>
      <c r="V449">
        <v>32.700000000000003</v>
      </c>
      <c r="W449">
        <v>28.2316</v>
      </c>
      <c r="X449">
        <v>85.086699999999993</v>
      </c>
    </row>
    <row r="450" spans="1:24" x14ac:dyDescent="0.3">
      <c r="A450">
        <v>449</v>
      </c>
      <c r="B450">
        <v>15</v>
      </c>
      <c r="C450" s="1">
        <v>44734.590856481482</v>
      </c>
      <c r="D450" t="s">
        <v>29</v>
      </c>
      <c r="E450" s="7">
        <v>2022</v>
      </c>
      <c r="F450" s="7">
        <v>6</v>
      </c>
      <c r="G450" s="7">
        <v>6</v>
      </c>
      <c r="H450" s="7" t="s">
        <v>33</v>
      </c>
      <c r="I450" s="7">
        <v>26</v>
      </c>
      <c r="J450" t="s">
        <v>23</v>
      </c>
      <c r="K450" t="s">
        <v>38</v>
      </c>
      <c r="L450">
        <v>2.1584099999999999</v>
      </c>
      <c r="M450">
        <v>2.1584099999999999</v>
      </c>
      <c r="N450">
        <v>1.5089900000000001</v>
      </c>
      <c r="O450">
        <v>0.99375999999999998</v>
      </c>
      <c r="P450">
        <v>-0.99136000000000002</v>
      </c>
      <c r="Q450">
        <v>-0.99136000000000002</v>
      </c>
      <c r="R450">
        <v>1.3148</v>
      </c>
      <c r="S450">
        <v>0.99816000000000005</v>
      </c>
      <c r="T450">
        <v>1E-3</v>
      </c>
      <c r="U450">
        <v>0</v>
      </c>
      <c r="V450">
        <v>33.1</v>
      </c>
      <c r="W450">
        <v>28.941600000000001</v>
      </c>
      <c r="X450">
        <v>85.085300000000004</v>
      </c>
    </row>
    <row r="451" spans="1:24" x14ac:dyDescent="0.3">
      <c r="A451">
        <v>450</v>
      </c>
      <c r="B451">
        <v>16</v>
      </c>
      <c r="C451" s="1">
        <v>44734.592997685184</v>
      </c>
      <c r="D451" t="s">
        <v>29</v>
      </c>
      <c r="E451" s="7">
        <v>2022</v>
      </c>
      <c r="F451" s="7">
        <v>6</v>
      </c>
      <c r="G451" s="7">
        <v>6</v>
      </c>
      <c r="H451" s="7" t="s">
        <v>33</v>
      </c>
      <c r="I451" s="7">
        <v>26</v>
      </c>
      <c r="J451" t="s">
        <v>22</v>
      </c>
      <c r="K451" t="s">
        <v>38</v>
      </c>
      <c r="L451">
        <v>1.22818</v>
      </c>
      <c r="M451">
        <v>1.22818</v>
      </c>
      <c r="N451">
        <v>1.97736</v>
      </c>
      <c r="O451">
        <v>0.98038999999999998</v>
      </c>
      <c r="P451">
        <v>-0.50038000000000005</v>
      </c>
      <c r="Q451">
        <v>-0.50038000000000005</v>
      </c>
      <c r="R451">
        <v>1.53447</v>
      </c>
      <c r="S451">
        <v>0.99295999999999995</v>
      </c>
      <c r="T451">
        <v>2E-3</v>
      </c>
      <c r="U451">
        <v>0</v>
      </c>
      <c r="V451">
        <v>33.799999999999997</v>
      </c>
      <c r="W451">
        <v>28.615200000000002</v>
      </c>
      <c r="X451">
        <v>85.114900000000006</v>
      </c>
    </row>
    <row r="452" spans="1:24" x14ac:dyDescent="0.3">
      <c r="A452">
        <v>451</v>
      </c>
      <c r="B452">
        <v>17</v>
      </c>
      <c r="C452" s="1">
        <v>44734.59547453704</v>
      </c>
      <c r="D452" t="s">
        <v>29</v>
      </c>
      <c r="E452" s="7">
        <v>2022</v>
      </c>
      <c r="F452" s="7">
        <v>6</v>
      </c>
      <c r="G452" s="7">
        <v>6</v>
      </c>
      <c r="H452" s="7" t="s">
        <v>33</v>
      </c>
      <c r="I452" s="7">
        <v>26</v>
      </c>
      <c r="J452" t="s">
        <v>22</v>
      </c>
      <c r="K452" t="s">
        <v>38</v>
      </c>
      <c r="L452">
        <v>1.37849</v>
      </c>
      <c r="M452">
        <v>1.37849</v>
      </c>
      <c r="N452">
        <v>1.8638300000000001</v>
      </c>
      <c r="O452">
        <v>0.98389000000000004</v>
      </c>
      <c r="P452">
        <v>-0.57326999999999995</v>
      </c>
      <c r="Q452">
        <v>-0.57326999999999995</v>
      </c>
      <c r="R452">
        <v>1.4386300000000001</v>
      </c>
      <c r="S452">
        <v>0.99531000000000003</v>
      </c>
      <c r="T452">
        <v>4.0000000000000001E-3</v>
      </c>
      <c r="U452">
        <v>0</v>
      </c>
      <c r="V452">
        <v>33.1</v>
      </c>
      <c r="W452">
        <v>28.117699999999999</v>
      </c>
      <c r="X452">
        <v>85.0899</v>
      </c>
    </row>
    <row r="453" spans="1:24" x14ac:dyDescent="0.3">
      <c r="A453">
        <v>452</v>
      </c>
      <c r="B453">
        <v>18</v>
      </c>
      <c r="C453" s="1">
        <v>44734.597592592596</v>
      </c>
      <c r="D453" t="s">
        <v>29</v>
      </c>
      <c r="E453" s="7">
        <v>2022</v>
      </c>
      <c r="F453" s="7">
        <v>6</v>
      </c>
      <c r="G453" s="7">
        <v>6</v>
      </c>
      <c r="H453" s="7" t="s">
        <v>33</v>
      </c>
      <c r="I453" s="7">
        <v>26</v>
      </c>
      <c r="J453" t="s">
        <v>22</v>
      </c>
      <c r="K453" t="s">
        <v>38</v>
      </c>
      <c r="L453">
        <v>8.2842800000000008</v>
      </c>
      <c r="M453">
        <v>8.2842800000000008</v>
      </c>
      <c r="N453">
        <v>1.25789</v>
      </c>
      <c r="O453">
        <v>0.99912000000000001</v>
      </c>
      <c r="P453">
        <v>-1.3264</v>
      </c>
      <c r="Q453">
        <v>-1.3264</v>
      </c>
      <c r="R453">
        <v>1.3153999999999999</v>
      </c>
      <c r="S453">
        <v>0.99811000000000005</v>
      </c>
      <c r="T453">
        <v>1E-3</v>
      </c>
      <c r="U453">
        <v>0</v>
      </c>
      <c r="V453">
        <v>32.4</v>
      </c>
      <c r="W453">
        <v>31.147300000000001</v>
      </c>
      <c r="X453">
        <v>85.08</v>
      </c>
    </row>
    <row r="454" spans="1:24" x14ac:dyDescent="0.3">
      <c r="A454">
        <v>453</v>
      </c>
      <c r="B454">
        <v>1</v>
      </c>
      <c r="C454" s="1">
        <v>44750.417754629627</v>
      </c>
      <c r="D454" t="s">
        <v>13</v>
      </c>
      <c r="E454" s="7">
        <v>2022</v>
      </c>
      <c r="F454" s="7">
        <v>7</v>
      </c>
      <c r="G454" s="7">
        <v>7</v>
      </c>
      <c r="H454" s="7" t="s">
        <v>34</v>
      </c>
      <c r="I454" s="7">
        <v>28</v>
      </c>
      <c r="J454" t="s">
        <v>22</v>
      </c>
      <c r="K454" t="s">
        <v>36</v>
      </c>
      <c r="L454">
        <v>0.80232999999999999</v>
      </c>
      <c r="M454" t="s">
        <v>38</v>
      </c>
      <c r="N454">
        <v>5.6480800000000002</v>
      </c>
      <c r="O454">
        <v>0.78327999999999998</v>
      </c>
      <c r="P454">
        <v>-0.24204999999999999</v>
      </c>
      <c r="Q454" t="s">
        <v>38</v>
      </c>
      <c r="R454">
        <v>4.0620000000000003</v>
      </c>
      <c r="S454">
        <v>0.88939999999999997</v>
      </c>
      <c r="T454">
        <v>2E-3</v>
      </c>
      <c r="U454" t="s">
        <v>38</v>
      </c>
      <c r="V454">
        <v>22.8</v>
      </c>
      <c r="W454">
        <v>22.5367</v>
      </c>
      <c r="X454">
        <v>84.727000000000004</v>
      </c>
    </row>
    <row r="455" spans="1:24" x14ac:dyDescent="0.3">
      <c r="A455">
        <v>454</v>
      </c>
      <c r="B455">
        <v>2</v>
      </c>
      <c r="C455" s="1">
        <v>44750.41982638889</v>
      </c>
      <c r="D455" t="s">
        <v>13</v>
      </c>
      <c r="E455" s="7">
        <v>2022</v>
      </c>
      <c r="F455" s="7">
        <v>7</v>
      </c>
      <c r="G455" s="7">
        <v>7</v>
      </c>
      <c r="H455" s="7" t="s">
        <v>34</v>
      </c>
      <c r="I455" s="7">
        <v>28</v>
      </c>
      <c r="J455" t="s">
        <v>22</v>
      </c>
      <c r="K455" t="s">
        <v>36</v>
      </c>
      <c r="L455">
        <v>1.54579</v>
      </c>
      <c r="M455">
        <v>1.54579</v>
      </c>
      <c r="N455">
        <v>1.73139</v>
      </c>
      <c r="O455">
        <v>0.98575999999999997</v>
      </c>
      <c r="P455">
        <v>-0.30656</v>
      </c>
      <c r="Q455">
        <v>-0.30656</v>
      </c>
      <c r="R455">
        <v>1.79914</v>
      </c>
      <c r="S455">
        <v>0.98609999999999998</v>
      </c>
      <c r="T455">
        <v>1E-3</v>
      </c>
      <c r="U455">
        <v>0</v>
      </c>
      <c r="V455">
        <v>22.530899999999999</v>
      </c>
      <c r="W455">
        <v>21.467400000000001</v>
      </c>
      <c r="X455">
        <v>84.733699999999999</v>
      </c>
    </row>
    <row r="456" spans="1:24" x14ac:dyDescent="0.3">
      <c r="A456">
        <v>455</v>
      </c>
      <c r="B456">
        <v>3</v>
      </c>
      <c r="C456" s="1">
        <v>44750.4219212963</v>
      </c>
      <c r="D456" t="s">
        <v>13</v>
      </c>
      <c r="E456" s="7">
        <v>2022</v>
      </c>
      <c r="F456" s="7">
        <v>7</v>
      </c>
      <c r="G456" s="7">
        <v>7</v>
      </c>
      <c r="H456" s="7" t="s">
        <v>34</v>
      </c>
      <c r="I456" s="7">
        <v>28</v>
      </c>
      <c r="J456" t="s">
        <v>22</v>
      </c>
      <c r="K456" t="s">
        <v>36</v>
      </c>
      <c r="L456">
        <v>2.9805899999999999</v>
      </c>
      <c r="M456">
        <v>2.9805899999999999</v>
      </c>
      <c r="N456">
        <v>1.75305</v>
      </c>
      <c r="O456">
        <v>0.98202</v>
      </c>
      <c r="P456">
        <v>-0.51583000000000001</v>
      </c>
      <c r="Q456">
        <v>-0.51583000000000001</v>
      </c>
      <c r="R456">
        <v>1.9613799999999999</v>
      </c>
      <c r="S456">
        <v>0.98126000000000002</v>
      </c>
      <c r="T456">
        <v>1E-3</v>
      </c>
      <c r="U456">
        <v>0</v>
      </c>
      <c r="V456">
        <v>22.293600000000001</v>
      </c>
      <c r="W456">
        <v>21.7193</v>
      </c>
      <c r="X456">
        <v>84.740200000000002</v>
      </c>
    </row>
    <row r="457" spans="1:24" x14ac:dyDescent="0.3">
      <c r="A457">
        <v>456</v>
      </c>
      <c r="B457">
        <v>4</v>
      </c>
      <c r="C457" s="1">
        <v>44750.424004629633</v>
      </c>
      <c r="D457" t="s">
        <v>13</v>
      </c>
      <c r="E457" s="7">
        <v>2022</v>
      </c>
      <c r="F457" s="7">
        <v>7</v>
      </c>
      <c r="G457" s="7">
        <v>7</v>
      </c>
      <c r="H457" s="7" t="s">
        <v>34</v>
      </c>
      <c r="I457" s="7">
        <v>28</v>
      </c>
      <c r="J457" t="s">
        <v>22</v>
      </c>
      <c r="K457" t="s">
        <v>37</v>
      </c>
      <c r="L457">
        <v>4.4051299999999998</v>
      </c>
      <c r="M457">
        <v>4.4051299999999998</v>
      </c>
      <c r="N457">
        <v>1.6024799999999999</v>
      </c>
      <c r="O457">
        <v>0.98917999999999995</v>
      </c>
      <c r="P457">
        <v>-0.52337</v>
      </c>
      <c r="Q457">
        <v>-0.52337</v>
      </c>
      <c r="R457">
        <v>1.88174</v>
      </c>
      <c r="S457">
        <v>0.98348999999999998</v>
      </c>
      <c r="T457">
        <v>1E-3</v>
      </c>
      <c r="U457">
        <v>0</v>
      </c>
      <c r="V457">
        <v>21.92</v>
      </c>
      <c r="W457">
        <v>21.294599999999999</v>
      </c>
      <c r="X457">
        <v>84.737799999999993</v>
      </c>
    </row>
    <row r="458" spans="1:24" x14ac:dyDescent="0.3">
      <c r="A458">
        <v>457</v>
      </c>
      <c r="B458">
        <v>5</v>
      </c>
      <c r="C458" s="1">
        <v>44750.426076388889</v>
      </c>
      <c r="D458" t="s">
        <v>13</v>
      </c>
      <c r="E458" s="7">
        <v>2022</v>
      </c>
      <c r="F458" s="7">
        <v>7</v>
      </c>
      <c r="G458" s="7">
        <v>7</v>
      </c>
      <c r="H458" s="7" t="s">
        <v>34</v>
      </c>
      <c r="I458" s="7">
        <v>28</v>
      </c>
      <c r="J458" t="s">
        <v>23</v>
      </c>
      <c r="K458" t="s">
        <v>36</v>
      </c>
      <c r="L458">
        <v>2.67902</v>
      </c>
      <c r="M458">
        <v>2.67902</v>
      </c>
      <c r="N458">
        <v>1.6594899999999999</v>
      </c>
      <c r="O458">
        <v>0.98985999999999996</v>
      </c>
      <c r="P458">
        <v>-0.36402000000000001</v>
      </c>
      <c r="Q458">
        <v>-0.36402000000000001</v>
      </c>
      <c r="R458">
        <v>2.0814300000000001</v>
      </c>
      <c r="S458">
        <v>0.97719</v>
      </c>
      <c r="T458">
        <v>1E-3</v>
      </c>
      <c r="U458" t="s">
        <v>38</v>
      </c>
      <c r="V458">
        <v>21.8</v>
      </c>
      <c r="W458">
        <v>20.652899999999999</v>
      </c>
      <c r="X458">
        <v>84.719099999999997</v>
      </c>
    </row>
    <row r="459" spans="1:24" x14ac:dyDescent="0.3">
      <c r="A459">
        <v>458</v>
      </c>
      <c r="B459">
        <v>6</v>
      </c>
      <c r="C459" s="1">
        <v>44750.428206018521</v>
      </c>
      <c r="D459" t="s">
        <v>13</v>
      </c>
      <c r="E459" s="7">
        <v>2022</v>
      </c>
      <c r="F459" s="7">
        <v>7</v>
      </c>
      <c r="G459" s="7">
        <v>7</v>
      </c>
      <c r="H459" s="7" t="s">
        <v>34</v>
      </c>
      <c r="I459" s="7">
        <v>28</v>
      </c>
      <c r="J459" t="s">
        <v>23</v>
      </c>
      <c r="K459" t="s">
        <v>36</v>
      </c>
      <c r="L459">
        <v>2.2309700000000001</v>
      </c>
      <c r="M459">
        <v>2.2309700000000001</v>
      </c>
      <c r="N459">
        <v>1.86276</v>
      </c>
      <c r="O459">
        <v>0.98168</v>
      </c>
      <c r="P459">
        <v>-0.36385000000000001</v>
      </c>
      <c r="Q459">
        <v>-0.36385000000000001</v>
      </c>
      <c r="R459">
        <v>2.0909900000000001</v>
      </c>
      <c r="S459">
        <v>0.97687000000000002</v>
      </c>
      <c r="T459">
        <v>3.3E-4</v>
      </c>
      <c r="U459" t="s">
        <v>38</v>
      </c>
      <c r="V459">
        <v>21.7</v>
      </c>
      <c r="W459">
        <v>20.786000000000001</v>
      </c>
      <c r="X459">
        <v>84.726900000000001</v>
      </c>
    </row>
    <row r="460" spans="1:24" x14ac:dyDescent="0.3">
      <c r="A460">
        <v>459</v>
      </c>
      <c r="B460">
        <v>7</v>
      </c>
      <c r="C460" s="1">
        <v>44750.430300925924</v>
      </c>
      <c r="D460" t="s">
        <v>13</v>
      </c>
      <c r="E460" s="7">
        <v>2022</v>
      </c>
      <c r="F460" s="7">
        <v>7</v>
      </c>
      <c r="G460" s="7">
        <v>7</v>
      </c>
      <c r="H460" s="7" t="s">
        <v>34</v>
      </c>
      <c r="I460" s="7">
        <v>28</v>
      </c>
      <c r="J460" t="s">
        <v>23</v>
      </c>
      <c r="K460" t="s">
        <v>37</v>
      </c>
      <c r="L460">
        <v>2.66513</v>
      </c>
      <c r="M460">
        <v>2.66513</v>
      </c>
      <c r="N460">
        <v>1.6061399999999999</v>
      </c>
      <c r="O460">
        <v>0.99077000000000004</v>
      </c>
      <c r="P460">
        <v>-0.26066</v>
      </c>
      <c r="Q460">
        <v>-0.26066</v>
      </c>
      <c r="R460">
        <v>2.6414900000000001</v>
      </c>
      <c r="S460">
        <v>0.95665999999999995</v>
      </c>
      <c r="T460">
        <v>1E-3</v>
      </c>
      <c r="U460">
        <v>0</v>
      </c>
      <c r="V460">
        <v>21.5</v>
      </c>
      <c r="W460">
        <v>20.645800000000001</v>
      </c>
      <c r="X460">
        <v>84.725300000000004</v>
      </c>
    </row>
    <row r="461" spans="1:24" x14ac:dyDescent="0.3">
      <c r="A461">
        <v>460</v>
      </c>
      <c r="B461">
        <v>8</v>
      </c>
      <c r="C461" s="1">
        <v>44750.43241898148</v>
      </c>
      <c r="D461" t="s">
        <v>13</v>
      </c>
      <c r="E461" s="7">
        <v>2022</v>
      </c>
      <c r="F461" s="7">
        <v>7</v>
      </c>
      <c r="G461" s="7">
        <v>7</v>
      </c>
      <c r="H461" s="7" t="s">
        <v>34</v>
      </c>
      <c r="I461" s="7">
        <v>28</v>
      </c>
      <c r="J461" t="s">
        <v>23</v>
      </c>
      <c r="K461" t="s">
        <v>36</v>
      </c>
      <c r="L461">
        <v>1.34741</v>
      </c>
      <c r="M461">
        <v>1.34741</v>
      </c>
      <c r="N461">
        <v>2.3146399999999998</v>
      </c>
      <c r="O461">
        <v>0.96913000000000005</v>
      </c>
      <c r="P461">
        <v>-0.34312999999999999</v>
      </c>
      <c r="Q461">
        <v>-0.34312999999999999</v>
      </c>
      <c r="R461">
        <v>2.1621100000000002</v>
      </c>
      <c r="S461">
        <v>0.97448000000000001</v>
      </c>
      <c r="T461">
        <v>2E-3</v>
      </c>
      <c r="U461">
        <v>0</v>
      </c>
      <c r="V461">
        <v>21.5764</v>
      </c>
      <c r="W461">
        <v>22.150600000000001</v>
      </c>
      <c r="X461">
        <v>84.684299999999993</v>
      </c>
    </row>
    <row r="462" spans="1:24" x14ac:dyDescent="0.3">
      <c r="A462">
        <v>461</v>
      </c>
      <c r="B462">
        <v>9</v>
      </c>
      <c r="C462" s="1">
        <v>44750.43482638889</v>
      </c>
      <c r="D462" t="s">
        <v>13</v>
      </c>
      <c r="E462" s="7">
        <v>2022</v>
      </c>
      <c r="F462" s="7">
        <v>7</v>
      </c>
      <c r="G462" s="7">
        <v>7</v>
      </c>
      <c r="H462" s="7" t="s">
        <v>34</v>
      </c>
      <c r="I462" s="7">
        <v>28</v>
      </c>
      <c r="J462" t="s">
        <v>22</v>
      </c>
      <c r="K462" t="s">
        <v>36</v>
      </c>
      <c r="L462">
        <v>1.62097</v>
      </c>
      <c r="M462">
        <v>1.62097</v>
      </c>
      <c r="N462">
        <v>2.2220399999999998</v>
      </c>
      <c r="O462">
        <v>0.96889000000000003</v>
      </c>
      <c r="P462">
        <v>-0.20316000000000001</v>
      </c>
      <c r="Q462" t="s">
        <v>38</v>
      </c>
      <c r="R462">
        <v>3.3568799999999999</v>
      </c>
      <c r="S462">
        <v>0.92596999999999996</v>
      </c>
      <c r="T462" t="s">
        <v>38</v>
      </c>
      <c r="U462" t="s">
        <v>38</v>
      </c>
      <c r="V462">
        <v>21.8</v>
      </c>
      <c r="W462">
        <v>21.303000000000001</v>
      </c>
      <c r="X462">
        <v>84.747</v>
      </c>
    </row>
    <row r="463" spans="1:24" x14ac:dyDescent="0.3">
      <c r="A463">
        <v>462</v>
      </c>
      <c r="B463">
        <v>10</v>
      </c>
      <c r="C463" s="1">
        <v>44750.436898148146</v>
      </c>
      <c r="D463" t="s">
        <v>13</v>
      </c>
      <c r="E463" s="7">
        <v>2022</v>
      </c>
      <c r="F463" s="7">
        <v>7</v>
      </c>
      <c r="G463" s="7">
        <v>7</v>
      </c>
      <c r="H463" s="7" t="s">
        <v>34</v>
      </c>
      <c r="I463" s="7">
        <v>28</v>
      </c>
      <c r="J463" t="s">
        <v>22</v>
      </c>
      <c r="K463" t="s">
        <v>37</v>
      </c>
      <c r="L463">
        <v>4.3253700000000004</v>
      </c>
      <c r="M463">
        <v>4.3253700000000004</v>
      </c>
      <c r="N463">
        <v>1.4369099999999999</v>
      </c>
      <c r="O463">
        <v>0.99460999999999999</v>
      </c>
      <c r="P463">
        <v>-0.44867000000000001</v>
      </c>
      <c r="Q463">
        <v>-0.44867000000000001</v>
      </c>
      <c r="R463">
        <v>1.8553200000000001</v>
      </c>
      <c r="S463">
        <v>0.98446999999999996</v>
      </c>
      <c r="T463" t="s">
        <v>38</v>
      </c>
      <c r="U463" t="s">
        <v>38</v>
      </c>
      <c r="V463">
        <v>21.5</v>
      </c>
      <c r="W463">
        <v>20.976500000000001</v>
      </c>
      <c r="X463">
        <v>84.748000000000005</v>
      </c>
    </row>
    <row r="464" spans="1:24" x14ac:dyDescent="0.3">
      <c r="A464">
        <v>463</v>
      </c>
      <c r="B464">
        <v>11</v>
      </c>
      <c r="C464" s="1">
        <v>44750.439282407409</v>
      </c>
      <c r="D464" t="s">
        <v>13</v>
      </c>
      <c r="E464" s="7">
        <v>2022</v>
      </c>
      <c r="F464" s="7">
        <v>7</v>
      </c>
      <c r="G464" s="7">
        <v>7</v>
      </c>
      <c r="H464" s="7" t="s">
        <v>34</v>
      </c>
      <c r="I464" s="7">
        <v>28</v>
      </c>
      <c r="J464" t="s">
        <v>22</v>
      </c>
      <c r="K464" t="s">
        <v>36</v>
      </c>
      <c r="L464">
        <v>1.4420299999999999</v>
      </c>
      <c r="M464">
        <v>1.4420299999999999</v>
      </c>
      <c r="N464">
        <v>2.2878400000000001</v>
      </c>
      <c r="O464">
        <v>0.96869000000000005</v>
      </c>
      <c r="P464">
        <v>-0.58177000000000001</v>
      </c>
      <c r="Q464">
        <v>-0.58177000000000001</v>
      </c>
      <c r="R464">
        <v>1.5741700000000001</v>
      </c>
      <c r="S464">
        <v>0.99209999999999998</v>
      </c>
      <c r="T464">
        <v>1E-3</v>
      </c>
      <c r="U464">
        <v>0</v>
      </c>
      <c r="V464">
        <v>21.3</v>
      </c>
      <c r="W464">
        <v>20.520900000000001</v>
      </c>
      <c r="X464">
        <v>84.750200000000007</v>
      </c>
    </row>
    <row r="465" spans="1:24" x14ac:dyDescent="0.3">
      <c r="A465">
        <v>464</v>
      </c>
      <c r="B465">
        <v>12</v>
      </c>
      <c r="C465" s="1">
        <v>44750.441342592596</v>
      </c>
      <c r="D465" t="s">
        <v>13</v>
      </c>
      <c r="E465" s="7">
        <v>2022</v>
      </c>
      <c r="F465" s="7">
        <v>7</v>
      </c>
      <c r="G465" s="7">
        <v>7</v>
      </c>
      <c r="H465" s="7" t="s">
        <v>34</v>
      </c>
      <c r="I465" s="7">
        <v>28</v>
      </c>
      <c r="J465" t="s">
        <v>22</v>
      </c>
      <c r="K465" t="s">
        <v>36</v>
      </c>
      <c r="L465">
        <v>1.7371300000000001</v>
      </c>
      <c r="M465">
        <v>1.7371300000000001</v>
      </c>
      <c r="N465">
        <v>2.1726399999999999</v>
      </c>
      <c r="O465">
        <v>0.97170000000000001</v>
      </c>
      <c r="P465">
        <v>-0.65768000000000004</v>
      </c>
      <c r="Q465">
        <v>-0.65768000000000004</v>
      </c>
      <c r="R465">
        <v>1.6733499999999999</v>
      </c>
      <c r="S465">
        <v>0.98960000000000004</v>
      </c>
      <c r="T465">
        <v>1E-3</v>
      </c>
      <c r="U465">
        <v>0</v>
      </c>
      <c r="V465">
        <v>21.3</v>
      </c>
      <c r="W465">
        <v>20.406400000000001</v>
      </c>
      <c r="X465">
        <v>84.753200000000007</v>
      </c>
    </row>
    <row r="466" spans="1:24" x14ac:dyDescent="0.3">
      <c r="A466">
        <v>465</v>
      </c>
      <c r="B466">
        <v>13</v>
      </c>
      <c r="C466" s="1">
        <v>44750.443865740737</v>
      </c>
      <c r="D466" t="s">
        <v>13</v>
      </c>
      <c r="E466" s="7">
        <v>2022</v>
      </c>
      <c r="F466" s="7">
        <v>7</v>
      </c>
      <c r="G466" s="7">
        <v>7</v>
      </c>
      <c r="H466" s="7" t="s">
        <v>34</v>
      </c>
      <c r="I466" s="7">
        <v>28</v>
      </c>
      <c r="J466" t="s">
        <v>23</v>
      </c>
      <c r="K466" t="s">
        <v>36</v>
      </c>
      <c r="L466">
        <v>0.95389999999999997</v>
      </c>
      <c r="M466" t="s">
        <v>38</v>
      </c>
      <c r="N466">
        <v>3.2403200000000001</v>
      </c>
      <c r="O466">
        <v>0.92496</v>
      </c>
      <c r="P466">
        <v>-0.59426000000000001</v>
      </c>
      <c r="Q466">
        <v>-0.59426000000000001</v>
      </c>
      <c r="R466">
        <v>1.56192</v>
      </c>
      <c r="S466">
        <v>0.99241000000000001</v>
      </c>
      <c r="T466">
        <v>1E-3</v>
      </c>
      <c r="U466">
        <v>0</v>
      </c>
      <c r="V466">
        <v>21.3</v>
      </c>
      <c r="W466">
        <v>20.928799999999999</v>
      </c>
      <c r="X466">
        <v>84.753100000000003</v>
      </c>
    </row>
    <row r="467" spans="1:24" x14ac:dyDescent="0.3">
      <c r="A467">
        <v>466</v>
      </c>
      <c r="B467">
        <v>14</v>
      </c>
      <c r="C467" s="1">
        <v>44750.445937500001</v>
      </c>
      <c r="D467" t="s">
        <v>13</v>
      </c>
      <c r="E467" s="7">
        <v>2022</v>
      </c>
      <c r="F467" s="7">
        <v>7</v>
      </c>
      <c r="G467" s="7">
        <v>7</v>
      </c>
      <c r="H467" s="7" t="s">
        <v>34</v>
      </c>
      <c r="I467" s="7">
        <v>28</v>
      </c>
      <c r="J467" t="s">
        <v>23</v>
      </c>
      <c r="K467" t="s">
        <v>37</v>
      </c>
      <c r="L467">
        <v>1.31229</v>
      </c>
      <c r="M467" t="s">
        <v>38</v>
      </c>
      <c r="N467">
        <v>3.27189</v>
      </c>
      <c r="O467">
        <v>0.89441999999999999</v>
      </c>
      <c r="P467">
        <v>-0.30664000000000002</v>
      </c>
      <c r="Q467" t="s">
        <v>38</v>
      </c>
      <c r="R467">
        <v>3.0784699999999998</v>
      </c>
      <c r="S467">
        <v>0.93803999999999998</v>
      </c>
      <c r="T467">
        <v>2E-3</v>
      </c>
      <c r="U467">
        <v>0</v>
      </c>
      <c r="V467">
        <v>21.4345</v>
      </c>
      <c r="W467">
        <v>21.121099999999998</v>
      </c>
      <c r="X467">
        <v>84.744399999999999</v>
      </c>
    </row>
    <row r="468" spans="1:24" x14ac:dyDescent="0.3">
      <c r="A468">
        <v>467</v>
      </c>
      <c r="B468">
        <v>15</v>
      </c>
      <c r="C468" s="1">
        <v>44750.448020833333</v>
      </c>
      <c r="D468" t="s">
        <v>13</v>
      </c>
      <c r="E468" s="7">
        <v>2022</v>
      </c>
      <c r="F468" s="7">
        <v>7</v>
      </c>
      <c r="G468" s="7">
        <v>7</v>
      </c>
      <c r="H468" s="7" t="s">
        <v>34</v>
      </c>
      <c r="I468" s="7">
        <v>28</v>
      </c>
      <c r="J468" t="s">
        <v>23</v>
      </c>
      <c r="K468" t="s">
        <v>36</v>
      </c>
      <c r="L468">
        <v>1.62819</v>
      </c>
      <c r="M468">
        <v>1.62819</v>
      </c>
      <c r="N468">
        <v>2.2626599999999999</v>
      </c>
      <c r="O468">
        <v>0.96821999999999997</v>
      </c>
      <c r="P468">
        <v>-0.29498999999999997</v>
      </c>
      <c r="Q468">
        <v>-0.29498999999999997</v>
      </c>
      <c r="R468">
        <v>2.3237000000000001</v>
      </c>
      <c r="S468">
        <v>0.96877999999999997</v>
      </c>
      <c r="T468">
        <v>2E-3</v>
      </c>
      <c r="U468">
        <v>0</v>
      </c>
      <c r="V468">
        <v>21.5</v>
      </c>
      <c r="W468">
        <v>21.575099999999999</v>
      </c>
      <c r="X468">
        <v>84.768100000000004</v>
      </c>
    </row>
    <row r="469" spans="1:24" x14ac:dyDescent="0.3">
      <c r="A469">
        <v>468</v>
      </c>
      <c r="B469">
        <v>16</v>
      </c>
      <c r="C469" s="1">
        <v>44750.450104166666</v>
      </c>
      <c r="D469" t="s">
        <v>13</v>
      </c>
      <c r="E469" s="7">
        <v>2022</v>
      </c>
      <c r="F469" s="7">
        <v>7</v>
      </c>
      <c r="G469" s="7">
        <v>7</v>
      </c>
      <c r="H469" s="7" t="s">
        <v>34</v>
      </c>
      <c r="I469" s="7">
        <v>28</v>
      </c>
      <c r="J469" t="s">
        <v>23</v>
      </c>
      <c r="K469" t="s">
        <v>36</v>
      </c>
      <c r="L469">
        <v>1.0382400000000001</v>
      </c>
      <c r="M469" t="s">
        <v>38</v>
      </c>
      <c r="N469">
        <v>3.10608</v>
      </c>
      <c r="O469">
        <v>0.88673999999999997</v>
      </c>
      <c r="P469">
        <v>-0.50571999999999995</v>
      </c>
      <c r="Q469">
        <v>-0.50571999999999995</v>
      </c>
      <c r="R469">
        <v>1.8163499999999999</v>
      </c>
      <c r="S469">
        <v>0.98541999999999996</v>
      </c>
      <c r="T469" t="s">
        <v>38</v>
      </c>
      <c r="U469" t="s">
        <v>38</v>
      </c>
      <c r="V469">
        <v>21.7</v>
      </c>
      <c r="W469">
        <v>21.880500000000001</v>
      </c>
      <c r="X469">
        <v>84.768900000000002</v>
      </c>
    </row>
    <row r="470" spans="1:24" x14ac:dyDescent="0.3">
      <c r="A470">
        <v>469</v>
      </c>
      <c r="B470">
        <v>17</v>
      </c>
      <c r="C470" s="1">
        <v>44750.452731481484</v>
      </c>
      <c r="D470" t="s">
        <v>13</v>
      </c>
      <c r="E470" s="7">
        <v>2022</v>
      </c>
      <c r="F470" s="7">
        <v>7</v>
      </c>
      <c r="G470" s="7">
        <v>7</v>
      </c>
      <c r="H470" s="7" t="s">
        <v>34</v>
      </c>
      <c r="I470" s="7">
        <v>28</v>
      </c>
      <c r="J470" t="s">
        <v>22</v>
      </c>
      <c r="K470" t="s">
        <v>36</v>
      </c>
      <c r="L470">
        <v>1.46991</v>
      </c>
      <c r="M470" t="s">
        <v>38</v>
      </c>
      <c r="N470">
        <v>2.6450399999999998</v>
      </c>
      <c r="O470">
        <v>0.94403999999999999</v>
      </c>
      <c r="P470">
        <v>-0.23738999999999999</v>
      </c>
      <c r="Q470" t="s">
        <v>38</v>
      </c>
      <c r="R470">
        <v>3.4057300000000001</v>
      </c>
      <c r="S470">
        <v>0.92278000000000004</v>
      </c>
      <c r="T470">
        <v>2E-3</v>
      </c>
      <c r="U470">
        <v>0</v>
      </c>
      <c r="V470">
        <v>21.901800000000001</v>
      </c>
      <c r="W470">
        <v>21.737300000000001</v>
      </c>
      <c r="X470">
        <v>84.767499999999998</v>
      </c>
    </row>
    <row r="471" spans="1:24" x14ac:dyDescent="0.3">
      <c r="A471">
        <v>470</v>
      </c>
      <c r="B471">
        <v>18</v>
      </c>
      <c r="C471" s="1">
        <v>44750.454872685186</v>
      </c>
      <c r="D471" t="s">
        <v>13</v>
      </c>
      <c r="E471" s="7">
        <v>2022</v>
      </c>
      <c r="F471" s="7">
        <v>7</v>
      </c>
      <c r="G471" s="7">
        <v>7</v>
      </c>
      <c r="H471" s="7" t="s">
        <v>34</v>
      </c>
      <c r="I471" s="7">
        <v>28</v>
      </c>
      <c r="J471" t="s">
        <v>22</v>
      </c>
      <c r="K471" t="s">
        <v>37</v>
      </c>
      <c r="L471">
        <v>2.9678900000000001</v>
      </c>
      <c r="M471">
        <v>2.9678900000000001</v>
      </c>
      <c r="N471">
        <v>1.7384299999999999</v>
      </c>
      <c r="O471">
        <v>0.98558000000000001</v>
      </c>
      <c r="P471">
        <v>-8.695E-2</v>
      </c>
      <c r="Q471" t="s">
        <v>38</v>
      </c>
      <c r="R471">
        <v>9.1493599999999997</v>
      </c>
      <c r="S471">
        <v>0.59738000000000002</v>
      </c>
      <c r="T471">
        <v>2E-3</v>
      </c>
      <c r="U471">
        <v>0</v>
      </c>
      <c r="V471">
        <v>22.089099999999998</v>
      </c>
      <c r="W471">
        <v>21.245100000000001</v>
      </c>
      <c r="X471">
        <v>84.772999999999996</v>
      </c>
    </row>
    <row r="472" spans="1:24" x14ac:dyDescent="0.3">
      <c r="A472">
        <v>471</v>
      </c>
      <c r="B472">
        <v>19</v>
      </c>
      <c r="C472" s="1">
        <v>44750.456956018519</v>
      </c>
      <c r="D472" t="s">
        <v>13</v>
      </c>
      <c r="E472" s="7">
        <v>2022</v>
      </c>
      <c r="F472" s="7">
        <v>7</v>
      </c>
      <c r="G472" s="7">
        <v>7</v>
      </c>
      <c r="H472" s="7" t="s">
        <v>34</v>
      </c>
      <c r="I472" s="7">
        <v>28</v>
      </c>
      <c r="J472" t="s">
        <v>22</v>
      </c>
      <c r="K472" t="s">
        <v>36</v>
      </c>
      <c r="L472">
        <v>2.1599200000000001</v>
      </c>
      <c r="M472">
        <v>2.1599200000000001</v>
      </c>
      <c r="N472">
        <v>1.80321</v>
      </c>
      <c r="O472">
        <v>0.98404999999999998</v>
      </c>
      <c r="P472">
        <v>-0.15032000000000001</v>
      </c>
      <c r="Q472" t="s">
        <v>38</v>
      </c>
      <c r="R472">
        <v>3.9666299999999999</v>
      </c>
      <c r="S472">
        <v>0.89559999999999995</v>
      </c>
      <c r="T472">
        <v>2E-3</v>
      </c>
      <c r="U472">
        <v>0</v>
      </c>
      <c r="V472">
        <v>21.9</v>
      </c>
      <c r="W472">
        <v>21.044599999999999</v>
      </c>
      <c r="X472">
        <v>84.760199999999998</v>
      </c>
    </row>
    <row r="473" spans="1:24" x14ac:dyDescent="0.3">
      <c r="A473">
        <v>472</v>
      </c>
      <c r="B473">
        <v>20</v>
      </c>
      <c r="C473" s="1">
        <v>44750.459074074075</v>
      </c>
      <c r="D473" t="s">
        <v>13</v>
      </c>
      <c r="E473" s="7">
        <v>2022</v>
      </c>
      <c r="F473" s="7">
        <v>7</v>
      </c>
      <c r="G473" s="7">
        <v>7</v>
      </c>
      <c r="H473" s="7" t="s">
        <v>34</v>
      </c>
      <c r="I473" s="7">
        <v>28</v>
      </c>
      <c r="J473" t="s">
        <v>22</v>
      </c>
      <c r="K473" t="s">
        <v>36</v>
      </c>
      <c r="L473">
        <v>1.7090399999999999</v>
      </c>
      <c r="M473">
        <v>1.7090399999999999</v>
      </c>
      <c r="N473">
        <v>2.0348999999999999</v>
      </c>
      <c r="O473">
        <v>0.97511000000000003</v>
      </c>
      <c r="P473">
        <v>-8.3260000000000001E-2</v>
      </c>
      <c r="Q473" t="s">
        <v>38</v>
      </c>
      <c r="R473">
        <v>7.2696199999999997</v>
      </c>
      <c r="S473">
        <v>0.70123999999999997</v>
      </c>
      <c r="T473">
        <v>2E-3</v>
      </c>
      <c r="U473">
        <v>0</v>
      </c>
      <c r="V473">
        <v>21.9</v>
      </c>
      <c r="W473">
        <v>20.703499999999998</v>
      </c>
      <c r="X473">
        <v>84.767799999999994</v>
      </c>
    </row>
    <row r="474" spans="1:24" x14ac:dyDescent="0.3">
      <c r="A474">
        <v>473</v>
      </c>
      <c r="B474">
        <v>21</v>
      </c>
      <c r="C474" s="1">
        <v>44750.461226851854</v>
      </c>
      <c r="D474" t="s">
        <v>13</v>
      </c>
      <c r="E474" s="7">
        <v>2022</v>
      </c>
      <c r="F474" s="7">
        <v>7</v>
      </c>
      <c r="G474" s="7">
        <v>7</v>
      </c>
      <c r="H474" s="7" t="s">
        <v>34</v>
      </c>
      <c r="I474" s="7">
        <v>28</v>
      </c>
      <c r="J474" t="s">
        <v>23</v>
      </c>
      <c r="K474" t="s">
        <v>37</v>
      </c>
      <c r="L474">
        <v>1.9622599999999999</v>
      </c>
      <c r="M474">
        <v>1.9622599999999999</v>
      </c>
      <c r="N474">
        <v>2.1406499999999999</v>
      </c>
      <c r="O474">
        <v>0.97362000000000004</v>
      </c>
      <c r="P474">
        <v>-0.26386999999999999</v>
      </c>
      <c r="Q474">
        <v>-0.26386999999999999</v>
      </c>
      <c r="R474">
        <v>2.6369899999999999</v>
      </c>
      <c r="S474">
        <v>0.95682999999999996</v>
      </c>
      <c r="T474">
        <v>2E-3</v>
      </c>
      <c r="U474">
        <v>0</v>
      </c>
      <c r="V474">
        <v>21.809100000000001</v>
      </c>
      <c r="W474">
        <v>20.978000000000002</v>
      </c>
      <c r="X474">
        <v>84.778199999999998</v>
      </c>
    </row>
    <row r="475" spans="1:24" x14ac:dyDescent="0.3">
      <c r="A475">
        <v>474</v>
      </c>
      <c r="B475">
        <v>22</v>
      </c>
      <c r="C475" s="1">
        <v>44750.463518518518</v>
      </c>
      <c r="D475" t="s">
        <v>13</v>
      </c>
      <c r="E475" s="7">
        <v>2022</v>
      </c>
      <c r="F475" s="7">
        <v>7</v>
      </c>
      <c r="G475" s="7">
        <v>7</v>
      </c>
      <c r="H475" s="7" t="s">
        <v>34</v>
      </c>
      <c r="I475" s="7">
        <v>28</v>
      </c>
      <c r="J475" t="s">
        <v>23</v>
      </c>
      <c r="K475" t="s">
        <v>36</v>
      </c>
      <c r="L475">
        <v>1.11372</v>
      </c>
      <c r="M475" t="s">
        <v>38</v>
      </c>
      <c r="N475">
        <v>2.92449</v>
      </c>
      <c r="O475">
        <v>0.90610000000000002</v>
      </c>
      <c r="P475">
        <v>-0.44011</v>
      </c>
      <c r="Q475">
        <v>-0.44011</v>
      </c>
      <c r="R475">
        <v>1.9301699999999999</v>
      </c>
      <c r="S475">
        <v>0.98221000000000003</v>
      </c>
      <c r="T475" t="s">
        <v>38</v>
      </c>
      <c r="U475" t="s">
        <v>38</v>
      </c>
      <c r="V475" t="s">
        <v>38</v>
      </c>
      <c r="W475">
        <v>20.930700000000002</v>
      </c>
      <c r="X475">
        <v>84.783799999999999</v>
      </c>
    </row>
    <row r="476" spans="1:24" x14ac:dyDescent="0.3">
      <c r="A476">
        <v>475</v>
      </c>
      <c r="B476">
        <v>23</v>
      </c>
      <c r="C476" s="1">
        <v>44750.465613425928</v>
      </c>
      <c r="D476" t="s">
        <v>13</v>
      </c>
      <c r="E476" s="7">
        <v>2022</v>
      </c>
      <c r="F476" s="7">
        <v>7</v>
      </c>
      <c r="G476" s="7">
        <v>7</v>
      </c>
      <c r="H476" s="7" t="s">
        <v>34</v>
      </c>
      <c r="I476" s="7">
        <v>28</v>
      </c>
      <c r="J476" t="s">
        <v>23</v>
      </c>
      <c r="K476" t="s">
        <v>36</v>
      </c>
      <c r="L476">
        <v>1.26071</v>
      </c>
      <c r="M476">
        <v>1.26071</v>
      </c>
      <c r="N476">
        <v>2.5799599999999998</v>
      </c>
      <c r="O476">
        <v>0.95909</v>
      </c>
      <c r="P476">
        <v>-0.32522000000000001</v>
      </c>
      <c r="Q476">
        <v>-0.32522000000000001</v>
      </c>
      <c r="R476">
        <v>2.3354599999999999</v>
      </c>
      <c r="S476">
        <v>0.96835000000000004</v>
      </c>
      <c r="T476" t="s">
        <v>38</v>
      </c>
      <c r="U476" t="s">
        <v>38</v>
      </c>
      <c r="V476">
        <v>21.9</v>
      </c>
      <c r="W476">
        <v>21.5303</v>
      </c>
      <c r="X476">
        <v>84.781099999999995</v>
      </c>
    </row>
    <row r="477" spans="1:24" x14ac:dyDescent="0.3">
      <c r="A477">
        <v>476</v>
      </c>
      <c r="B477">
        <v>24</v>
      </c>
      <c r="C477" s="1">
        <v>44750.467789351853</v>
      </c>
      <c r="D477" t="s">
        <v>13</v>
      </c>
      <c r="E477" s="7">
        <v>2022</v>
      </c>
      <c r="F477" s="7">
        <v>7</v>
      </c>
      <c r="G477" s="7">
        <v>7</v>
      </c>
      <c r="H477" s="7" t="s">
        <v>34</v>
      </c>
      <c r="I477" s="7">
        <v>28</v>
      </c>
      <c r="J477" t="s">
        <v>23</v>
      </c>
      <c r="K477" t="s">
        <v>36</v>
      </c>
      <c r="L477">
        <v>1.5637700000000001</v>
      </c>
      <c r="M477" t="s">
        <v>38</v>
      </c>
      <c r="N477">
        <v>2.7380599999999999</v>
      </c>
      <c r="O477">
        <v>0.94647999999999999</v>
      </c>
      <c r="P477">
        <v>-0.19577</v>
      </c>
      <c r="Q477" t="s">
        <v>38</v>
      </c>
      <c r="R477">
        <v>4.5164299999999997</v>
      </c>
      <c r="S477">
        <v>0.86451999999999996</v>
      </c>
      <c r="T477">
        <v>6.7000000000000002E-4</v>
      </c>
      <c r="U477">
        <v>0</v>
      </c>
      <c r="V477">
        <v>22.214500000000001</v>
      </c>
      <c r="W477">
        <v>21.951699999999999</v>
      </c>
      <c r="X477">
        <v>84.775800000000004</v>
      </c>
    </row>
    <row r="478" spans="1:24" x14ac:dyDescent="0.3">
      <c r="A478">
        <v>477</v>
      </c>
      <c r="B478">
        <v>1</v>
      </c>
      <c r="C478" s="1">
        <v>44750.514641203707</v>
      </c>
      <c r="D478" t="s">
        <v>15</v>
      </c>
      <c r="E478" s="7">
        <v>2022</v>
      </c>
      <c r="F478" s="7">
        <v>7</v>
      </c>
      <c r="G478" s="7">
        <v>7</v>
      </c>
      <c r="H478" s="7" t="s">
        <v>34</v>
      </c>
      <c r="I478" s="7">
        <v>28</v>
      </c>
      <c r="J478" t="s">
        <v>22</v>
      </c>
      <c r="K478" t="s">
        <v>38</v>
      </c>
      <c r="L478">
        <v>4.28653</v>
      </c>
      <c r="M478">
        <v>4.28653</v>
      </c>
      <c r="N478">
        <v>1.43377</v>
      </c>
      <c r="O478">
        <v>0.99433000000000005</v>
      </c>
      <c r="P478">
        <v>-1.63195</v>
      </c>
      <c r="Q478">
        <v>-1.63195</v>
      </c>
      <c r="R478">
        <v>1.37862</v>
      </c>
      <c r="S478">
        <v>0.99717</v>
      </c>
      <c r="T478" t="s">
        <v>38</v>
      </c>
      <c r="U478" t="s">
        <v>38</v>
      </c>
      <c r="V478">
        <v>24.8</v>
      </c>
      <c r="W478">
        <v>26.602799999999998</v>
      </c>
      <c r="X478">
        <v>83.798900000000003</v>
      </c>
    </row>
    <row r="479" spans="1:24" x14ac:dyDescent="0.3">
      <c r="A479">
        <v>478</v>
      </c>
      <c r="B479">
        <v>2</v>
      </c>
      <c r="C479" s="1">
        <v>44750.516921296294</v>
      </c>
      <c r="D479" t="s">
        <v>15</v>
      </c>
      <c r="E479" s="7">
        <v>2022</v>
      </c>
      <c r="F479" s="7">
        <v>7</v>
      </c>
      <c r="G479" s="7">
        <v>7</v>
      </c>
      <c r="H479" s="7" t="s">
        <v>34</v>
      </c>
      <c r="I479" s="7">
        <v>28</v>
      </c>
      <c r="J479" t="s">
        <v>22</v>
      </c>
      <c r="K479" t="s">
        <v>38</v>
      </c>
      <c r="L479">
        <v>4.8393100000000002</v>
      </c>
      <c r="M479">
        <v>4.8393100000000002</v>
      </c>
      <c r="N479">
        <v>1.3943099999999999</v>
      </c>
      <c r="O479">
        <v>0.99546000000000001</v>
      </c>
      <c r="P479">
        <v>-1.6133200000000001</v>
      </c>
      <c r="Q479">
        <v>-1.6133200000000001</v>
      </c>
      <c r="R479">
        <v>1.3573500000000001</v>
      </c>
      <c r="S479">
        <v>0.99755000000000005</v>
      </c>
      <c r="T479">
        <v>2E-3</v>
      </c>
      <c r="U479">
        <v>0</v>
      </c>
      <c r="V479">
        <v>25.077300000000001</v>
      </c>
      <c r="W479">
        <v>26.283799999999999</v>
      </c>
      <c r="X479">
        <v>83.790599999999998</v>
      </c>
    </row>
    <row r="480" spans="1:24" x14ac:dyDescent="0.3">
      <c r="A480">
        <v>479</v>
      </c>
      <c r="B480">
        <v>3</v>
      </c>
      <c r="C480" s="1">
        <v>44750.51902777778</v>
      </c>
      <c r="D480" t="s">
        <v>15</v>
      </c>
      <c r="E480" s="7">
        <v>2022</v>
      </c>
      <c r="F480" s="7">
        <v>7</v>
      </c>
      <c r="G480" s="7">
        <v>7</v>
      </c>
      <c r="H480" s="7" t="s">
        <v>34</v>
      </c>
      <c r="I480" s="7">
        <v>28</v>
      </c>
      <c r="J480" t="s">
        <v>22</v>
      </c>
      <c r="K480" t="s">
        <v>38</v>
      </c>
      <c r="L480">
        <v>2.5819700000000001</v>
      </c>
      <c r="M480">
        <v>2.5819700000000001</v>
      </c>
      <c r="N480">
        <v>1.9004700000000001</v>
      </c>
      <c r="O480">
        <v>0.98314000000000001</v>
      </c>
      <c r="P480">
        <v>-0.91125999999999996</v>
      </c>
      <c r="Q480">
        <v>-0.91125999999999996</v>
      </c>
      <c r="R480">
        <v>1.4682900000000001</v>
      </c>
      <c r="S480">
        <v>0.99495999999999996</v>
      </c>
      <c r="T480">
        <v>1E-3</v>
      </c>
      <c r="U480" t="s">
        <v>38</v>
      </c>
      <c r="V480">
        <v>25.5</v>
      </c>
      <c r="W480">
        <v>25.466799999999999</v>
      </c>
      <c r="X480">
        <v>83.819699999999997</v>
      </c>
    </row>
    <row r="481" spans="1:24" x14ac:dyDescent="0.3">
      <c r="A481">
        <v>480</v>
      </c>
      <c r="B481">
        <v>4</v>
      </c>
      <c r="C481" s="1">
        <v>44750.521284722221</v>
      </c>
      <c r="D481" t="s">
        <v>15</v>
      </c>
      <c r="E481" s="7">
        <v>2022</v>
      </c>
      <c r="F481" s="7">
        <v>7</v>
      </c>
      <c r="G481" s="7">
        <v>7</v>
      </c>
      <c r="H481" s="7" t="s">
        <v>34</v>
      </c>
      <c r="I481" s="7">
        <v>28</v>
      </c>
      <c r="J481" t="s">
        <v>23</v>
      </c>
      <c r="K481" t="s">
        <v>38</v>
      </c>
      <c r="L481">
        <v>2.7493500000000002</v>
      </c>
      <c r="M481">
        <v>2.7493500000000002</v>
      </c>
      <c r="N481">
        <v>1.95749</v>
      </c>
      <c r="O481">
        <v>0.97933000000000003</v>
      </c>
      <c r="P481">
        <v>-0.41883999999999999</v>
      </c>
      <c r="Q481">
        <v>-0.41883999999999999</v>
      </c>
      <c r="R481">
        <v>2.3043800000000001</v>
      </c>
      <c r="S481">
        <v>0.97004999999999997</v>
      </c>
      <c r="T481">
        <v>1E-3</v>
      </c>
      <c r="U481" t="s">
        <v>38</v>
      </c>
      <c r="V481">
        <v>25.6</v>
      </c>
      <c r="W481">
        <v>27.459700000000002</v>
      </c>
      <c r="X481">
        <v>83.802999999999997</v>
      </c>
    </row>
    <row r="482" spans="1:24" x14ac:dyDescent="0.3">
      <c r="A482">
        <v>481</v>
      </c>
      <c r="B482">
        <v>5</v>
      </c>
      <c r="C482" s="1">
        <v>44750.523425925923</v>
      </c>
      <c r="D482" t="s">
        <v>15</v>
      </c>
      <c r="E482" s="7">
        <v>2022</v>
      </c>
      <c r="F482" s="7">
        <v>7</v>
      </c>
      <c r="G482" s="7">
        <v>7</v>
      </c>
      <c r="H482" s="7" t="s">
        <v>34</v>
      </c>
      <c r="I482" s="7">
        <v>28</v>
      </c>
      <c r="J482" t="s">
        <v>23</v>
      </c>
      <c r="K482" t="s">
        <v>38</v>
      </c>
      <c r="L482">
        <v>2.0236700000000001</v>
      </c>
      <c r="M482">
        <v>2.0236700000000001</v>
      </c>
      <c r="N482">
        <v>2.2990699999999999</v>
      </c>
      <c r="O482">
        <v>0.96987000000000001</v>
      </c>
      <c r="P482">
        <v>-0.86326999999999998</v>
      </c>
      <c r="Q482">
        <v>-0.86326999999999998</v>
      </c>
      <c r="R482">
        <v>1.5243199999999999</v>
      </c>
      <c r="S482">
        <v>0.99356</v>
      </c>
      <c r="T482" t="s">
        <v>38</v>
      </c>
      <c r="U482" t="s">
        <v>38</v>
      </c>
      <c r="V482">
        <v>27.7</v>
      </c>
      <c r="W482">
        <v>29.795000000000002</v>
      </c>
      <c r="X482">
        <v>83.825699999999998</v>
      </c>
    </row>
    <row r="483" spans="1:24" x14ac:dyDescent="0.3">
      <c r="A483">
        <v>482</v>
      </c>
      <c r="B483">
        <v>6</v>
      </c>
      <c r="C483" s="1">
        <v>44750.525497685187</v>
      </c>
      <c r="D483" t="s">
        <v>15</v>
      </c>
      <c r="E483" s="7">
        <v>2022</v>
      </c>
      <c r="F483" s="7">
        <v>7</v>
      </c>
      <c r="G483" s="7">
        <v>7</v>
      </c>
      <c r="H483" s="7" t="s">
        <v>34</v>
      </c>
      <c r="I483" s="7">
        <v>28</v>
      </c>
      <c r="J483" t="s">
        <v>23</v>
      </c>
      <c r="K483" t="s">
        <v>38</v>
      </c>
      <c r="L483">
        <v>1.70235</v>
      </c>
      <c r="M483" t="s">
        <v>38</v>
      </c>
      <c r="N483">
        <v>2.5691099999999998</v>
      </c>
      <c r="O483">
        <v>0.92605999999999999</v>
      </c>
      <c r="P483">
        <v>-0.97533000000000003</v>
      </c>
      <c r="Q483">
        <v>-0.97533000000000003</v>
      </c>
      <c r="R483">
        <v>1.45774</v>
      </c>
      <c r="S483">
        <v>0.99519000000000002</v>
      </c>
      <c r="T483" t="s">
        <v>38</v>
      </c>
      <c r="U483" t="s">
        <v>38</v>
      </c>
      <c r="V483" t="s">
        <v>38</v>
      </c>
      <c r="W483">
        <v>30.532499999999999</v>
      </c>
      <c r="X483">
        <v>83.816299999999998</v>
      </c>
    </row>
    <row r="484" spans="1:24" x14ac:dyDescent="0.3">
      <c r="A484">
        <v>483</v>
      </c>
      <c r="B484">
        <v>10</v>
      </c>
      <c r="C484" s="1">
        <v>44750.528981481482</v>
      </c>
      <c r="D484" t="s">
        <v>15</v>
      </c>
      <c r="E484" s="7">
        <v>2022</v>
      </c>
      <c r="F484" s="7">
        <v>7</v>
      </c>
      <c r="G484" s="7">
        <v>7</v>
      </c>
      <c r="H484" s="7" t="s">
        <v>34</v>
      </c>
      <c r="I484" s="7">
        <v>28</v>
      </c>
      <c r="J484" t="s">
        <v>23</v>
      </c>
      <c r="K484" t="s">
        <v>38</v>
      </c>
      <c r="L484">
        <v>2.1949399999999999</v>
      </c>
      <c r="M484">
        <v>2.1949399999999999</v>
      </c>
      <c r="N484">
        <v>1.6023799999999999</v>
      </c>
      <c r="O484">
        <v>0.99094000000000004</v>
      </c>
      <c r="P484">
        <v>-1.2961100000000001</v>
      </c>
      <c r="Q484">
        <v>-1.2961100000000001</v>
      </c>
      <c r="R484">
        <v>1.3013300000000001</v>
      </c>
      <c r="S484">
        <v>0.99875000000000003</v>
      </c>
      <c r="T484">
        <v>1E-3</v>
      </c>
      <c r="U484" t="s">
        <v>38</v>
      </c>
      <c r="V484">
        <v>30.7</v>
      </c>
      <c r="W484">
        <v>29.164999999999999</v>
      </c>
      <c r="X484">
        <v>83.826599999999999</v>
      </c>
    </row>
    <row r="485" spans="1:24" x14ac:dyDescent="0.3">
      <c r="A485">
        <v>484</v>
      </c>
      <c r="B485">
        <v>11</v>
      </c>
      <c r="C485" s="1">
        <v>44750.531053240738</v>
      </c>
      <c r="D485" t="s">
        <v>15</v>
      </c>
      <c r="E485" s="7">
        <v>2022</v>
      </c>
      <c r="F485" s="7">
        <v>7</v>
      </c>
      <c r="G485" s="7">
        <v>7</v>
      </c>
      <c r="H485" s="7" t="s">
        <v>34</v>
      </c>
      <c r="I485" s="7">
        <v>28</v>
      </c>
      <c r="J485" t="s">
        <v>23</v>
      </c>
      <c r="K485" t="s">
        <v>38</v>
      </c>
      <c r="L485">
        <v>1.43736</v>
      </c>
      <c r="M485">
        <v>1.43736</v>
      </c>
      <c r="N485">
        <v>2.0325299999999999</v>
      </c>
      <c r="O485">
        <v>0.97892000000000001</v>
      </c>
      <c r="P485">
        <v>-1.33229</v>
      </c>
      <c r="Q485">
        <v>-1.33229</v>
      </c>
      <c r="R485">
        <v>1.3102799999999999</v>
      </c>
      <c r="S485">
        <v>0.99855000000000005</v>
      </c>
      <c r="T485" t="s">
        <v>38</v>
      </c>
      <c r="U485" t="s">
        <v>38</v>
      </c>
      <c r="V485" t="s">
        <v>38</v>
      </c>
      <c r="W485">
        <v>30.519400000000001</v>
      </c>
      <c r="X485">
        <v>83.816900000000004</v>
      </c>
    </row>
    <row r="486" spans="1:24" x14ac:dyDescent="0.3">
      <c r="A486">
        <v>485</v>
      </c>
      <c r="B486">
        <v>12</v>
      </c>
      <c r="C486" s="1">
        <v>44750.533125000002</v>
      </c>
      <c r="D486" t="s">
        <v>15</v>
      </c>
      <c r="E486" s="7">
        <v>2022</v>
      </c>
      <c r="F486" s="7">
        <v>7</v>
      </c>
      <c r="G486" s="7">
        <v>7</v>
      </c>
      <c r="H486" s="7" t="s">
        <v>34</v>
      </c>
      <c r="I486" s="7">
        <v>28</v>
      </c>
      <c r="J486" t="s">
        <v>23</v>
      </c>
      <c r="K486" t="s">
        <v>38</v>
      </c>
      <c r="L486">
        <v>0.79735999999999996</v>
      </c>
      <c r="M486" t="s">
        <v>38</v>
      </c>
      <c r="N486">
        <v>3.3890899999999999</v>
      </c>
      <c r="O486">
        <v>0.91727999999999998</v>
      </c>
      <c r="P486">
        <v>-0.66080000000000005</v>
      </c>
      <c r="Q486">
        <v>-0.66080000000000005</v>
      </c>
      <c r="R486">
        <v>1.4709000000000001</v>
      </c>
      <c r="S486">
        <v>0.99485999999999997</v>
      </c>
      <c r="T486" t="s">
        <v>38</v>
      </c>
      <c r="U486" t="s">
        <v>38</v>
      </c>
      <c r="V486" t="s">
        <v>38</v>
      </c>
      <c r="W486">
        <v>31.8858</v>
      </c>
      <c r="X486">
        <v>83.831400000000002</v>
      </c>
    </row>
    <row r="487" spans="1:24" x14ac:dyDescent="0.3">
      <c r="A487">
        <v>486</v>
      </c>
      <c r="B487">
        <v>7</v>
      </c>
      <c r="C487" s="1">
        <v>44750.535914351851</v>
      </c>
      <c r="D487" t="s">
        <v>15</v>
      </c>
      <c r="E487" s="7">
        <v>2022</v>
      </c>
      <c r="F487" s="7">
        <v>7</v>
      </c>
      <c r="G487" s="7">
        <v>7</v>
      </c>
      <c r="H487" s="7" t="s">
        <v>34</v>
      </c>
      <c r="I487" s="7">
        <v>28</v>
      </c>
      <c r="J487" t="s">
        <v>22</v>
      </c>
      <c r="K487" t="s">
        <v>38</v>
      </c>
      <c r="L487">
        <v>3.0286599999999999</v>
      </c>
      <c r="M487">
        <v>3.0286599999999999</v>
      </c>
      <c r="N487">
        <v>1.4350000000000001</v>
      </c>
      <c r="O487">
        <v>0.99345000000000006</v>
      </c>
      <c r="P487">
        <v>-1.74346</v>
      </c>
      <c r="Q487">
        <v>-1.74346</v>
      </c>
      <c r="R487">
        <v>1.32125</v>
      </c>
      <c r="S487">
        <v>0.99831000000000003</v>
      </c>
      <c r="T487" t="s">
        <v>38</v>
      </c>
      <c r="U487" t="s">
        <v>38</v>
      </c>
      <c r="V487" t="s">
        <v>38</v>
      </c>
      <c r="W487">
        <v>30.732199999999999</v>
      </c>
      <c r="X487">
        <v>83.826700000000002</v>
      </c>
    </row>
    <row r="488" spans="1:24" x14ac:dyDescent="0.3">
      <c r="A488">
        <v>487</v>
      </c>
      <c r="B488">
        <v>8</v>
      </c>
      <c r="C488" s="1">
        <v>44750.538252314815</v>
      </c>
      <c r="D488" t="s">
        <v>15</v>
      </c>
      <c r="E488" s="7">
        <v>2022</v>
      </c>
      <c r="F488" s="7">
        <v>7</v>
      </c>
      <c r="G488" s="7">
        <v>7</v>
      </c>
      <c r="H488" s="7" t="s">
        <v>34</v>
      </c>
      <c r="I488" s="7">
        <v>28</v>
      </c>
      <c r="J488" t="s">
        <v>22</v>
      </c>
      <c r="K488" t="s">
        <v>38</v>
      </c>
      <c r="L488">
        <v>3.7178599999999999</v>
      </c>
      <c r="M488">
        <v>3.7178599999999999</v>
      </c>
      <c r="N488">
        <v>1.4173199999999999</v>
      </c>
      <c r="O488">
        <v>0.99419999999999997</v>
      </c>
      <c r="P488">
        <v>-0.94986000000000004</v>
      </c>
      <c r="Q488">
        <v>-0.94986000000000004</v>
      </c>
      <c r="R488">
        <v>1.4132199999999999</v>
      </c>
      <c r="S488">
        <v>0.99628000000000005</v>
      </c>
      <c r="T488">
        <v>1E-3</v>
      </c>
      <c r="U488" t="s">
        <v>38</v>
      </c>
      <c r="V488">
        <v>34.9</v>
      </c>
      <c r="W488">
        <v>29.6843</v>
      </c>
      <c r="X488">
        <v>83.837599999999995</v>
      </c>
    </row>
    <row r="489" spans="1:24" x14ac:dyDescent="0.3">
      <c r="A489">
        <v>488</v>
      </c>
      <c r="B489">
        <v>9</v>
      </c>
      <c r="C489" s="1">
        <v>44750.540393518517</v>
      </c>
      <c r="D489" t="s">
        <v>15</v>
      </c>
      <c r="E489" s="7">
        <v>2022</v>
      </c>
      <c r="F489" s="7">
        <v>7</v>
      </c>
      <c r="G489" s="7">
        <v>7</v>
      </c>
      <c r="H489" s="7" t="s">
        <v>34</v>
      </c>
      <c r="I489" s="7">
        <v>28</v>
      </c>
      <c r="J489" t="s">
        <v>22</v>
      </c>
      <c r="K489" t="s">
        <v>38</v>
      </c>
      <c r="L489">
        <v>2.3543500000000002</v>
      </c>
      <c r="M489">
        <v>2.3543500000000002</v>
      </c>
      <c r="N489">
        <v>1.75773</v>
      </c>
      <c r="O489">
        <v>0.98748000000000002</v>
      </c>
      <c r="P489">
        <v>-1.14944</v>
      </c>
      <c r="Q489">
        <v>-1.14944</v>
      </c>
      <c r="R489">
        <v>1.5304</v>
      </c>
      <c r="S489">
        <v>0.99348999999999998</v>
      </c>
      <c r="T489">
        <v>3.0000000000000001E-3</v>
      </c>
      <c r="U489">
        <v>0</v>
      </c>
      <c r="V489">
        <v>34.728200000000001</v>
      </c>
      <c r="W489">
        <v>28.2378</v>
      </c>
      <c r="X489">
        <v>83.832899999999995</v>
      </c>
    </row>
    <row r="490" spans="1:24" x14ac:dyDescent="0.3">
      <c r="A490">
        <v>489</v>
      </c>
      <c r="B490">
        <v>13</v>
      </c>
      <c r="C490" s="1">
        <v>44750.543078703704</v>
      </c>
      <c r="D490" t="s">
        <v>15</v>
      </c>
      <c r="E490" s="7">
        <v>2022</v>
      </c>
      <c r="F490" s="7">
        <v>7</v>
      </c>
      <c r="G490" s="7">
        <v>7</v>
      </c>
      <c r="H490" s="7" t="s">
        <v>34</v>
      </c>
      <c r="I490" s="7">
        <v>28</v>
      </c>
      <c r="J490" t="s">
        <v>22</v>
      </c>
      <c r="K490" t="s">
        <v>38</v>
      </c>
      <c r="L490">
        <v>3.0851199999999999</v>
      </c>
      <c r="M490">
        <v>3.0851199999999999</v>
      </c>
      <c r="N490">
        <v>1.54871</v>
      </c>
      <c r="O490">
        <v>0.99024000000000001</v>
      </c>
      <c r="P490">
        <v>-0.98499000000000003</v>
      </c>
      <c r="Q490">
        <v>-0.98499000000000003</v>
      </c>
      <c r="R490">
        <v>1.5792299999999999</v>
      </c>
      <c r="S490">
        <v>0.99228000000000005</v>
      </c>
      <c r="T490" t="s">
        <v>38</v>
      </c>
      <c r="U490" t="s">
        <v>38</v>
      </c>
      <c r="V490">
        <v>33.799999999999997</v>
      </c>
      <c r="W490">
        <v>27.12</v>
      </c>
      <c r="X490">
        <v>83.805300000000003</v>
      </c>
    </row>
    <row r="491" spans="1:24" x14ac:dyDescent="0.3">
      <c r="A491">
        <v>490</v>
      </c>
      <c r="B491">
        <v>14</v>
      </c>
      <c r="C491" s="1">
        <v>44750.545185185183</v>
      </c>
      <c r="D491" t="s">
        <v>15</v>
      </c>
      <c r="E491" s="7">
        <v>2022</v>
      </c>
      <c r="F491" s="7">
        <v>7</v>
      </c>
      <c r="G491" s="7">
        <v>7</v>
      </c>
      <c r="H491" s="7" t="s">
        <v>34</v>
      </c>
      <c r="I491" s="7">
        <v>28</v>
      </c>
      <c r="J491" t="s">
        <v>22</v>
      </c>
      <c r="K491" t="s">
        <v>38</v>
      </c>
      <c r="L491">
        <v>1.6703600000000001</v>
      </c>
      <c r="M491">
        <v>1.6703600000000001</v>
      </c>
      <c r="N491">
        <v>1.8608100000000001</v>
      </c>
      <c r="O491">
        <v>0.98306000000000004</v>
      </c>
      <c r="P491">
        <v>-1.1220399999999999</v>
      </c>
      <c r="Q491">
        <v>-1.1220399999999999</v>
      </c>
      <c r="R491">
        <v>1.3439399999999999</v>
      </c>
      <c r="S491">
        <v>0.99780999999999997</v>
      </c>
      <c r="T491" t="s">
        <v>38</v>
      </c>
      <c r="U491" t="s">
        <v>38</v>
      </c>
      <c r="V491" t="s">
        <v>38</v>
      </c>
      <c r="W491">
        <v>32.169400000000003</v>
      </c>
      <c r="X491">
        <v>83.802999999999997</v>
      </c>
    </row>
    <row r="492" spans="1:24" x14ac:dyDescent="0.3">
      <c r="A492">
        <v>491</v>
      </c>
      <c r="B492">
        <v>15</v>
      </c>
      <c r="C492" s="1">
        <v>44750.547256944446</v>
      </c>
      <c r="D492" t="s">
        <v>15</v>
      </c>
      <c r="E492" s="7">
        <v>2022</v>
      </c>
      <c r="F492" s="7">
        <v>7</v>
      </c>
      <c r="G492" s="7">
        <v>7</v>
      </c>
      <c r="H492" s="7" t="s">
        <v>34</v>
      </c>
      <c r="I492" s="7">
        <v>28</v>
      </c>
      <c r="J492" t="s">
        <v>22</v>
      </c>
      <c r="K492" t="s">
        <v>38</v>
      </c>
      <c r="L492">
        <v>2.22227</v>
      </c>
      <c r="M492">
        <v>2.22227</v>
      </c>
      <c r="N492">
        <v>1.47085</v>
      </c>
      <c r="O492">
        <v>0.99495</v>
      </c>
      <c r="P492">
        <v>-0.42827999999999999</v>
      </c>
      <c r="Q492">
        <v>-0.42827999999999999</v>
      </c>
      <c r="R492">
        <v>1.6330100000000001</v>
      </c>
      <c r="S492">
        <v>0.99087999999999998</v>
      </c>
      <c r="T492" t="s">
        <v>38</v>
      </c>
      <c r="U492" t="s">
        <v>38</v>
      </c>
      <c r="V492" t="s">
        <v>38</v>
      </c>
      <c r="W492">
        <v>28.707899999999999</v>
      </c>
      <c r="X492">
        <v>83.807000000000002</v>
      </c>
    </row>
    <row r="493" spans="1:24" x14ac:dyDescent="0.3">
      <c r="A493">
        <v>492</v>
      </c>
      <c r="B493">
        <v>16</v>
      </c>
      <c r="C493" s="1">
        <v>44750.549409722225</v>
      </c>
      <c r="D493" t="s">
        <v>15</v>
      </c>
      <c r="E493" s="7">
        <v>2022</v>
      </c>
      <c r="F493" s="7">
        <v>7</v>
      </c>
      <c r="G493" s="7">
        <v>7</v>
      </c>
      <c r="H493" s="7" t="s">
        <v>34</v>
      </c>
      <c r="I493" s="7">
        <v>28</v>
      </c>
      <c r="J493" t="s">
        <v>23</v>
      </c>
      <c r="K493" t="s">
        <v>38</v>
      </c>
      <c r="L493">
        <v>1.3548800000000001</v>
      </c>
      <c r="M493">
        <v>1.3548800000000001</v>
      </c>
      <c r="N493">
        <v>1.92587</v>
      </c>
      <c r="O493">
        <v>0.98236000000000001</v>
      </c>
      <c r="P493">
        <v>-0.58440999999999999</v>
      </c>
      <c r="Q493">
        <v>-0.58440999999999999</v>
      </c>
      <c r="R493">
        <v>1.4780500000000001</v>
      </c>
      <c r="S493">
        <v>0.99472000000000005</v>
      </c>
      <c r="T493">
        <v>2E-3</v>
      </c>
      <c r="U493">
        <v>0</v>
      </c>
      <c r="V493">
        <v>33.4</v>
      </c>
      <c r="W493">
        <v>28.7529</v>
      </c>
      <c r="X493">
        <v>83.7624</v>
      </c>
    </row>
    <row r="494" spans="1:24" x14ac:dyDescent="0.3">
      <c r="A494">
        <v>493</v>
      </c>
      <c r="B494">
        <v>17</v>
      </c>
      <c r="C494" s="1">
        <v>44750.551458333335</v>
      </c>
      <c r="D494" t="s">
        <v>15</v>
      </c>
      <c r="E494" s="7">
        <v>2022</v>
      </c>
      <c r="F494" s="7">
        <v>7</v>
      </c>
      <c r="G494" s="7">
        <v>7</v>
      </c>
      <c r="H494" s="7" t="s">
        <v>34</v>
      </c>
      <c r="I494" s="7">
        <v>28</v>
      </c>
      <c r="J494" t="s">
        <v>23</v>
      </c>
      <c r="K494" t="s">
        <v>38</v>
      </c>
      <c r="L494">
        <v>2.1089699999999998</v>
      </c>
      <c r="M494">
        <v>2.1089699999999998</v>
      </c>
      <c r="N494">
        <v>1.41896</v>
      </c>
      <c r="O494">
        <v>0.99531999999999998</v>
      </c>
      <c r="P494">
        <v>-0.74455000000000005</v>
      </c>
      <c r="Q494">
        <v>-0.74455000000000005</v>
      </c>
      <c r="R494">
        <v>1.35755</v>
      </c>
      <c r="S494">
        <v>0.99753000000000003</v>
      </c>
      <c r="T494" t="s">
        <v>38</v>
      </c>
      <c r="U494" t="s">
        <v>38</v>
      </c>
      <c r="V494">
        <v>33.4</v>
      </c>
      <c r="W494">
        <v>30.291899999999998</v>
      </c>
      <c r="X494">
        <v>83.772999999999996</v>
      </c>
    </row>
    <row r="495" spans="1:24" x14ac:dyDescent="0.3">
      <c r="A495">
        <v>494</v>
      </c>
      <c r="B495">
        <v>18</v>
      </c>
      <c r="C495" s="1">
        <v>44750.553587962961</v>
      </c>
      <c r="D495" t="s">
        <v>15</v>
      </c>
      <c r="E495" s="7">
        <v>2022</v>
      </c>
      <c r="F495" s="7">
        <v>7</v>
      </c>
      <c r="G495" s="7">
        <v>7</v>
      </c>
      <c r="H495" s="7" t="s">
        <v>34</v>
      </c>
      <c r="I495" s="7">
        <v>28</v>
      </c>
      <c r="J495" t="s">
        <v>23</v>
      </c>
      <c r="K495" t="s">
        <v>38</v>
      </c>
      <c r="L495">
        <v>1.70072</v>
      </c>
      <c r="M495">
        <v>1.70072</v>
      </c>
      <c r="N495">
        <v>1.57359</v>
      </c>
      <c r="O495">
        <v>0.99231999999999998</v>
      </c>
      <c r="P495">
        <v>-0.87527999999999995</v>
      </c>
      <c r="Q495">
        <v>-0.87527999999999995</v>
      </c>
      <c r="R495">
        <v>1.34816</v>
      </c>
      <c r="S495">
        <v>0.99773000000000001</v>
      </c>
      <c r="T495" t="s">
        <v>38</v>
      </c>
      <c r="U495" t="s">
        <v>38</v>
      </c>
      <c r="V495" t="s">
        <v>38</v>
      </c>
      <c r="W495">
        <v>31.726900000000001</v>
      </c>
      <c r="X495">
        <v>83.756600000000006</v>
      </c>
    </row>
    <row r="496" spans="1:24" x14ac:dyDescent="0.3">
      <c r="A496">
        <v>495</v>
      </c>
      <c r="B496">
        <v>1</v>
      </c>
      <c r="C496" s="1">
        <v>44757.393310185187</v>
      </c>
      <c r="D496" t="s">
        <v>30</v>
      </c>
      <c r="E496" s="7">
        <v>2022</v>
      </c>
      <c r="F496" s="7">
        <v>7</v>
      </c>
      <c r="G496" s="7">
        <v>7</v>
      </c>
      <c r="H496" s="7" t="s">
        <v>34</v>
      </c>
      <c r="I496" s="7">
        <v>29</v>
      </c>
      <c r="J496" t="s">
        <v>22</v>
      </c>
      <c r="K496" t="s">
        <v>37</v>
      </c>
      <c r="L496">
        <v>1.01417</v>
      </c>
      <c r="M496">
        <v>1.01417</v>
      </c>
      <c r="N496">
        <v>2.3765200000000002</v>
      </c>
      <c r="O496">
        <v>0.96633999999999998</v>
      </c>
      <c r="P496">
        <v>3.1699999999999999E-2</v>
      </c>
      <c r="Q496" t="s">
        <v>38</v>
      </c>
      <c r="R496">
        <v>16.403400000000001</v>
      </c>
      <c r="S496">
        <v>0.31628000000000001</v>
      </c>
      <c r="T496">
        <v>2E-3</v>
      </c>
      <c r="U496">
        <v>0</v>
      </c>
      <c r="V496">
        <v>23.9</v>
      </c>
      <c r="W496">
        <v>24.197700000000001</v>
      </c>
      <c r="X496">
        <v>88.507300000000001</v>
      </c>
    </row>
    <row r="497" spans="1:24" x14ac:dyDescent="0.3">
      <c r="A497">
        <v>496</v>
      </c>
      <c r="B497">
        <v>2</v>
      </c>
      <c r="C497" s="1">
        <v>44757.395497685182</v>
      </c>
      <c r="D497" t="s">
        <v>30</v>
      </c>
      <c r="E497" s="7">
        <v>2022</v>
      </c>
      <c r="F497" s="7">
        <v>7</v>
      </c>
      <c r="G497" s="7">
        <v>7</v>
      </c>
      <c r="H497" s="7" t="s">
        <v>34</v>
      </c>
      <c r="I497" s="7">
        <v>29</v>
      </c>
      <c r="J497" t="s">
        <v>22</v>
      </c>
      <c r="K497" t="s">
        <v>36</v>
      </c>
      <c r="L497">
        <v>3.2300399999999998</v>
      </c>
      <c r="M497">
        <v>3.2300399999999998</v>
      </c>
      <c r="N497">
        <v>1.51193</v>
      </c>
      <c r="O497">
        <v>0.99007999999999996</v>
      </c>
      <c r="P497">
        <v>-0.29121000000000002</v>
      </c>
      <c r="Q497">
        <v>-0.29121000000000002</v>
      </c>
      <c r="R497">
        <v>2.2793600000000001</v>
      </c>
      <c r="S497">
        <v>0.96945999999999999</v>
      </c>
      <c r="T497" t="s">
        <v>38</v>
      </c>
      <c r="U497">
        <v>0</v>
      </c>
      <c r="V497">
        <v>23.9</v>
      </c>
      <c r="W497">
        <v>24.489799999999999</v>
      </c>
      <c r="X497">
        <v>88.520799999999994</v>
      </c>
    </row>
    <row r="498" spans="1:24" x14ac:dyDescent="0.3">
      <c r="A498">
        <v>497</v>
      </c>
      <c r="B498">
        <v>3</v>
      </c>
      <c r="C498" s="1">
        <v>44757.397581018522</v>
      </c>
      <c r="D498" t="s">
        <v>30</v>
      </c>
      <c r="E498" s="7">
        <v>2022</v>
      </c>
      <c r="F498" s="7">
        <v>7</v>
      </c>
      <c r="G498" s="7">
        <v>7</v>
      </c>
      <c r="H498" s="7" t="s">
        <v>34</v>
      </c>
      <c r="I498" s="7">
        <v>29</v>
      </c>
      <c r="J498" t="s">
        <v>22</v>
      </c>
      <c r="K498" t="s">
        <v>36</v>
      </c>
      <c r="L498">
        <v>1.7267699999999999</v>
      </c>
      <c r="M498">
        <v>1.7267699999999999</v>
      </c>
      <c r="N498">
        <v>1.8535200000000001</v>
      </c>
      <c r="O498">
        <v>0.98163999999999996</v>
      </c>
      <c r="P498">
        <v>-0.31226999999999999</v>
      </c>
      <c r="Q498">
        <v>-0.31226999999999999</v>
      </c>
      <c r="R498">
        <v>2.2018300000000002</v>
      </c>
      <c r="S498">
        <v>0.97216999999999998</v>
      </c>
      <c r="T498">
        <v>2E-3</v>
      </c>
      <c r="U498">
        <v>0</v>
      </c>
      <c r="V498">
        <v>24</v>
      </c>
      <c r="W498">
        <v>24.297000000000001</v>
      </c>
      <c r="X498">
        <v>88.528599999999997</v>
      </c>
    </row>
    <row r="499" spans="1:24" x14ac:dyDescent="0.3">
      <c r="A499">
        <v>498</v>
      </c>
      <c r="B499">
        <v>4</v>
      </c>
      <c r="C499" s="1">
        <v>44757.399652777778</v>
      </c>
      <c r="D499" t="s">
        <v>30</v>
      </c>
      <c r="E499" s="7">
        <v>2022</v>
      </c>
      <c r="F499" s="7">
        <v>7</v>
      </c>
      <c r="G499" s="7">
        <v>7</v>
      </c>
      <c r="H499" s="7" t="s">
        <v>34</v>
      </c>
      <c r="I499" s="7">
        <v>29</v>
      </c>
      <c r="J499" t="s">
        <v>22</v>
      </c>
      <c r="K499" t="s">
        <v>36</v>
      </c>
      <c r="L499">
        <v>2.5252599999999998</v>
      </c>
      <c r="M499">
        <v>2.5252599999999998</v>
      </c>
      <c r="N499">
        <v>1.73793</v>
      </c>
      <c r="O499">
        <v>0.98687999999999998</v>
      </c>
      <c r="P499">
        <v>-0.77932000000000001</v>
      </c>
      <c r="Q499">
        <v>-0.77932000000000001</v>
      </c>
      <c r="R499">
        <v>1.4975799999999999</v>
      </c>
      <c r="S499">
        <v>0.99312999999999996</v>
      </c>
      <c r="T499">
        <v>7.2999999999999996E-4</v>
      </c>
      <c r="U499">
        <v>0</v>
      </c>
      <c r="V499">
        <v>24.2</v>
      </c>
      <c r="W499">
        <v>24.293700000000001</v>
      </c>
      <c r="X499">
        <v>88.535600000000002</v>
      </c>
    </row>
    <row r="500" spans="1:24" x14ac:dyDescent="0.3">
      <c r="A500">
        <v>499</v>
      </c>
      <c r="B500">
        <v>5</v>
      </c>
      <c r="C500" s="1">
        <v>44757.410462962966</v>
      </c>
      <c r="D500" t="s">
        <v>30</v>
      </c>
      <c r="E500" s="7">
        <v>2022</v>
      </c>
      <c r="F500" s="7">
        <v>7</v>
      </c>
      <c r="G500" s="7">
        <v>7</v>
      </c>
      <c r="H500" s="7" t="s">
        <v>34</v>
      </c>
      <c r="I500" s="7">
        <v>29</v>
      </c>
      <c r="J500" t="s">
        <v>23</v>
      </c>
      <c r="K500" t="s">
        <v>36</v>
      </c>
      <c r="L500">
        <v>1.3717999999999999</v>
      </c>
      <c r="M500">
        <v>1.3717999999999999</v>
      </c>
      <c r="N500">
        <v>2.29969</v>
      </c>
      <c r="O500">
        <v>0.96606999999999998</v>
      </c>
      <c r="P500">
        <v>-0.42020999999999997</v>
      </c>
      <c r="Q500" t="s">
        <v>38</v>
      </c>
      <c r="R500">
        <v>3.1498599999999999</v>
      </c>
      <c r="S500">
        <v>0.93154999999999999</v>
      </c>
      <c r="T500">
        <v>2E-3</v>
      </c>
      <c r="U500">
        <v>0</v>
      </c>
      <c r="V500">
        <v>24.7</v>
      </c>
      <c r="W500">
        <v>25.259599999999999</v>
      </c>
      <c r="X500">
        <v>88.519400000000005</v>
      </c>
    </row>
    <row r="501" spans="1:24" x14ac:dyDescent="0.3">
      <c r="A501">
        <v>500</v>
      </c>
      <c r="B501">
        <v>6</v>
      </c>
      <c r="C501" s="1">
        <v>44757.412662037037</v>
      </c>
      <c r="D501" t="s">
        <v>30</v>
      </c>
      <c r="E501" s="7">
        <v>2022</v>
      </c>
      <c r="F501" s="7">
        <v>7</v>
      </c>
      <c r="G501" s="7">
        <v>7</v>
      </c>
      <c r="H501" s="7" t="s">
        <v>34</v>
      </c>
      <c r="I501" s="7">
        <v>29</v>
      </c>
      <c r="J501" t="s">
        <v>23</v>
      </c>
      <c r="K501" t="s">
        <v>36</v>
      </c>
      <c r="L501">
        <v>4.0727900000000004</v>
      </c>
      <c r="M501">
        <v>4.0727900000000004</v>
      </c>
      <c r="N501">
        <v>1.44828</v>
      </c>
      <c r="O501">
        <v>0.99424000000000001</v>
      </c>
      <c r="P501">
        <v>-0.56471000000000005</v>
      </c>
      <c r="Q501">
        <v>-0.56471000000000005</v>
      </c>
      <c r="R501">
        <v>1.6779299999999999</v>
      </c>
      <c r="S501">
        <v>0.98838000000000004</v>
      </c>
      <c r="T501" t="s">
        <v>38</v>
      </c>
      <c r="U501" t="s">
        <v>38</v>
      </c>
      <c r="V501" t="s">
        <v>38</v>
      </c>
      <c r="W501">
        <v>25.329699999999999</v>
      </c>
      <c r="X501">
        <v>88.509699999999995</v>
      </c>
    </row>
    <row r="502" spans="1:24" x14ac:dyDescent="0.3">
      <c r="A502">
        <v>501</v>
      </c>
      <c r="B502">
        <v>7</v>
      </c>
      <c r="C502" s="1">
        <v>44757.414733796293</v>
      </c>
      <c r="D502" t="s">
        <v>30</v>
      </c>
      <c r="E502" s="7">
        <v>2022</v>
      </c>
      <c r="F502" s="7">
        <v>7</v>
      </c>
      <c r="G502" s="7">
        <v>7</v>
      </c>
      <c r="H502" s="7" t="s">
        <v>34</v>
      </c>
      <c r="I502" s="7">
        <v>29</v>
      </c>
      <c r="J502" t="s">
        <v>23</v>
      </c>
      <c r="K502" t="s">
        <v>37</v>
      </c>
      <c r="L502">
        <v>1.1698900000000001</v>
      </c>
      <c r="M502" t="s">
        <v>38</v>
      </c>
      <c r="N502">
        <v>2.91181</v>
      </c>
      <c r="O502">
        <v>0.91876999999999998</v>
      </c>
      <c r="P502">
        <v>-0.53442999999999996</v>
      </c>
      <c r="Q502">
        <v>-0.53442999999999996</v>
      </c>
      <c r="R502">
        <v>1.5748800000000001</v>
      </c>
      <c r="S502">
        <v>0.99109999999999998</v>
      </c>
      <c r="T502">
        <v>2E-3</v>
      </c>
      <c r="U502">
        <v>0</v>
      </c>
      <c r="V502">
        <v>25.1</v>
      </c>
      <c r="W502">
        <v>25.444800000000001</v>
      </c>
      <c r="X502">
        <v>88.528800000000004</v>
      </c>
    </row>
    <row r="503" spans="1:24" x14ac:dyDescent="0.3">
      <c r="A503">
        <v>502</v>
      </c>
      <c r="B503">
        <v>8</v>
      </c>
      <c r="C503" s="1">
        <v>44757.41678240741</v>
      </c>
      <c r="D503" t="s">
        <v>30</v>
      </c>
      <c r="E503" s="7">
        <v>2022</v>
      </c>
      <c r="F503" s="7">
        <v>7</v>
      </c>
      <c r="G503" s="7">
        <v>7</v>
      </c>
      <c r="H503" s="7" t="s">
        <v>34</v>
      </c>
      <c r="I503" s="7">
        <v>29</v>
      </c>
      <c r="J503" t="s">
        <v>23</v>
      </c>
      <c r="K503" t="s">
        <v>36</v>
      </c>
      <c r="L503">
        <v>3.8675899999999999</v>
      </c>
      <c r="M503">
        <v>3.8675899999999999</v>
      </c>
      <c r="N503">
        <v>1.4416800000000001</v>
      </c>
      <c r="O503">
        <v>0.99353000000000002</v>
      </c>
      <c r="P503">
        <v>-0.85424</v>
      </c>
      <c r="Q503">
        <v>-0.85424</v>
      </c>
      <c r="R503">
        <v>1.37025</v>
      </c>
      <c r="S503">
        <v>0.99604000000000004</v>
      </c>
      <c r="T503" t="s">
        <v>38</v>
      </c>
      <c r="U503">
        <v>0</v>
      </c>
      <c r="V503" t="s">
        <v>38</v>
      </c>
      <c r="W503">
        <v>25.261099999999999</v>
      </c>
      <c r="X503">
        <v>88.540899999999993</v>
      </c>
    </row>
    <row r="504" spans="1:24" x14ac:dyDescent="0.3">
      <c r="A504">
        <v>503</v>
      </c>
      <c r="B504">
        <v>9</v>
      </c>
      <c r="C504" s="1">
        <v>44757.418854166666</v>
      </c>
      <c r="D504" t="s">
        <v>30</v>
      </c>
      <c r="E504" s="7">
        <v>2022</v>
      </c>
      <c r="F504" s="7">
        <v>7</v>
      </c>
      <c r="G504" s="7">
        <v>7</v>
      </c>
      <c r="H504" s="7" t="s">
        <v>34</v>
      </c>
      <c r="I504" s="7">
        <v>29</v>
      </c>
      <c r="J504" t="s">
        <v>22</v>
      </c>
      <c r="K504" t="s">
        <v>36</v>
      </c>
      <c r="L504">
        <v>4.3455300000000001</v>
      </c>
      <c r="M504">
        <v>4.3455300000000001</v>
      </c>
      <c r="N504">
        <v>1.47725</v>
      </c>
      <c r="O504">
        <v>0.99261999999999995</v>
      </c>
      <c r="P504">
        <v>-1.15402</v>
      </c>
      <c r="Q504">
        <v>-1.15402</v>
      </c>
      <c r="R504">
        <v>1.3654299999999999</v>
      </c>
      <c r="S504">
        <v>0.99614000000000003</v>
      </c>
      <c r="T504" t="s">
        <v>38</v>
      </c>
      <c r="U504">
        <v>0</v>
      </c>
      <c r="V504" t="s">
        <v>38</v>
      </c>
      <c r="W504">
        <v>25.767600000000002</v>
      </c>
      <c r="X504">
        <v>88.538200000000003</v>
      </c>
    </row>
    <row r="505" spans="1:24" x14ac:dyDescent="0.3">
      <c r="A505">
        <v>504</v>
      </c>
      <c r="B505">
        <v>10</v>
      </c>
      <c r="C505" s="1">
        <v>44757.420972222222</v>
      </c>
      <c r="D505" t="s">
        <v>30</v>
      </c>
      <c r="E505" s="7">
        <v>2022</v>
      </c>
      <c r="F505" s="7">
        <v>7</v>
      </c>
      <c r="G505" s="7">
        <v>7</v>
      </c>
      <c r="H505" s="7" t="s">
        <v>34</v>
      </c>
      <c r="I505" s="7">
        <v>29</v>
      </c>
      <c r="J505" t="s">
        <v>22</v>
      </c>
      <c r="K505" t="s">
        <v>36</v>
      </c>
      <c r="L505">
        <v>2.6609799999999999</v>
      </c>
      <c r="M505">
        <v>2.6609799999999999</v>
      </c>
      <c r="N505">
        <v>1.88948</v>
      </c>
      <c r="O505">
        <v>0.98116999999999999</v>
      </c>
      <c r="P505">
        <v>-0.46528000000000003</v>
      </c>
      <c r="Q505">
        <v>-0.46528000000000003</v>
      </c>
      <c r="R505">
        <v>1.94303</v>
      </c>
      <c r="S505">
        <v>0.98065000000000002</v>
      </c>
      <c r="T505" t="s">
        <v>38</v>
      </c>
      <c r="U505">
        <v>0</v>
      </c>
      <c r="V505">
        <v>25.6</v>
      </c>
      <c r="W505">
        <v>26.488700000000001</v>
      </c>
      <c r="X505">
        <v>88.531000000000006</v>
      </c>
    </row>
    <row r="506" spans="1:24" x14ac:dyDescent="0.3">
      <c r="A506">
        <v>505</v>
      </c>
      <c r="B506">
        <v>11</v>
      </c>
      <c r="C506" s="1">
        <v>44757.423020833332</v>
      </c>
      <c r="D506" t="s">
        <v>30</v>
      </c>
      <c r="E506" s="7">
        <v>2022</v>
      </c>
      <c r="F506" s="7">
        <v>7</v>
      </c>
      <c r="G506" s="7">
        <v>7</v>
      </c>
      <c r="H506" s="7" t="s">
        <v>34</v>
      </c>
      <c r="I506" s="7">
        <v>29</v>
      </c>
      <c r="J506" t="s">
        <v>22</v>
      </c>
      <c r="K506" t="s">
        <v>36</v>
      </c>
      <c r="L506">
        <v>2.1205599999999998</v>
      </c>
      <c r="M506">
        <v>2.1205599999999998</v>
      </c>
      <c r="N506">
        <v>1.8480300000000001</v>
      </c>
      <c r="O506">
        <v>0.98353000000000002</v>
      </c>
      <c r="P506">
        <v>-0.34422000000000003</v>
      </c>
      <c r="Q506">
        <v>-0.34422000000000003</v>
      </c>
      <c r="R506">
        <v>1.9317500000000001</v>
      </c>
      <c r="S506">
        <v>0.98099999999999998</v>
      </c>
      <c r="T506">
        <v>1E-3</v>
      </c>
      <c r="U506">
        <v>0</v>
      </c>
      <c r="V506">
        <v>25.6</v>
      </c>
      <c r="W506">
        <v>26.3977</v>
      </c>
      <c r="X506">
        <v>88.525499999999994</v>
      </c>
    </row>
    <row r="507" spans="1:24" x14ac:dyDescent="0.3">
      <c r="A507">
        <v>506</v>
      </c>
      <c r="B507">
        <v>12</v>
      </c>
      <c r="C507" s="1">
        <v>44757.425092592595</v>
      </c>
      <c r="D507" t="s">
        <v>30</v>
      </c>
      <c r="E507" s="7">
        <v>2022</v>
      </c>
      <c r="F507" s="7">
        <v>7</v>
      </c>
      <c r="G507" s="7">
        <v>7</v>
      </c>
      <c r="H507" s="7" t="s">
        <v>34</v>
      </c>
      <c r="I507" s="7">
        <v>29</v>
      </c>
      <c r="J507" t="s">
        <v>22</v>
      </c>
      <c r="K507" t="s">
        <v>37</v>
      </c>
      <c r="L507">
        <v>1.5228299999999999</v>
      </c>
      <c r="M507" t="s">
        <v>38</v>
      </c>
      <c r="N507">
        <v>2.8331300000000001</v>
      </c>
      <c r="O507">
        <v>0.94784999999999997</v>
      </c>
      <c r="P507">
        <v>-0.14824999999999999</v>
      </c>
      <c r="Q507" t="s">
        <v>38</v>
      </c>
      <c r="R507">
        <v>5.7649900000000001</v>
      </c>
      <c r="S507">
        <v>0.79098999999999997</v>
      </c>
      <c r="T507" t="s">
        <v>38</v>
      </c>
      <c r="U507">
        <v>0</v>
      </c>
      <c r="V507">
        <v>26.3</v>
      </c>
      <c r="W507">
        <v>26.410799999999998</v>
      </c>
      <c r="X507">
        <v>88.512500000000003</v>
      </c>
    </row>
    <row r="508" spans="1:24" x14ac:dyDescent="0.3">
      <c r="A508">
        <v>507</v>
      </c>
      <c r="B508">
        <v>13</v>
      </c>
      <c r="C508" s="1">
        <v>44757.427407407406</v>
      </c>
      <c r="D508" t="s">
        <v>30</v>
      </c>
      <c r="E508" s="7">
        <v>2022</v>
      </c>
      <c r="F508" s="7">
        <v>7</v>
      </c>
      <c r="G508" s="7">
        <v>7</v>
      </c>
      <c r="H508" s="7" t="s">
        <v>34</v>
      </c>
      <c r="I508" s="7">
        <v>29</v>
      </c>
      <c r="J508" t="s">
        <v>23</v>
      </c>
      <c r="K508" t="s">
        <v>36</v>
      </c>
      <c r="L508">
        <v>1.7316800000000001</v>
      </c>
      <c r="M508">
        <v>1.7316800000000001</v>
      </c>
      <c r="N508">
        <v>1.76942</v>
      </c>
      <c r="O508">
        <v>0.98580999999999996</v>
      </c>
      <c r="P508">
        <v>-0.42929</v>
      </c>
      <c r="Q508">
        <v>-0.42929</v>
      </c>
      <c r="R508">
        <v>1.63809</v>
      </c>
      <c r="S508">
        <v>0.98943000000000003</v>
      </c>
      <c r="T508">
        <v>1E-3</v>
      </c>
      <c r="U508">
        <v>0</v>
      </c>
      <c r="V508">
        <v>26.5</v>
      </c>
      <c r="W508">
        <v>26.7925</v>
      </c>
      <c r="X508">
        <v>88.553399999999996</v>
      </c>
    </row>
    <row r="509" spans="1:24" x14ac:dyDescent="0.3">
      <c r="A509">
        <v>508</v>
      </c>
      <c r="B509">
        <v>14</v>
      </c>
      <c r="C509" s="1">
        <v>44757.429525462961</v>
      </c>
      <c r="D509" t="s">
        <v>30</v>
      </c>
      <c r="E509" s="7">
        <v>2022</v>
      </c>
      <c r="F509" s="7">
        <v>7</v>
      </c>
      <c r="G509" s="7">
        <v>7</v>
      </c>
      <c r="H509" s="7" t="s">
        <v>34</v>
      </c>
      <c r="I509" s="7">
        <v>29</v>
      </c>
      <c r="J509" t="s">
        <v>23</v>
      </c>
      <c r="K509" t="s">
        <v>36</v>
      </c>
      <c r="L509">
        <v>1.50203</v>
      </c>
      <c r="M509">
        <v>1.50203</v>
      </c>
      <c r="N509">
        <v>1.93262</v>
      </c>
      <c r="O509">
        <v>0.98096000000000005</v>
      </c>
      <c r="P509">
        <v>-0.46310000000000001</v>
      </c>
      <c r="Q509">
        <v>-0.46310000000000001</v>
      </c>
      <c r="R509">
        <v>1.6227400000000001</v>
      </c>
      <c r="S509">
        <v>0.98984000000000005</v>
      </c>
      <c r="T509">
        <v>2E-3</v>
      </c>
      <c r="U509">
        <v>0</v>
      </c>
      <c r="V509">
        <v>26.8764</v>
      </c>
      <c r="W509">
        <v>27.3248</v>
      </c>
      <c r="X509">
        <v>88.552599999999998</v>
      </c>
    </row>
    <row r="510" spans="1:24" x14ac:dyDescent="0.3">
      <c r="A510">
        <v>509</v>
      </c>
      <c r="B510">
        <v>15</v>
      </c>
      <c r="C510" s="1">
        <v>44757.431666666664</v>
      </c>
      <c r="D510" t="s">
        <v>30</v>
      </c>
      <c r="E510" s="7">
        <v>2022</v>
      </c>
      <c r="F510" s="7">
        <v>7</v>
      </c>
      <c r="G510" s="7">
        <v>7</v>
      </c>
      <c r="H510" s="7" t="s">
        <v>34</v>
      </c>
      <c r="I510" s="7">
        <v>29</v>
      </c>
      <c r="J510" t="s">
        <v>23</v>
      </c>
      <c r="K510" t="s">
        <v>36</v>
      </c>
      <c r="L510">
        <v>1.92056</v>
      </c>
      <c r="M510">
        <v>1.92056</v>
      </c>
      <c r="N510">
        <v>2.1868099999999999</v>
      </c>
      <c r="O510">
        <v>0.97299000000000002</v>
      </c>
      <c r="P510">
        <v>-0.35604000000000002</v>
      </c>
      <c r="Q510">
        <v>-0.35604000000000002</v>
      </c>
      <c r="R510">
        <v>2.2115</v>
      </c>
      <c r="S510">
        <v>0.97214999999999996</v>
      </c>
      <c r="T510">
        <v>1E-3</v>
      </c>
      <c r="U510">
        <v>0</v>
      </c>
      <c r="V510">
        <v>26.9</v>
      </c>
      <c r="W510">
        <v>26.740100000000002</v>
      </c>
      <c r="X510">
        <v>88.553700000000006</v>
      </c>
    </row>
    <row r="511" spans="1:24" x14ac:dyDescent="0.3">
      <c r="A511">
        <v>510</v>
      </c>
      <c r="B511">
        <v>16</v>
      </c>
      <c r="C511" s="1">
        <v>44757.433912037035</v>
      </c>
      <c r="D511" t="s">
        <v>30</v>
      </c>
      <c r="E511" s="7">
        <v>2022</v>
      </c>
      <c r="F511" s="7">
        <v>7</v>
      </c>
      <c r="G511" s="7">
        <v>7</v>
      </c>
      <c r="H511" s="7" t="s">
        <v>34</v>
      </c>
      <c r="I511" s="7">
        <v>29</v>
      </c>
      <c r="J511" t="s">
        <v>23</v>
      </c>
      <c r="K511" t="s">
        <v>37</v>
      </c>
      <c r="L511">
        <v>10.896000000000001</v>
      </c>
      <c r="M511">
        <v>10.896000000000001</v>
      </c>
      <c r="N511">
        <v>1.22228</v>
      </c>
      <c r="O511">
        <v>0.99892999999999998</v>
      </c>
      <c r="P511">
        <v>-0.59001999999999999</v>
      </c>
      <c r="Q511">
        <v>-0.59001999999999999</v>
      </c>
      <c r="R511">
        <v>1.5004500000000001</v>
      </c>
      <c r="S511">
        <v>0.99295999999999995</v>
      </c>
      <c r="T511">
        <v>2E-3</v>
      </c>
      <c r="U511">
        <v>0</v>
      </c>
      <c r="V511">
        <v>27.052700000000002</v>
      </c>
      <c r="W511">
        <v>27.108000000000001</v>
      </c>
      <c r="X511">
        <v>88.535899999999998</v>
      </c>
    </row>
    <row r="512" spans="1:24" x14ac:dyDescent="0.3">
      <c r="A512">
        <v>511</v>
      </c>
      <c r="B512">
        <v>17</v>
      </c>
      <c r="C512" s="1">
        <v>44757.43613425926</v>
      </c>
      <c r="D512" t="s">
        <v>30</v>
      </c>
      <c r="E512" s="7">
        <v>2022</v>
      </c>
      <c r="F512" s="7">
        <v>7</v>
      </c>
      <c r="G512" s="7">
        <v>7</v>
      </c>
      <c r="H512" s="7" t="s">
        <v>34</v>
      </c>
      <c r="I512" s="7">
        <v>29</v>
      </c>
      <c r="J512" t="s">
        <v>22</v>
      </c>
      <c r="K512" t="s">
        <v>37</v>
      </c>
      <c r="L512">
        <v>5.6756399999999996</v>
      </c>
      <c r="M512">
        <v>5.6756399999999996</v>
      </c>
      <c r="N512">
        <v>1.2279100000000001</v>
      </c>
      <c r="O512">
        <v>0.99907999999999997</v>
      </c>
      <c r="P512">
        <v>-0.35102</v>
      </c>
      <c r="Q512">
        <v>-0.35102</v>
      </c>
      <c r="R512">
        <v>1.6656599999999999</v>
      </c>
      <c r="S512">
        <v>0.98870000000000002</v>
      </c>
      <c r="T512">
        <v>2E-3</v>
      </c>
      <c r="U512">
        <v>0</v>
      </c>
      <c r="V512">
        <v>27.407299999999999</v>
      </c>
      <c r="W512">
        <v>28.515899999999998</v>
      </c>
      <c r="X512">
        <v>88.501199999999997</v>
      </c>
    </row>
    <row r="513" spans="1:24" x14ac:dyDescent="0.3">
      <c r="A513">
        <v>512</v>
      </c>
      <c r="B513">
        <v>18</v>
      </c>
      <c r="C513" s="1">
        <v>44757.438252314816</v>
      </c>
      <c r="D513" t="s">
        <v>30</v>
      </c>
      <c r="E513" s="7">
        <v>2022</v>
      </c>
      <c r="F513" s="7">
        <v>7</v>
      </c>
      <c r="G513" s="7">
        <v>7</v>
      </c>
      <c r="H513" s="7" t="s">
        <v>34</v>
      </c>
      <c r="I513" s="7">
        <v>29</v>
      </c>
      <c r="J513" t="s">
        <v>22</v>
      </c>
      <c r="K513" t="s">
        <v>36</v>
      </c>
      <c r="L513">
        <v>3.9509099999999999</v>
      </c>
      <c r="M513">
        <v>3.9509099999999999</v>
      </c>
      <c r="N513">
        <v>1.50085</v>
      </c>
      <c r="O513">
        <v>0.99295</v>
      </c>
      <c r="P513">
        <v>-0.53230999999999995</v>
      </c>
      <c r="Q513">
        <v>-0.53230999999999995</v>
      </c>
      <c r="R513">
        <v>1.57524</v>
      </c>
      <c r="S513">
        <v>0.99107999999999996</v>
      </c>
      <c r="T513" t="s">
        <v>38</v>
      </c>
      <c r="U513" t="s">
        <v>38</v>
      </c>
      <c r="V513" t="s">
        <v>38</v>
      </c>
      <c r="W513">
        <v>29.049099999999999</v>
      </c>
      <c r="X513">
        <v>88.485399999999998</v>
      </c>
    </row>
    <row r="514" spans="1:24" x14ac:dyDescent="0.3">
      <c r="A514">
        <v>513</v>
      </c>
      <c r="B514">
        <v>19</v>
      </c>
      <c r="C514" s="1">
        <v>44757.440312500003</v>
      </c>
      <c r="D514" t="s">
        <v>30</v>
      </c>
      <c r="E514" s="7">
        <v>2022</v>
      </c>
      <c r="F514" s="7">
        <v>7</v>
      </c>
      <c r="G514" s="7">
        <v>7</v>
      </c>
      <c r="H514" s="7" t="s">
        <v>34</v>
      </c>
      <c r="I514" s="7">
        <v>29</v>
      </c>
      <c r="J514" t="s">
        <v>22</v>
      </c>
      <c r="K514" t="s">
        <v>36</v>
      </c>
      <c r="L514">
        <v>1.4431099999999999</v>
      </c>
      <c r="M514">
        <v>1.4431099999999999</v>
      </c>
      <c r="N514">
        <v>2.1386500000000002</v>
      </c>
      <c r="O514">
        <v>0.97431000000000001</v>
      </c>
      <c r="P514">
        <v>-0.32340000000000002</v>
      </c>
      <c r="Q514">
        <v>-0.32340000000000002</v>
      </c>
      <c r="R514">
        <v>1.92859</v>
      </c>
      <c r="S514">
        <v>0.98107999999999995</v>
      </c>
      <c r="T514" t="s">
        <v>38</v>
      </c>
      <c r="U514" t="s">
        <v>38</v>
      </c>
      <c r="V514" t="s">
        <v>38</v>
      </c>
      <c r="W514">
        <v>29.6675</v>
      </c>
      <c r="X514">
        <v>88.486400000000003</v>
      </c>
    </row>
    <row r="515" spans="1:24" x14ac:dyDescent="0.3">
      <c r="A515">
        <v>514</v>
      </c>
      <c r="B515">
        <v>20</v>
      </c>
      <c r="C515" s="1">
        <v>44757.442627314813</v>
      </c>
      <c r="D515" t="s">
        <v>30</v>
      </c>
      <c r="E515" s="7">
        <v>2022</v>
      </c>
      <c r="F515" s="7">
        <v>7</v>
      </c>
      <c r="G515" s="7">
        <v>7</v>
      </c>
      <c r="H515" s="7" t="s">
        <v>34</v>
      </c>
      <c r="I515" s="7">
        <v>29</v>
      </c>
      <c r="J515" t="s">
        <v>22</v>
      </c>
      <c r="K515" t="s">
        <v>36</v>
      </c>
      <c r="L515">
        <v>1.4385600000000001</v>
      </c>
      <c r="M515">
        <v>1.4385600000000001</v>
      </c>
      <c r="N515">
        <v>2.1305399999999999</v>
      </c>
      <c r="O515">
        <v>0.96643000000000001</v>
      </c>
      <c r="P515">
        <v>-0.65261999999999998</v>
      </c>
      <c r="Q515">
        <v>-0.65261999999999998</v>
      </c>
      <c r="R515">
        <v>1.5871999999999999</v>
      </c>
      <c r="S515">
        <v>0.99087999999999998</v>
      </c>
      <c r="T515" t="s">
        <v>38</v>
      </c>
      <c r="U515">
        <v>0</v>
      </c>
      <c r="V515">
        <v>29.5</v>
      </c>
      <c r="W515">
        <v>28.568300000000001</v>
      </c>
      <c r="X515">
        <v>88.520200000000003</v>
      </c>
    </row>
    <row r="516" spans="1:24" x14ac:dyDescent="0.3">
      <c r="A516">
        <v>515</v>
      </c>
      <c r="B516">
        <v>21</v>
      </c>
      <c r="C516" s="1">
        <v>44757.444699074076</v>
      </c>
      <c r="D516" t="s">
        <v>30</v>
      </c>
      <c r="E516" s="7">
        <v>2022</v>
      </c>
      <c r="F516" s="7">
        <v>7</v>
      </c>
      <c r="G516" s="7">
        <v>7</v>
      </c>
      <c r="H516" s="7" t="s">
        <v>34</v>
      </c>
      <c r="I516" s="7">
        <v>29</v>
      </c>
      <c r="J516" t="s">
        <v>23</v>
      </c>
      <c r="K516" t="s">
        <v>36</v>
      </c>
      <c r="L516">
        <v>1.3295999999999999</v>
      </c>
      <c r="M516">
        <v>1.3295999999999999</v>
      </c>
      <c r="N516">
        <v>2.5881799999999999</v>
      </c>
      <c r="O516">
        <v>0.95784999999999998</v>
      </c>
      <c r="P516">
        <v>-0.47860000000000003</v>
      </c>
      <c r="Q516">
        <v>-0.47860000000000003</v>
      </c>
      <c r="R516">
        <v>1.84998</v>
      </c>
      <c r="S516">
        <v>0.98346</v>
      </c>
      <c r="T516" t="s">
        <v>38</v>
      </c>
      <c r="U516" t="s">
        <v>38</v>
      </c>
      <c r="V516" t="s">
        <v>38</v>
      </c>
      <c r="W516">
        <v>27.993500000000001</v>
      </c>
      <c r="X516">
        <v>88.523700000000005</v>
      </c>
    </row>
    <row r="517" spans="1:24" x14ac:dyDescent="0.3">
      <c r="A517">
        <v>516</v>
      </c>
      <c r="B517">
        <v>22</v>
      </c>
      <c r="C517" s="1">
        <v>44757.446759259263</v>
      </c>
      <c r="D517" t="s">
        <v>30</v>
      </c>
      <c r="E517" s="7">
        <v>2022</v>
      </c>
      <c r="F517" s="7">
        <v>7</v>
      </c>
      <c r="G517" s="7">
        <v>7</v>
      </c>
      <c r="H517" s="7" t="s">
        <v>34</v>
      </c>
      <c r="I517" s="7">
        <v>29</v>
      </c>
      <c r="J517" t="s">
        <v>23</v>
      </c>
      <c r="K517" t="s">
        <v>36</v>
      </c>
      <c r="L517">
        <v>2.66276</v>
      </c>
      <c r="M517">
        <v>2.66276</v>
      </c>
      <c r="N517">
        <v>1.6410400000000001</v>
      </c>
      <c r="O517">
        <v>0.98936000000000002</v>
      </c>
      <c r="P517">
        <v>-0.872</v>
      </c>
      <c r="Q517">
        <v>-0.872</v>
      </c>
      <c r="R517">
        <v>1.4565600000000001</v>
      </c>
      <c r="S517">
        <v>0.99148999999999998</v>
      </c>
      <c r="T517">
        <v>1E-3</v>
      </c>
      <c r="U517">
        <v>0</v>
      </c>
      <c r="V517">
        <v>28.5</v>
      </c>
      <c r="W517">
        <v>27.537800000000001</v>
      </c>
      <c r="X517">
        <v>88.531899999999993</v>
      </c>
    </row>
    <row r="518" spans="1:24" x14ac:dyDescent="0.3">
      <c r="A518">
        <v>517</v>
      </c>
      <c r="B518">
        <v>23</v>
      </c>
      <c r="C518" s="1">
        <v>44757.448819444442</v>
      </c>
      <c r="D518" t="s">
        <v>30</v>
      </c>
      <c r="E518" s="7">
        <v>2022</v>
      </c>
      <c r="F518" s="7">
        <v>7</v>
      </c>
      <c r="G518" s="7">
        <v>7</v>
      </c>
      <c r="H518" s="7" t="s">
        <v>34</v>
      </c>
      <c r="I518" s="7">
        <v>29</v>
      </c>
      <c r="J518" t="s">
        <v>23</v>
      </c>
      <c r="K518" t="s">
        <v>36</v>
      </c>
      <c r="L518">
        <v>1.3571899999999999</v>
      </c>
      <c r="M518">
        <v>1.3571899999999999</v>
      </c>
      <c r="N518">
        <v>1.8145899999999999</v>
      </c>
      <c r="O518">
        <v>0.98353999999999997</v>
      </c>
      <c r="P518">
        <v>-0.308</v>
      </c>
      <c r="Q518">
        <v>-0.308</v>
      </c>
      <c r="R518">
        <v>1.8496300000000001</v>
      </c>
      <c r="S518">
        <v>0.98348000000000002</v>
      </c>
      <c r="T518" t="s">
        <v>38</v>
      </c>
      <c r="U518" t="s">
        <v>38</v>
      </c>
      <c r="V518" t="s">
        <v>38</v>
      </c>
      <c r="W518">
        <v>27.383900000000001</v>
      </c>
      <c r="X518">
        <v>88.533100000000005</v>
      </c>
    </row>
    <row r="519" spans="1:24" x14ac:dyDescent="0.3">
      <c r="A519">
        <v>518</v>
      </c>
      <c r="B519">
        <v>24</v>
      </c>
      <c r="C519" s="1">
        <v>44757.450879629629</v>
      </c>
      <c r="D519" t="s">
        <v>30</v>
      </c>
      <c r="E519" s="7">
        <v>2022</v>
      </c>
      <c r="F519" s="7">
        <v>7</v>
      </c>
      <c r="G519" s="7">
        <v>7</v>
      </c>
      <c r="H519" s="7" t="s">
        <v>34</v>
      </c>
      <c r="I519" s="7">
        <v>29</v>
      </c>
      <c r="J519" t="s">
        <v>23</v>
      </c>
      <c r="K519" t="s">
        <v>37</v>
      </c>
      <c r="L519">
        <v>1.7056100000000001</v>
      </c>
      <c r="M519">
        <v>1.7056100000000001</v>
      </c>
      <c r="N519">
        <v>2.03348</v>
      </c>
      <c r="O519">
        <v>0.97804000000000002</v>
      </c>
      <c r="P519">
        <v>-0.20477000000000001</v>
      </c>
      <c r="Q519" t="s">
        <v>38</v>
      </c>
      <c r="R519">
        <v>2.9560599999999999</v>
      </c>
      <c r="S519">
        <v>0.94321999999999995</v>
      </c>
      <c r="T519" t="s">
        <v>38</v>
      </c>
      <c r="U519">
        <v>0</v>
      </c>
      <c r="V519">
        <v>28.6</v>
      </c>
      <c r="W519">
        <v>27.509699999999999</v>
      </c>
      <c r="X519">
        <v>88.523399999999995</v>
      </c>
    </row>
    <row r="520" spans="1:24" x14ac:dyDescent="0.3">
      <c r="A520">
        <v>519</v>
      </c>
      <c r="B520">
        <v>1</v>
      </c>
      <c r="C520" s="1">
        <v>44757.490428240744</v>
      </c>
      <c r="D520" t="s">
        <v>29</v>
      </c>
      <c r="E520" s="7">
        <v>2022</v>
      </c>
      <c r="F520" s="7">
        <v>7</v>
      </c>
      <c r="G520" s="7">
        <v>7</v>
      </c>
      <c r="H520" s="7" t="s">
        <v>34</v>
      </c>
      <c r="I520" s="7">
        <v>29</v>
      </c>
      <c r="J520" t="s">
        <v>23</v>
      </c>
      <c r="K520" t="s">
        <v>38</v>
      </c>
      <c r="L520">
        <v>1.2283299999999999</v>
      </c>
      <c r="M520">
        <v>1.2283299999999999</v>
      </c>
      <c r="N520">
        <v>2.5173700000000001</v>
      </c>
      <c r="O520">
        <v>0.95526999999999995</v>
      </c>
      <c r="P520">
        <v>-0.54937000000000002</v>
      </c>
      <c r="Q520">
        <v>-0.54937000000000002</v>
      </c>
      <c r="R520">
        <v>1.53342</v>
      </c>
      <c r="S520">
        <v>0.99280000000000002</v>
      </c>
      <c r="T520">
        <v>2E-3</v>
      </c>
      <c r="U520">
        <v>0</v>
      </c>
      <c r="V520">
        <v>30.1</v>
      </c>
      <c r="W520">
        <v>31.2271</v>
      </c>
      <c r="X520">
        <v>85.7624</v>
      </c>
    </row>
    <row r="521" spans="1:24" x14ac:dyDescent="0.3">
      <c r="A521">
        <v>520</v>
      </c>
      <c r="B521">
        <v>2</v>
      </c>
      <c r="C521" s="1">
        <v>44757.4925</v>
      </c>
      <c r="D521" t="s">
        <v>29</v>
      </c>
      <c r="E521" s="7">
        <v>2022</v>
      </c>
      <c r="F521" s="7">
        <v>7</v>
      </c>
      <c r="G521" s="7">
        <v>7</v>
      </c>
      <c r="H521" s="7" t="s">
        <v>34</v>
      </c>
      <c r="I521" s="7">
        <v>29</v>
      </c>
      <c r="J521" t="s">
        <v>23</v>
      </c>
      <c r="K521" t="s">
        <v>38</v>
      </c>
      <c r="L521">
        <v>1.17479</v>
      </c>
      <c r="M521">
        <v>1.17479</v>
      </c>
      <c r="N521">
        <v>2.2694200000000002</v>
      </c>
      <c r="O521">
        <v>0.9698</v>
      </c>
      <c r="P521">
        <v>-0.50261999999999996</v>
      </c>
      <c r="Q521">
        <v>-0.50261999999999996</v>
      </c>
      <c r="R521">
        <v>1.5158</v>
      </c>
      <c r="S521">
        <v>0.99322999999999995</v>
      </c>
      <c r="T521" t="s">
        <v>38</v>
      </c>
      <c r="U521" t="s">
        <v>38</v>
      </c>
      <c r="V521" t="s">
        <v>38</v>
      </c>
      <c r="W521">
        <v>32.965899999999998</v>
      </c>
      <c r="X521">
        <v>85.785799999999995</v>
      </c>
    </row>
    <row r="522" spans="1:24" x14ac:dyDescent="0.3">
      <c r="A522">
        <v>521</v>
      </c>
      <c r="B522">
        <v>3</v>
      </c>
      <c r="C522" s="1">
        <v>44757.494571759256</v>
      </c>
      <c r="D522" t="s">
        <v>29</v>
      </c>
      <c r="E522" s="7">
        <v>2022</v>
      </c>
      <c r="F522" s="7">
        <v>7</v>
      </c>
      <c r="G522" s="7">
        <v>7</v>
      </c>
      <c r="H522" s="7" t="s">
        <v>34</v>
      </c>
      <c r="I522" s="7">
        <v>29</v>
      </c>
      <c r="J522" t="s">
        <v>23</v>
      </c>
      <c r="K522" t="s">
        <v>38</v>
      </c>
      <c r="L522">
        <v>1.4196299999999999</v>
      </c>
      <c r="M522">
        <v>1.4196299999999999</v>
      </c>
      <c r="N522">
        <v>2.0383900000000001</v>
      </c>
      <c r="O522">
        <v>0.97824999999999995</v>
      </c>
      <c r="P522">
        <v>-0.58396999999999999</v>
      </c>
      <c r="Q522">
        <v>-0.58396999999999999</v>
      </c>
      <c r="R522">
        <v>1.5372699999999999</v>
      </c>
      <c r="S522">
        <v>0.99268999999999996</v>
      </c>
      <c r="T522">
        <v>2E-3</v>
      </c>
      <c r="U522">
        <v>0</v>
      </c>
      <c r="V522">
        <v>34.6</v>
      </c>
      <c r="W522">
        <v>32.579300000000003</v>
      </c>
      <c r="X522">
        <v>85.774900000000002</v>
      </c>
    </row>
    <row r="523" spans="1:24" x14ac:dyDescent="0.3">
      <c r="A523">
        <v>522</v>
      </c>
      <c r="B523">
        <v>4</v>
      </c>
      <c r="C523" s="1">
        <v>44757.496655092589</v>
      </c>
      <c r="D523" t="s">
        <v>29</v>
      </c>
      <c r="E523" s="7">
        <v>2022</v>
      </c>
      <c r="F523" s="7">
        <v>7</v>
      </c>
      <c r="G523" s="7">
        <v>7</v>
      </c>
      <c r="H523" s="7" t="s">
        <v>34</v>
      </c>
      <c r="I523" s="7">
        <v>29</v>
      </c>
      <c r="J523" t="s">
        <v>22</v>
      </c>
      <c r="K523" t="s">
        <v>38</v>
      </c>
      <c r="L523">
        <v>2.0213399999999999</v>
      </c>
      <c r="M523">
        <v>2.0213399999999999</v>
      </c>
      <c r="N523">
        <v>1.49081</v>
      </c>
      <c r="O523">
        <v>0.99385000000000001</v>
      </c>
      <c r="P523">
        <v>-0.41066999999999998</v>
      </c>
      <c r="Q523">
        <v>-0.41066999999999998</v>
      </c>
      <c r="R523">
        <v>1.58833</v>
      </c>
      <c r="S523">
        <v>0.99138999999999999</v>
      </c>
      <c r="T523">
        <v>1E-3</v>
      </c>
      <c r="U523">
        <v>0</v>
      </c>
      <c r="V523">
        <v>34.9</v>
      </c>
      <c r="W523">
        <v>32.746600000000001</v>
      </c>
      <c r="X523">
        <v>85.768699999999995</v>
      </c>
    </row>
    <row r="524" spans="1:24" x14ac:dyDescent="0.3">
      <c r="A524">
        <v>523</v>
      </c>
      <c r="B524">
        <v>5</v>
      </c>
      <c r="C524" s="1">
        <v>44757.498726851853</v>
      </c>
      <c r="D524" t="s">
        <v>29</v>
      </c>
      <c r="E524" s="7">
        <v>2022</v>
      </c>
      <c r="F524" s="7">
        <v>7</v>
      </c>
      <c r="G524" s="7">
        <v>7</v>
      </c>
      <c r="H524" s="7" t="s">
        <v>34</v>
      </c>
      <c r="I524" s="7">
        <v>29</v>
      </c>
      <c r="J524" t="s">
        <v>22</v>
      </c>
      <c r="K524" t="s">
        <v>38</v>
      </c>
      <c r="L524">
        <v>0.96392</v>
      </c>
      <c r="M524">
        <v>0.96392</v>
      </c>
      <c r="N524">
        <v>2.1371799999999999</v>
      </c>
      <c r="O524">
        <v>0.96784000000000003</v>
      </c>
      <c r="P524">
        <v>-0.79371999999999998</v>
      </c>
      <c r="Q524">
        <v>-0.79371999999999998</v>
      </c>
      <c r="R524">
        <v>1.3193299999999999</v>
      </c>
      <c r="S524">
        <v>0.99780999999999997</v>
      </c>
      <c r="T524">
        <v>2E-3</v>
      </c>
      <c r="U524">
        <v>0</v>
      </c>
      <c r="V524">
        <v>34.9</v>
      </c>
      <c r="W524">
        <v>31.8794</v>
      </c>
      <c r="X524">
        <v>85.790099999999995</v>
      </c>
    </row>
    <row r="525" spans="1:24" x14ac:dyDescent="0.3">
      <c r="A525">
        <v>524</v>
      </c>
      <c r="B525">
        <v>6</v>
      </c>
      <c r="C525" s="1">
        <v>44757.500775462962</v>
      </c>
      <c r="D525" t="s">
        <v>29</v>
      </c>
      <c r="E525" s="7">
        <v>2022</v>
      </c>
      <c r="F525" s="7">
        <v>7</v>
      </c>
      <c r="G525" s="7">
        <v>7</v>
      </c>
      <c r="H525" s="7" t="s">
        <v>34</v>
      </c>
      <c r="I525" s="7">
        <v>29</v>
      </c>
      <c r="J525" t="s">
        <v>22</v>
      </c>
      <c r="K525" t="s">
        <v>38</v>
      </c>
      <c r="L525">
        <v>3.3593500000000001</v>
      </c>
      <c r="M525">
        <v>3.3593500000000001</v>
      </c>
      <c r="N525">
        <v>1.3605700000000001</v>
      </c>
      <c r="O525">
        <v>0.99643999999999999</v>
      </c>
      <c r="P525">
        <v>-0.62944999999999995</v>
      </c>
      <c r="Q525">
        <v>-0.62944999999999995</v>
      </c>
      <c r="R525">
        <v>1.35995</v>
      </c>
      <c r="S525">
        <v>0.99690999999999996</v>
      </c>
      <c r="T525">
        <v>2E-3</v>
      </c>
      <c r="U525">
        <v>0</v>
      </c>
      <c r="V525">
        <v>33.4</v>
      </c>
      <c r="W525">
        <v>32.375</v>
      </c>
      <c r="X525">
        <v>85.784000000000006</v>
      </c>
    </row>
    <row r="526" spans="1:24" x14ac:dyDescent="0.3">
      <c r="A526">
        <v>525</v>
      </c>
      <c r="B526">
        <v>7</v>
      </c>
      <c r="C526" s="1">
        <v>44757.502881944441</v>
      </c>
      <c r="D526" t="s">
        <v>29</v>
      </c>
      <c r="E526" s="7">
        <v>2022</v>
      </c>
      <c r="F526" s="7">
        <v>7</v>
      </c>
      <c r="G526" s="7">
        <v>7</v>
      </c>
      <c r="H526" s="7" t="s">
        <v>34</v>
      </c>
      <c r="I526" s="7">
        <v>29</v>
      </c>
      <c r="J526" t="s">
        <v>23</v>
      </c>
      <c r="K526" t="s">
        <v>38</v>
      </c>
      <c r="L526">
        <v>0.42287000000000002</v>
      </c>
      <c r="M526" t="s">
        <v>38</v>
      </c>
      <c r="N526">
        <v>4.0478500000000004</v>
      </c>
      <c r="O526">
        <v>0.84384999999999999</v>
      </c>
      <c r="P526">
        <v>-0.45366000000000001</v>
      </c>
      <c r="Q526">
        <v>-0.45366000000000001</v>
      </c>
      <c r="R526">
        <v>1.4668300000000001</v>
      </c>
      <c r="S526">
        <v>0.99443000000000004</v>
      </c>
      <c r="T526" t="s">
        <v>38</v>
      </c>
      <c r="U526" t="s">
        <v>38</v>
      </c>
      <c r="V526" t="s">
        <v>38</v>
      </c>
      <c r="W526">
        <v>32.435499999999998</v>
      </c>
      <c r="X526">
        <v>85.765299999999996</v>
      </c>
    </row>
    <row r="527" spans="1:24" x14ac:dyDescent="0.3">
      <c r="A527">
        <v>526</v>
      </c>
      <c r="B527">
        <v>8</v>
      </c>
      <c r="C527" s="1">
        <v>44757.504965277774</v>
      </c>
      <c r="D527" t="s">
        <v>29</v>
      </c>
      <c r="E527" s="7">
        <v>2022</v>
      </c>
      <c r="F527" s="7">
        <v>7</v>
      </c>
      <c r="G527" s="7">
        <v>7</v>
      </c>
      <c r="H527" s="7" t="s">
        <v>34</v>
      </c>
      <c r="I527" s="7">
        <v>29</v>
      </c>
      <c r="J527" t="s">
        <v>23</v>
      </c>
      <c r="K527" t="s">
        <v>38</v>
      </c>
      <c r="L527">
        <v>1.3829499999999999</v>
      </c>
      <c r="M527">
        <v>1.3829499999999999</v>
      </c>
      <c r="N527">
        <v>1.63611</v>
      </c>
      <c r="O527">
        <v>0.98997000000000002</v>
      </c>
      <c r="P527">
        <v>-0.43445</v>
      </c>
      <c r="Q527">
        <v>-0.43445</v>
      </c>
      <c r="R527">
        <v>1.5437399999999999</v>
      </c>
      <c r="S527">
        <v>0.99251999999999996</v>
      </c>
      <c r="T527">
        <v>2E-3</v>
      </c>
      <c r="U527">
        <v>0</v>
      </c>
      <c r="V527">
        <v>35.700000000000003</v>
      </c>
      <c r="W527">
        <v>34.560400000000001</v>
      </c>
      <c r="X527">
        <v>85.77</v>
      </c>
    </row>
    <row r="528" spans="1:24" x14ac:dyDescent="0.3">
      <c r="A528">
        <v>527</v>
      </c>
      <c r="B528">
        <v>9</v>
      </c>
      <c r="C528" s="1">
        <v>44757.507060185184</v>
      </c>
      <c r="D528" t="s">
        <v>29</v>
      </c>
      <c r="E528" s="7">
        <v>2022</v>
      </c>
      <c r="F528" s="7">
        <v>7</v>
      </c>
      <c r="G528" s="7">
        <v>7</v>
      </c>
      <c r="H528" s="7" t="s">
        <v>34</v>
      </c>
      <c r="I528" s="7">
        <v>29</v>
      </c>
      <c r="J528" t="s">
        <v>23</v>
      </c>
      <c r="K528" t="s">
        <v>38</v>
      </c>
      <c r="L528">
        <v>1.1177900000000001</v>
      </c>
      <c r="M528">
        <v>1.1177900000000001</v>
      </c>
      <c r="N528">
        <v>1.91408</v>
      </c>
      <c r="O528">
        <v>0.98238000000000003</v>
      </c>
      <c r="P528">
        <v>-0.69920000000000004</v>
      </c>
      <c r="Q528">
        <v>-0.69920000000000004</v>
      </c>
      <c r="R528">
        <v>1.3450500000000001</v>
      </c>
      <c r="S528">
        <v>0.99728000000000006</v>
      </c>
      <c r="T528">
        <v>4.0000000000000001E-3</v>
      </c>
      <c r="U528">
        <v>0</v>
      </c>
      <c r="V528">
        <v>35.700000000000003</v>
      </c>
      <c r="W528">
        <v>33.588000000000001</v>
      </c>
      <c r="X528">
        <v>85.757999999999996</v>
      </c>
    </row>
    <row r="529" spans="1:24" x14ac:dyDescent="0.3">
      <c r="A529">
        <v>528</v>
      </c>
      <c r="B529">
        <v>10</v>
      </c>
      <c r="C529" s="1">
        <v>44757.509166666663</v>
      </c>
      <c r="D529" t="s">
        <v>29</v>
      </c>
      <c r="E529" s="7">
        <v>2022</v>
      </c>
      <c r="F529" s="7">
        <v>7</v>
      </c>
      <c r="G529" s="7">
        <v>7</v>
      </c>
      <c r="H529" s="7" t="s">
        <v>34</v>
      </c>
      <c r="I529" s="7">
        <v>29</v>
      </c>
      <c r="J529" t="s">
        <v>22</v>
      </c>
      <c r="K529" t="s">
        <v>38</v>
      </c>
      <c r="L529">
        <v>0.46146999999999999</v>
      </c>
      <c r="M529" t="s">
        <v>38</v>
      </c>
      <c r="N529">
        <v>3.5792199999999998</v>
      </c>
      <c r="O529">
        <v>0.90581999999999996</v>
      </c>
      <c r="P529">
        <v>-0.25280000000000002</v>
      </c>
      <c r="Q529">
        <v>-0.25280000000000002</v>
      </c>
      <c r="R529">
        <v>2.07117</v>
      </c>
      <c r="S529">
        <v>0.97719</v>
      </c>
      <c r="T529">
        <v>1E-3</v>
      </c>
      <c r="U529">
        <v>0</v>
      </c>
      <c r="V529">
        <v>35.700000000000003</v>
      </c>
      <c r="W529">
        <v>30.599499999999999</v>
      </c>
      <c r="X529">
        <v>85.771100000000004</v>
      </c>
    </row>
    <row r="530" spans="1:24" x14ac:dyDescent="0.3">
      <c r="A530">
        <v>529</v>
      </c>
      <c r="B530">
        <v>11</v>
      </c>
      <c r="C530" s="1">
        <v>44757.511319444442</v>
      </c>
      <c r="D530" t="s">
        <v>29</v>
      </c>
      <c r="E530" s="7">
        <v>2022</v>
      </c>
      <c r="F530" s="7">
        <v>7</v>
      </c>
      <c r="G530" s="7">
        <v>7</v>
      </c>
      <c r="H530" s="7" t="s">
        <v>34</v>
      </c>
      <c r="I530" s="7">
        <v>29</v>
      </c>
      <c r="J530" t="s">
        <v>22</v>
      </c>
      <c r="K530" t="s">
        <v>38</v>
      </c>
      <c r="L530">
        <v>0.37407000000000001</v>
      </c>
      <c r="M530" t="s">
        <v>38</v>
      </c>
      <c r="N530">
        <v>4.5641299999999996</v>
      </c>
      <c r="O530">
        <v>0.79110999999999998</v>
      </c>
      <c r="P530">
        <v>-0.36862</v>
      </c>
      <c r="Q530">
        <v>-0.36862</v>
      </c>
      <c r="R530">
        <v>1.6508400000000001</v>
      </c>
      <c r="S530">
        <v>0.98975000000000002</v>
      </c>
      <c r="T530">
        <v>1E-3</v>
      </c>
      <c r="U530">
        <v>0</v>
      </c>
      <c r="V530">
        <v>35.299999999999997</v>
      </c>
      <c r="W530">
        <v>31.830300000000001</v>
      </c>
      <c r="X530">
        <v>85.774900000000002</v>
      </c>
    </row>
    <row r="531" spans="1:24" x14ac:dyDescent="0.3">
      <c r="A531">
        <v>530</v>
      </c>
      <c r="B531">
        <v>12</v>
      </c>
      <c r="C531" s="1">
        <v>44757.513379629629</v>
      </c>
      <c r="D531" t="s">
        <v>29</v>
      </c>
      <c r="E531" s="7">
        <v>2022</v>
      </c>
      <c r="F531" s="7">
        <v>7</v>
      </c>
      <c r="G531" s="7">
        <v>7</v>
      </c>
      <c r="H531" s="7" t="s">
        <v>34</v>
      </c>
      <c r="I531" s="7">
        <v>29</v>
      </c>
      <c r="J531" t="s">
        <v>22</v>
      </c>
      <c r="K531" t="s">
        <v>38</v>
      </c>
      <c r="L531">
        <v>1.3599600000000001</v>
      </c>
      <c r="M531">
        <v>1.3599600000000001</v>
      </c>
      <c r="N531">
        <v>1.7304200000000001</v>
      </c>
      <c r="O531">
        <v>0.98682000000000003</v>
      </c>
      <c r="P531">
        <v>-0.67988999999999999</v>
      </c>
      <c r="Q531">
        <v>-0.67988999999999999</v>
      </c>
      <c r="R531">
        <v>1.4229799999999999</v>
      </c>
      <c r="S531">
        <v>0.99546999999999997</v>
      </c>
      <c r="T531">
        <v>2E-3</v>
      </c>
      <c r="U531">
        <v>0</v>
      </c>
      <c r="V531">
        <v>34.9</v>
      </c>
      <c r="W531">
        <v>30.058199999999999</v>
      </c>
      <c r="X531">
        <v>85.813199999999995</v>
      </c>
    </row>
    <row r="532" spans="1:24" x14ac:dyDescent="0.3">
      <c r="A532">
        <v>531</v>
      </c>
      <c r="B532">
        <v>13</v>
      </c>
      <c r="C532" s="1">
        <v>44757.515879629631</v>
      </c>
      <c r="D532" t="s">
        <v>29</v>
      </c>
      <c r="E532" s="7">
        <v>2022</v>
      </c>
      <c r="F532" s="7">
        <v>7</v>
      </c>
      <c r="G532" s="7">
        <v>7</v>
      </c>
      <c r="H532" s="7" t="s">
        <v>34</v>
      </c>
      <c r="I532" s="7">
        <v>29</v>
      </c>
      <c r="J532" t="s">
        <v>23</v>
      </c>
      <c r="K532" t="s">
        <v>38</v>
      </c>
      <c r="L532">
        <v>0.78686999999999996</v>
      </c>
      <c r="M532">
        <v>0.78686999999999996</v>
      </c>
      <c r="N532">
        <v>2.3016899999999998</v>
      </c>
      <c r="O532">
        <v>0.96926999999999996</v>
      </c>
      <c r="P532">
        <v>-0.41375000000000001</v>
      </c>
      <c r="Q532">
        <v>-0.41375000000000001</v>
      </c>
      <c r="R532">
        <v>1.4948900000000001</v>
      </c>
      <c r="S532">
        <v>0.99375999999999998</v>
      </c>
      <c r="T532" t="s">
        <v>38</v>
      </c>
      <c r="U532" t="s">
        <v>38</v>
      </c>
      <c r="V532" t="s">
        <v>38</v>
      </c>
      <c r="W532">
        <v>32.663499999999999</v>
      </c>
      <c r="X532">
        <v>85.738299999999995</v>
      </c>
    </row>
    <row r="533" spans="1:24" x14ac:dyDescent="0.3">
      <c r="A533">
        <v>532</v>
      </c>
      <c r="B533">
        <v>14</v>
      </c>
      <c r="C533" s="1">
        <v>44757.518055555556</v>
      </c>
      <c r="D533" t="s">
        <v>29</v>
      </c>
      <c r="E533" s="7">
        <v>2022</v>
      </c>
      <c r="F533" s="7">
        <v>7</v>
      </c>
      <c r="G533" s="7">
        <v>7</v>
      </c>
      <c r="H533" s="7" t="s">
        <v>34</v>
      </c>
      <c r="I533" s="7">
        <v>29</v>
      </c>
      <c r="J533" t="s">
        <v>23</v>
      </c>
      <c r="K533" t="s">
        <v>38</v>
      </c>
      <c r="L533">
        <v>0.76102999999999998</v>
      </c>
      <c r="M533">
        <v>0.76102999999999998</v>
      </c>
      <c r="N533">
        <v>2.48969</v>
      </c>
      <c r="O533">
        <v>0.95918999999999999</v>
      </c>
      <c r="P533">
        <v>-0.44686999999999999</v>
      </c>
      <c r="Q533">
        <v>-0.44686999999999999</v>
      </c>
      <c r="R533">
        <v>1.5166500000000001</v>
      </c>
      <c r="S533">
        <v>0.99321000000000004</v>
      </c>
      <c r="T533">
        <v>2E-3</v>
      </c>
      <c r="U533">
        <v>0</v>
      </c>
      <c r="V533">
        <v>35.299999999999997</v>
      </c>
      <c r="W533">
        <v>34.452599999999997</v>
      </c>
      <c r="X533">
        <v>85.7196</v>
      </c>
    </row>
    <row r="534" spans="1:24" x14ac:dyDescent="0.3">
      <c r="A534">
        <v>533</v>
      </c>
      <c r="B534">
        <v>15</v>
      </c>
      <c r="C534" s="1">
        <v>44757.520138888889</v>
      </c>
      <c r="D534" t="s">
        <v>29</v>
      </c>
      <c r="E534" s="7">
        <v>2022</v>
      </c>
      <c r="F534" s="7">
        <v>7</v>
      </c>
      <c r="G534" s="7">
        <v>7</v>
      </c>
      <c r="H534" s="7" t="s">
        <v>34</v>
      </c>
      <c r="I534" s="7">
        <v>29</v>
      </c>
      <c r="J534" t="s">
        <v>23</v>
      </c>
      <c r="K534" t="s">
        <v>38</v>
      </c>
      <c r="L534">
        <v>0.90952999999999995</v>
      </c>
      <c r="M534">
        <v>0.90952999999999995</v>
      </c>
      <c r="N534">
        <v>1.9325699999999999</v>
      </c>
      <c r="O534">
        <v>0.98160999999999998</v>
      </c>
      <c r="P534">
        <v>-0.76612999999999998</v>
      </c>
      <c r="Q534">
        <v>-0.76612999999999998</v>
      </c>
      <c r="R534">
        <v>1.2980499999999999</v>
      </c>
      <c r="S534">
        <v>0.99827999999999995</v>
      </c>
      <c r="T534" t="s">
        <v>38</v>
      </c>
      <c r="U534" t="s">
        <v>38</v>
      </c>
      <c r="V534" t="s">
        <v>38</v>
      </c>
      <c r="W534">
        <v>33.949199999999998</v>
      </c>
      <c r="X534">
        <v>85.726699999999994</v>
      </c>
    </row>
    <row r="535" spans="1:24" x14ac:dyDescent="0.3">
      <c r="A535">
        <v>534</v>
      </c>
      <c r="B535">
        <v>16</v>
      </c>
      <c r="C535" s="1">
        <v>44757.522187499999</v>
      </c>
      <c r="D535" t="s">
        <v>29</v>
      </c>
      <c r="E535" s="7">
        <v>2022</v>
      </c>
      <c r="F535" s="7">
        <v>7</v>
      </c>
      <c r="G535" s="7">
        <v>7</v>
      </c>
      <c r="H535" s="7" t="s">
        <v>34</v>
      </c>
      <c r="I535" s="7">
        <v>29</v>
      </c>
      <c r="J535" t="s">
        <v>22</v>
      </c>
      <c r="K535" t="s">
        <v>38</v>
      </c>
      <c r="L535">
        <v>0.94294999999999995</v>
      </c>
      <c r="M535">
        <v>0.94294999999999995</v>
      </c>
      <c r="N535">
        <v>2.0911499999999998</v>
      </c>
      <c r="O535">
        <v>0.97653000000000001</v>
      </c>
      <c r="P535">
        <v>-0.44878000000000001</v>
      </c>
      <c r="Q535">
        <v>-0.44878000000000001</v>
      </c>
      <c r="R535">
        <v>1.4297800000000001</v>
      </c>
      <c r="S535">
        <v>0.99531999999999998</v>
      </c>
      <c r="T535">
        <v>2E-3</v>
      </c>
      <c r="U535">
        <v>0</v>
      </c>
      <c r="V535">
        <v>36.9</v>
      </c>
      <c r="W535">
        <v>31.589300000000001</v>
      </c>
      <c r="X535">
        <v>85.771699999999996</v>
      </c>
    </row>
    <row r="536" spans="1:24" x14ac:dyDescent="0.3">
      <c r="A536">
        <v>535</v>
      </c>
      <c r="B536">
        <v>17</v>
      </c>
      <c r="C536" s="1">
        <v>44757.524293981478</v>
      </c>
      <c r="D536" t="s">
        <v>29</v>
      </c>
      <c r="E536" s="7">
        <v>2022</v>
      </c>
      <c r="F536" s="7">
        <v>7</v>
      </c>
      <c r="G536" s="7">
        <v>7</v>
      </c>
      <c r="H536" s="7" t="s">
        <v>34</v>
      </c>
      <c r="I536" s="7">
        <v>29</v>
      </c>
      <c r="J536" t="s">
        <v>22</v>
      </c>
      <c r="K536" t="s">
        <v>38</v>
      </c>
      <c r="L536">
        <v>3.5047299999999999</v>
      </c>
      <c r="M536">
        <v>3.5047299999999999</v>
      </c>
      <c r="N536">
        <v>1.30948</v>
      </c>
      <c r="O536">
        <v>0.99804999999999999</v>
      </c>
      <c r="P536">
        <v>-0.86104999999999998</v>
      </c>
      <c r="Q536">
        <v>-0.86104999999999998</v>
      </c>
      <c r="R536">
        <v>1.34562</v>
      </c>
      <c r="S536">
        <v>0.99726000000000004</v>
      </c>
      <c r="T536" t="s">
        <v>38</v>
      </c>
      <c r="U536" t="s">
        <v>38</v>
      </c>
      <c r="V536" t="s">
        <v>38</v>
      </c>
      <c r="W536">
        <v>30.9543</v>
      </c>
      <c r="X536">
        <v>85.725700000000003</v>
      </c>
    </row>
    <row r="537" spans="1:24" x14ac:dyDescent="0.3">
      <c r="A537">
        <v>536</v>
      </c>
      <c r="B537">
        <v>18</v>
      </c>
      <c r="C537" s="1">
        <v>44757.526435185187</v>
      </c>
      <c r="D537" t="s">
        <v>29</v>
      </c>
      <c r="E537" s="7">
        <v>2022</v>
      </c>
      <c r="F537" s="7">
        <v>7</v>
      </c>
      <c r="G537" s="7">
        <v>7</v>
      </c>
      <c r="H537" s="7" t="s">
        <v>34</v>
      </c>
      <c r="I537" s="7">
        <v>29</v>
      </c>
      <c r="J537" t="s">
        <v>22</v>
      </c>
      <c r="K537" t="s">
        <v>38</v>
      </c>
      <c r="L537">
        <v>5.2641</v>
      </c>
      <c r="M537">
        <v>5.2641</v>
      </c>
      <c r="N537">
        <v>1.2564299999999999</v>
      </c>
      <c r="O537">
        <v>0.99877000000000005</v>
      </c>
      <c r="P537">
        <v>-1.28077</v>
      </c>
      <c r="Q537">
        <v>-1.28077</v>
      </c>
      <c r="R537">
        <v>1.30243</v>
      </c>
      <c r="S537">
        <v>0.99819999999999998</v>
      </c>
      <c r="T537" t="s">
        <v>38</v>
      </c>
      <c r="U537" t="s">
        <v>38</v>
      </c>
      <c r="V537" t="s">
        <v>38</v>
      </c>
      <c r="W537">
        <v>31.241299999999999</v>
      </c>
      <c r="X537">
        <v>85.729500000000002</v>
      </c>
    </row>
    <row r="538" spans="1:24" x14ac:dyDescent="0.3">
      <c r="A538">
        <v>537</v>
      </c>
      <c r="B538">
        <v>1</v>
      </c>
      <c r="C538" s="1">
        <v>44781.369016203702</v>
      </c>
      <c r="D538" t="s">
        <v>13</v>
      </c>
      <c r="E538" s="7">
        <v>2022</v>
      </c>
      <c r="F538" s="7">
        <v>8</v>
      </c>
      <c r="G538" s="7">
        <v>8</v>
      </c>
      <c r="H538" s="7" t="s">
        <v>34</v>
      </c>
      <c r="I538" s="7">
        <v>33</v>
      </c>
      <c r="J538" t="s">
        <v>22</v>
      </c>
      <c r="K538" t="s">
        <v>36</v>
      </c>
      <c r="L538">
        <v>0.73058000000000001</v>
      </c>
      <c r="M538" t="s">
        <v>38</v>
      </c>
      <c r="N538">
        <v>3.6774900000000001</v>
      </c>
      <c r="O538">
        <v>0.84543000000000001</v>
      </c>
      <c r="P538">
        <v>-0.20344000000000001</v>
      </c>
      <c r="Q538">
        <v>-0.20344000000000001</v>
      </c>
      <c r="R538">
        <v>2.6498900000000001</v>
      </c>
      <c r="S538">
        <v>0.95645999999999998</v>
      </c>
      <c r="T538">
        <v>1E-3</v>
      </c>
      <c r="U538">
        <v>0</v>
      </c>
      <c r="V538">
        <v>21.494499999999999</v>
      </c>
      <c r="W538">
        <v>20.3416</v>
      </c>
      <c r="X538">
        <v>84.196399999999997</v>
      </c>
    </row>
    <row r="539" spans="1:24" x14ac:dyDescent="0.3">
      <c r="A539">
        <v>538</v>
      </c>
      <c r="B539">
        <v>2</v>
      </c>
      <c r="C539" s="1">
        <v>44781.371064814812</v>
      </c>
      <c r="D539" t="s">
        <v>13</v>
      </c>
      <c r="E539" s="7">
        <v>2022</v>
      </c>
      <c r="F539" s="7">
        <v>8</v>
      </c>
      <c r="G539" s="7">
        <v>8</v>
      </c>
      <c r="H539" s="7" t="s">
        <v>34</v>
      </c>
      <c r="I539" s="7">
        <v>33</v>
      </c>
      <c r="J539" t="s">
        <v>22</v>
      </c>
      <c r="K539" t="s">
        <v>36</v>
      </c>
      <c r="L539">
        <v>1.1783399999999999</v>
      </c>
      <c r="M539" t="s">
        <v>38</v>
      </c>
      <c r="N539">
        <v>4.4339399999999998</v>
      </c>
      <c r="O539">
        <v>0.82699</v>
      </c>
      <c r="P539">
        <v>-0.33091999999999999</v>
      </c>
      <c r="Q539" t="s">
        <v>38</v>
      </c>
      <c r="R539">
        <v>3.1366299999999998</v>
      </c>
      <c r="S539">
        <v>0.93627000000000005</v>
      </c>
      <c r="T539">
        <v>1E-3</v>
      </c>
      <c r="U539">
        <v>0</v>
      </c>
      <c r="V539">
        <v>21.190899999999999</v>
      </c>
      <c r="W539">
        <v>20.205300000000001</v>
      </c>
      <c r="X539">
        <v>84.208799999999997</v>
      </c>
    </row>
    <row r="540" spans="1:24" x14ac:dyDescent="0.3">
      <c r="A540">
        <v>539</v>
      </c>
      <c r="B540">
        <v>3</v>
      </c>
      <c r="C540" s="1">
        <v>44781.373414351852</v>
      </c>
      <c r="D540" t="s">
        <v>13</v>
      </c>
      <c r="E540" s="7">
        <v>2022</v>
      </c>
      <c r="F540" s="7">
        <v>8</v>
      </c>
      <c r="G540" s="7">
        <v>8</v>
      </c>
      <c r="H540" s="7" t="s">
        <v>34</v>
      </c>
      <c r="I540" s="7">
        <v>33</v>
      </c>
      <c r="J540" t="s">
        <v>22</v>
      </c>
      <c r="K540" t="s">
        <v>36</v>
      </c>
      <c r="L540">
        <v>2.27895</v>
      </c>
      <c r="M540">
        <v>2.27895</v>
      </c>
      <c r="N540">
        <v>1.6805600000000001</v>
      </c>
      <c r="O540">
        <v>0.98436999999999997</v>
      </c>
      <c r="P540">
        <v>-0.47504000000000002</v>
      </c>
      <c r="Q540">
        <v>-0.47504000000000002</v>
      </c>
      <c r="R540">
        <v>1.6907700000000001</v>
      </c>
      <c r="S540">
        <v>0.98914999999999997</v>
      </c>
      <c r="T540">
        <v>1E-3</v>
      </c>
      <c r="U540">
        <v>0</v>
      </c>
      <c r="V540">
        <v>21.0091</v>
      </c>
      <c r="W540">
        <v>20.166</v>
      </c>
      <c r="X540">
        <v>84.188500000000005</v>
      </c>
    </row>
    <row r="541" spans="1:24" x14ac:dyDescent="0.3">
      <c r="A541">
        <v>540</v>
      </c>
      <c r="B541">
        <v>4</v>
      </c>
      <c r="C541" s="1">
        <v>44781.375486111108</v>
      </c>
      <c r="D541" t="s">
        <v>13</v>
      </c>
      <c r="E541" s="7">
        <v>2022</v>
      </c>
      <c r="F541" s="7">
        <v>8</v>
      </c>
      <c r="G541" s="7">
        <v>8</v>
      </c>
      <c r="H541" s="7" t="s">
        <v>34</v>
      </c>
      <c r="I541" s="7">
        <v>33</v>
      </c>
      <c r="J541" t="s">
        <v>22</v>
      </c>
      <c r="K541" t="s">
        <v>37</v>
      </c>
      <c r="L541">
        <v>3.1183399999999999</v>
      </c>
      <c r="M541">
        <v>3.1183399999999999</v>
      </c>
      <c r="N541">
        <v>1.31392</v>
      </c>
      <c r="O541">
        <v>0.99812999999999996</v>
      </c>
      <c r="P541">
        <v>-0.45639999999999997</v>
      </c>
      <c r="Q541">
        <v>-0.45639999999999997</v>
      </c>
      <c r="R541">
        <v>1.51894</v>
      </c>
      <c r="S541">
        <v>0.99373</v>
      </c>
      <c r="T541">
        <v>2E-3</v>
      </c>
      <c r="U541">
        <v>0</v>
      </c>
      <c r="V541">
        <v>20.86</v>
      </c>
      <c r="W541">
        <v>20.091200000000001</v>
      </c>
      <c r="X541">
        <v>84.185599999999994</v>
      </c>
    </row>
    <row r="542" spans="1:24" x14ac:dyDescent="0.3">
      <c r="A542">
        <v>541</v>
      </c>
      <c r="B542">
        <v>5</v>
      </c>
      <c r="C542" s="1">
        <v>44781.377557870372</v>
      </c>
      <c r="D542" t="s">
        <v>13</v>
      </c>
      <c r="E542" s="7">
        <v>2022</v>
      </c>
      <c r="F542" s="7">
        <v>8</v>
      </c>
      <c r="G542" s="7">
        <v>8</v>
      </c>
      <c r="H542" s="7" t="s">
        <v>34</v>
      </c>
      <c r="I542" s="7">
        <v>33</v>
      </c>
      <c r="J542" t="s">
        <v>23</v>
      </c>
      <c r="K542" t="s">
        <v>36</v>
      </c>
      <c r="L542">
        <v>3.0984400000000001</v>
      </c>
      <c r="M542">
        <v>3.0984400000000001</v>
      </c>
      <c r="N542">
        <v>1.3246</v>
      </c>
      <c r="O542">
        <v>0.99763000000000002</v>
      </c>
      <c r="P542">
        <v>-0.29841000000000001</v>
      </c>
      <c r="Q542">
        <v>-0.29841000000000001</v>
      </c>
      <c r="R542">
        <v>1.9235800000000001</v>
      </c>
      <c r="S542">
        <v>0.98236000000000001</v>
      </c>
      <c r="T542">
        <v>1E-3</v>
      </c>
      <c r="U542" t="s">
        <v>38</v>
      </c>
      <c r="V542">
        <v>20.8</v>
      </c>
      <c r="W542">
        <v>20.457000000000001</v>
      </c>
      <c r="X542">
        <v>84.191599999999994</v>
      </c>
    </row>
    <row r="543" spans="1:24" x14ac:dyDescent="0.3">
      <c r="A543">
        <v>542</v>
      </c>
      <c r="B543">
        <v>6</v>
      </c>
      <c r="C543" s="1">
        <v>44781.379618055558</v>
      </c>
      <c r="D543" t="s">
        <v>13</v>
      </c>
      <c r="E543" s="7">
        <v>2022</v>
      </c>
      <c r="F543" s="7">
        <v>8</v>
      </c>
      <c r="G543" s="7">
        <v>8</v>
      </c>
      <c r="H543" s="7" t="s">
        <v>34</v>
      </c>
      <c r="I543" s="7">
        <v>33</v>
      </c>
      <c r="J543" t="s">
        <v>23</v>
      </c>
      <c r="K543" t="s">
        <v>36</v>
      </c>
      <c r="L543">
        <v>3.39541</v>
      </c>
      <c r="M543">
        <v>3.39541</v>
      </c>
      <c r="N543">
        <v>1.4484600000000001</v>
      </c>
      <c r="O543">
        <v>0.98289000000000004</v>
      </c>
      <c r="P543">
        <v>-0.33685999999999999</v>
      </c>
      <c r="Q543">
        <v>-0.33685999999999999</v>
      </c>
      <c r="R543">
        <v>2.4680599999999999</v>
      </c>
      <c r="S543">
        <v>0.96399999999999997</v>
      </c>
      <c r="T543" t="s">
        <v>38</v>
      </c>
      <c r="U543" t="s">
        <v>38</v>
      </c>
      <c r="V543">
        <v>20.9</v>
      </c>
      <c r="W543">
        <v>20.608799999999999</v>
      </c>
      <c r="X543">
        <v>84.1768</v>
      </c>
    </row>
    <row r="544" spans="1:24" x14ac:dyDescent="0.3">
      <c r="A544">
        <v>543</v>
      </c>
      <c r="B544">
        <v>7</v>
      </c>
      <c r="C544" s="1">
        <v>44781.381712962961</v>
      </c>
      <c r="D544" t="s">
        <v>13</v>
      </c>
      <c r="E544" s="7">
        <v>2022</v>
      </c>
      <c r="F544" s="7">
        <v>8</v>
      </c>
      <c r="G544" s="7">
        <v>8</v>
      </c>
      <c r="H544" s="7" t="s">
        <v>34</v>
      </c>
      <c r="I544" s="7">
        <v>33</v>
      </c>
      <c r="J544" t="s">
        <v>23</v>
      </c>
      <c r="K544" t="s">
        <v>37</v>
      </c>
      <c r="L544">
        <v>2.0952700000000002</v>
      </c>
      <c r="M544">
        <v>2.0952700000000002</v>
      </c>
      <c r="N544">
        <v>1.93123</v>
      </c>
      <c r="O544">
        <v>0.96880999999999995</v>
      </c>
      <c r="P544">
        <v>-0.23304</v>
      </c>
      <c r="Q544" t="s">
        <v>38</v>
      </c>
      <c r="R544">
        <v>2.8966599999999998</v>
      </c>
      <c r="S544">
        <v>0.94679000000000002</v>
      </c>
      <c r="T544">
        <v>1E-3</v>
      </c>
      <c r="U544" t="s">
        <v>38</v>
      </c>
      <c r="V544">
        <v>20.9</v>
      </c>
      <c r="W544">
        <v>21.035799999999998</v>
      </c>
      <c r="X544">
        <v>84.182699999999997</v>
      </c>
    </row>
    <row r="545" spans="1:24" x14ac:dyDescent="0.3">
      <c r="A545">
        <v>544</v>
      </c>
      <c r="B545">
        <v>8</v>
      </c>
      <c r="C545" s="1">
        <v>44781.38380787037</v>
      </c>
      <c r="D545" t="s">
        <v>13</v>
      </c>
      <c r="E545" s="7">
        <v>2022</v>
      </c>
      <c r="F545" s="7">
        <v>8</v>
      </c>
      <c r="G545" s="7">
        <v>8</v>
      </c>
      <c r="H545" s="7" t="s">
        <v>34</v>
      </c>
      <c r="I545" s="7">
        <v>33</v>
      </c>
      <c r="J545" t="s">
        <v>23</v>
      </c>
      <c r="K545" t="s">
        <v>36</v>
      </c>
      <c r="L545">
        <v>0.98448000000000002</v>
      </c>
      <c r="M545" t="s">
        <v>38</v>
      </c>
      <c r="N545">
        <v>3.2999399999999999</v>
      </c>
      <c r="O545">
        <v>0.92796000000000001</v>
      </c>
      <c r="P545">
        <v>-0.33972999999999998</v>
      </c>
      <c r="Q545">
        <v>-0.33972999999999998</v>
      </c>
      <c r="R545">
        <v>2.33223</v>
      </c>
      <c r="S545">
        <v>0.96862000000000004</v>
      </c>
      <c r="T545">
        <v>1E-3</v>
      </c>
      <c r="U545">
        <v>0</v>
      </c>
      <c r="V545">
        <v>20.938199999999998</v>
      </c>
      <c r="W545">
        <v>21.3035</v>
      </c>
      <c r="X545">
        <v>84.19</v>
      </c>
    </row>
    <row r="546" spans="1:24" x14ac:dyDescent="0.3">
      <c r="A546">
        <v>545</v>
      </c>
      <c r="B546">
        <v>9</v>
      </c>
      <c r="C546" s="1">
        <v>44781.38590277778</v>
      </c>
      <c r="D546" t="s">
        <v>13</v>
      </c>
      <c r="E546" s="7">
        <v>2022</v>
      </c>
      <c r="F546" s="7">
        <v>8</v>
      </c>
      <c r="G546" s="7">
        <v>8</v>
      </c>
      <c r="H546" s="7" t="s">
        <v>34</v>
      </c>
      <c r="I546" s="7">
        <v>33</v>
      </c>
      <c r="J546" t="s">
        <v>22</v>
      </c>
      <c r="K546" t="s">
        <v>36</v>
      </c>
      <c r="L546">
        <v>1.5457099999999999</v>
      </c>
      <c r="M546" t="s">
        <v>38</v>
      </c>
      <c r="N546">
        <v>2.3881199999999998</v>
      </c>
      <c r="O546">
        <v>0.94957000000000003</v>
      </c>
      <c r="P546">
        <v>-0.22378999999999999</v>
      </c>
      <c r="Q546" t="s">
        <v>38</v>
      </c>
      <c r="R546">
        <v>2.8163100000000001</v>
      </c>
      <c r="S546">
        <v>0.94959000000000005</v>
      </c>
      <c r="T546">
        <v>2E-3</v>
      </c>
      <c r="U546" t="s">
        <v>38</v>
      </c>
      <c r="V546">
        <v>21.1</v>
      </c>
      <c r="W546">
        <v>21.1023</v>
      </c>
      <c r="X546">
        <v>84.228800000000007</v>
      </c>
    </row>
    <row r="547" spans="1:24" x14ac:dyDescent="0.3">
      <c r="A547">
        <v>546</v>
      </c>
      <c r="B547">
        <v>10</v>
      </c>
      <c r="C547" s="1">
        <v>44781.387986111113</v>
      </c>
      <c r="D547" t="s">
        <v>13</v>
      </c>
      <c r="E547" s="7">
        <v>2022</v>
      </c>
      <c r="F547" s="7">
        <v>8</v>
      </c>
      <c r="G547" s="7">
        <v>8</v>
      </c>
      <c r="H547" s="7" t="s">
        <v>34</v>
      </c>
      <c r="I547" s="7">
        <v>33</v>
      </c>
      <c r="J547" t="s">
        <v>22</v>
      </c>
      <c r="K547" t="s">
        <v>37</v>
      </c>
      <c r="L547">
        <v>2.54393</v>
      </c>
      <c r="M547">
        <v>2.54393</v>
      </c>
      <c r="N547">
        <v>2.0472700000000001</v>
      </c>
      <c r="O547">
        <v>0.97097999999999995</v>
      </c>
      <c r="P547">
        <v>-0.40969</v>
      </c>
      <c r="Q547">
        <v>-0.40969</v>
      </c>
      <c r="R547">
        <v>2.0937999999999999</v>
      </c>
      <c r="S547">
        <v>0.97716999999999998</v>
      </c>
      <c r="T547">
        <v>2E-3</v>
      </c>
      <c r="U547">
        <v>0</v>
      </c>
      <c r="V547">
        <v>21.06</v>
      </c>
      <c r="W547">
        <v>21.099599999999999</v>
      </c>
      <c r="X547">
        <v>84.233199999999997</v>
      </c>
    </row>
    <row r="548" spans="1:24" x14ac:dyDescent="0.3">
      <c r="A548">
        <v>547</v>
      </c>
      <c r="B548">
        <v>11</v>
      </c>
      <c r="C548" s="1">
        <v>44781.390474537038</v>
      </c>
      <c r="D548" t="s">
        <v>13</v>
      </c>
      <c r="E548" s="7">
        <v>2022</v>
      </c>
      <c r="F548" s="7">
        <v>8</v>
      </c>
      <c r="G548" s="7">
        <v>8</v>
      </c>
      <c r="H548" s="7" t="s">
        <v>34</v>
      </c>
      <c r="I548" s="7">
        <v>33</v>
      </c>
      <c r="J548" t="s">
        <v>22</v>
      </c>
      <c r="K548" t="s">
        <v>36</v>
      </c>
      <c r="L548">
        <v>1.4046700000000001</v>
      </c>
      <c r="M548" t="s">
        <v>38</v>
      </c>
      <c r="N548">
        <v>2.8714599999999999</v>
      </c>
      <c r="O548">
        <v>0.91147</v>
      </c>
      <c r="P548">
        <v>-0.61407999999999996</v>
      </c>
      <c r="Q548">
        <v>-0.61407999999999996</v>
      </c>
      <c r="R548">
        <v>1.66194</v>
      </c>
      <c r="S548">
        <v>0.98992000000000002</v>
      </c>
      <c r="T548">
        <v>1E-3</v>
      </c>
      <c r="U548" t="s">
        <v>38</v>
      </c>
      <c r="V548">
        <v>20.9</v>
      </c>
      <c r="W548">
        <v>21.043299999999999</v>
      </c>
      <c r="X548">
        <v>84.246499999999997</v>
      </c>
    </row>
    <row r="549" spans="1:24" x14ac:dyDescent="0.3">
      <c r="A549">
        <v>548</v>
      </c>
      <c r="B549">
        <v>12</v>
      </c>
      <c r="C549" s="1">
        <v>44781.392523148148</v>
      </c>
      <c r="D549" t="s">
        <v>13</v>
      </c>
      <c r="E549" s="7">
        <v>2022</v>
      </c>
      <c r="F549" s="7">
        <v>8</v>
      </c>
      <c r="G549" s="7">
        <v>8</v>
      </c>
      <c r="H549" s="7" t="s">
        <v>34</v>
      </c>
      <c r="I549" s="7">
        <v>33</v>
      </c>
      <c r="J549" t="s">
        <v>22</v>
      </c>
      <c r="K549" t="s">
        <v>36</v>
      </c>
      <c r="L549">
        <v>1.17903</v>
      </c>
      <c r="M549">
        <v>1.17903</v>
      </c>
      <c r="N549">
        <v>2.5143800000000001</v>
      </c>
      <c r="O549">
        <v>0.96145000000000003</v>
      </c>
      <c r="P549">
        <v>-0.66730999999999996</v>
      </c>
      <c r="Q549">
        <v>-0.66730999999999996</v>
      </c>
      <c r="R549">
        <v>1.5734900000000001</v>
      </c>
      <c r="S549">
        <v>0.99234</v>
      </c>
      <c r="T549">
        <v>1E-3</v>
      </c>
      <c r="U549">
        <v>0</v>
      </c>
      <c r="V549">
        <v>20.9</v>
      </c>
      <c r="W549">
        <v>21.447099999999999</v>
      </c>
      <c r="X549">
        <v>84.241399999999999</v>
      </c>
    </row>
    <row r="550" spans="1:24" x14ac:dyDescent="0.3">
      <c r="A550">
        <v>549</v>
      </c>
      <c r="B550">
        <v>13</v>
      </c>
      <c r="C550" s="1">
        <v>44781.394641203704</v>
      </c>
      <c r="D550" t="s">
        <v>13</v>
      </c>
      <c r="E550" s="7">
        <v>2022</v>
      </c>
      <c r="F550" s="7">
        <v>8</v>
      </c>
      <c r="G550" s="7">
        <v>8</v>
      </c>
      <c r="H550" s="7" t="s">
        <v>34</v>
      </c>
      <c r="I550" s="7">
        <v>33</v>
      </c>
      <c r="J550" t="s">
        <v>23</v>
      </c>
      <c r="K550" t="s">
        <v>36</v>
      </c>
      <c r="L550">
        <v>0.70921999999999996</v>
      </c>
      <c r="M550" t="s">
        <v>38</v>
      </c>
      <c r="N550">
        <v>3.5619000000000001</v>
      </c>
      <c r="O550">
        <v>0.91269</v>
      </c>
      <c r="P550">
        <v>-0.58296000000000003</v>
      </c>
      <c r="Q550">
        <v>-0.58296000000000003</v>
      </c>
      <c r="R550">
        <v>1.50787</v>
      </c>
      <c r="S550">
        <v>0.99390000000000001</v>
      </c>
      <c r="T550" t="s">
        <v>38</v>
      </c>
      <c r="U550" t="s">
        <v>38</v>
      </c>
      <c r="V550">
        <v>20.9</v>
      </c>
      <c r="W550">
        <v>21.616299999999999</v>
      </c>
      <c r="X550">
        <v>84.25</v>
      </c>
    </row>
    <row r="551" spans="1:24" x14ac:dyDescent="0.3">
      <c r="A551">
        <v>550</v>
      </c>
      <c r="B551">
        <v>14</v>
      </c>
      <c r="C551" s="1">
        <v>44781.396701388891</v>
      </c>
      <c r="D551" t="s">
        <v>13</v>
      </c>
      <c r="E551" s="7">
        <v>2022</v>
      </c>
      <c r="F551" s="7">
        <v>8</v>
      </c>
      <c r="G551" s="7">
        <v>8</v>
      </c>
      <c r="H551" s="7" t="s">
        <v>34</v>
      </c>
      <c r="I551" s="7">
        <v>33</v>
      </c>
      <c r="J551" t="s">
        <v>23</v>
      </c>
      <c r="K551" t="s">
        <v>37</v>
      </c>
      <c r="L551">
        <v>0.64087000000000005</v>
      </c>
      <c r="M551" t="s">
        <v>38</v>
      </c>
      <c r="N551">
        <v>3.65754</v>
      </c>
      <c r="O551">
        <v>0.90344000000000002</v>
      </c>
      <c r="P551">
        <v>-0.19109000000000001</v>
      </c>
      <c r="Q551">
        <v>-0.19109000000000001</v>
      </c>
      <c r="R551">
        <v>2.76091</v>
      </c>
      <c r="S551">
        <v>0.95189000000000001</v>
      </c>
      <c r="T551">
        <v>1E-3</v>
      </c>
      <c r="U551">
        <v>0</v>
      </c>
      <c r="V551">
        <v>21.3</v>
      </c>
      <c r="W551">
        <v>22.1434</v>
      </c>
      <c r="X551">
        <v>84.257000000000005</v>
      </c>
    </row>
    <row r="552" spans="1:24" x14ac:dyDescent="0.3">
      <c r="A552">
        <v>551</v>
      </c>
      <c r="B552">
        <v>15</v>
      </c>
      <c r="C552" s="1">
        <v>44781.398773148147</v>
      </c>
      <c r="D552" t="s">
        <v>13</v>
      </c>
      <c r="E552" s="7">
        <v>2022</v>
      </c>
      <c r="F552" s="7">
        <v>8</v>
      </c>
      <c r="G552" s="7">
        <v>8</v>
      </c>
      <c r="H552" s="7" t="s">
        <v>34</v>
      </c>
      <c r="I552" s="7">
        <v>33</v>
      </c>
      <c r="J552" t="s">
        <v>23</v>
      </c>
      <c r="K552" t="s">
        <v>36</v>
      </c>
      <c r="L552">
        <v>1.0058800000000001</v>
      </c>
      <c r="M552">
        <v>1.0058800000000001</v>
      </c>
      <c r="N552">
        <v>2.3898899999999998</v>
      </c>
      <c r="O552">
        <v>0.96687999999999996</v>
      </c>
      <c r="P552">
        <v>-0.29776999999999998</v>
      </c>
      <c r="Q552">
        <v>-0.29776999999999998</v>
      </c>
      <c r="R552">
        <v>2.0827399999999998</v>
      </c>
      <c r="S552">
        <v>0.97751999999999994</v>
      </c>
      <c r="T552">
        <v>1E-3</v>
      </c>
      <c r="U552">
        <v>0</v>
      </c>
      <c r="V552">
        <v>21.598199999999999</v>
      </c>
      <c r="W552">
        <v>22.193200000000001</v>
      </c>
      <c r="X552">
        <v>84.258600000000001</v>
      </c>
    </row>
    <row r="553" spans="1:24" x14ac:dyDescent="0.3">
      <c r="A553">
        <v>552</v>
      </c>
      <c r="B553">
        <v>16</v>
      </c>
      <c r="C553" s="1">
        <v>44781.40084490741</v>
      </c>
      <c r="D553" t="s">
        <v>13</v>
      </c>
      <c r="E553" s="7">
        <v>2022</v>
      </c>
      <c r="F553" s="7">
        <v>8</v>
      </c>
      <c r="G553" s="7">
        <v>8</v>
      </c>
      <c r="H553" s="7" t="s">
        <v>34</v>
      </c>
      <c r="I553" s="7">
        <v>33</v>
      </c>
      <c r="J553" t="s">
        <v>23</v>
      </c>
      <c r="K553" t="s">
        <v>36</v>
      </c>
      <c r="L553">
        <v>0.73065999999999998</v>
      </c>
      <c r="M553" t="s">
        <v>38</v>
      </c>
      <c r="N553">
        <v>4.1805899999999996</v>
      </c>
      <c r="O553">
        <v>0.81899999999999995</v>
      </c>
      <c r="P553">
        <v>-0.41299999999999998</v>
      </c>
      <c r="Q553">
        <v>-0.41299999999999998</v>
      </c>
      <c r="R553">
        <v>2.0309499999999998</v>
      </c>
      <c r="S553">
        <v>0.97894000000000003</v>
      </c>
      <c r="T553">
        <v>2E-3</v>
      </c>
      <c r="U553">
        <v>0</v>
      </c>
      <c r="V553">
        <v>21.7</v>
      </c>
      <c r="W553">
        <v>22.3201</v>
      </c>
      <c r="X553">
        <v>84.263499999999993</v>
      </c>
    </row>
    <row r="554" spans="1:24" x14ac:dyDescent="0.3">
      <c r="A554">
        <v>553</v>
      </c>
      <c r="B554">
        <v>17</v>
      </c>
      <c r="C554" s="1">
        <v>44781.402916666666</v>
      </c>
      <c r="D554" t="s">
        <v>13</v>
      </c>
      <c r="E554" s="7">
        <v>2022</v>
      </c>
      <c r="F554" s="7">
        <v>8</v>
      </c>
      <c r="G554" s="7">
        <v>8</v>
      </c>
      <c r="H554" s="7" t="s">
        <v>34</v>
      </c>
      <c r="I554" s="7">
        <v>33</v>
      </c>
      <c r="J554" t="s">
        <v>22</v>
      </c>
      <c r="K554" t="s">
        <v>36</v>
      </c>
      <c r="L554">
        <v>1.1071899999999999</v>
      </c>
      <c r="M554" t="s">
        <v>38</v>
      </c>
      <c r="N554">
        <v>3.52047</v>
      </c>
      <c r="O554">
        <v>0.87890000000000001</v>
      </c>
      <c r="P554">
        <v>-0.24787999999999999</v>
      </c>
      <c r="Q554" t="s">
        <v>38</v>
      </c>
      <c r="R554">
        <v>3.0109599999999999</v>
      </c>
      <c r="S554">
        <v>0.94116</v>
      </c>
      <c r="T554">
        <v>1E-3</v>
      </c>
      <c r="U554">
        <v>0</v>
      </c>
      <c r="V554">
        <v>21.9</v>
      </c>
      <c r="W554">
        <v>22.436</v>
      </c>
      <c r="X554">
        <v>84.271199999999993</v>
      </c>
    </row>
    <row r="555" spans="1:24" x14ac:dyDescent="0.3">
      <c r="A555">
        <v>554</v>
      </c>
      <c r="B555">
        <v>18</v>
      </c>
      <c r="C555" s="1">
        <v>44781.404988425929</v>
      </c>
      <c r="D555" t="s">
        <v>13</v>
      </c>
      <c r="E555" s="7">
        <v>2022</v>
      </c>
      <c r="F555" s="7">
        <v>8</v>
      </c>
      <c r="G555" s="7">
        <v>8</v>
      </c>
      <c r="H555" s="7" t="s">
        <v>34</v>
      </c>
      <c r="I555" s="7">
        <v>33</v>
      </c>
      <c r="J555" t="s">
        <v>22</v>
      </c>
      <c r="K555" t="s">
        <v>37</v>
      </c>
      <c r="L555">
        <v>1.31833</v>
      </c>
      <c r="M555" t="s">
        <v>38</v>
      </c>
      <c r="N555">
        <v>2.9341300000000001</v>
      </c>
      <c r="O555">
        <v>0.94501000000000002</v>
      </c>
      <c r="P555">
        <v>-8.8270000000000001E-2</v>
      </c>
      <c r="Q555" t="s">
        <v>38</v>
      </c>
      <c r="R555">
        <v>7.6856099999999996</v>
      </c>
      <c r="S555">
        <v>0.67944000000000004</v>
      </c>
      <c r="T555">
        <v>1E-3</v>
      </c>
      <c r="U555">
        <v>0</v>
      </c>
      <c r="V555">
        <v>22.1</v>
      </c>
      <c r="W555">
        <v>22.379799999999999</v>
      </c>
      <c r="X555">
        <v>84.278499999999994</v>
      </c>
    </row>
    <row r="556" spans="1:24" x14ac:dyDescent="0.3">
      <c r="A556">
        <v>555</v>
      </c>
      <c r="B556">
        <v>19</v>
      </c>
      <c r="C556" s="1">
        <v>44781.407071759262</v>
      </c>
      <c r="D556" t="s">
        <v>13</v>
      </c>
      <c r="E556" s="7">
        <v>2022</v>
      </c>
      <c r="F556" s="7">
        <v>8</v>
      </c>
      <c r="G556" s="7">
        <v>8</v>
      </c>
      <c r="H556" s="7" t="s">
        <v>34</v>
      </c>
      <c r="I556" s="7">
        <v>33</v>
      </c>
      <c r="J556" t="s">
        <v>22</v>
      </c>
      <c r="K556" t="s">
        <v>36</v>
      </c>
      <c r="L556">
        <v>0.79601</v>
      </c>
      <c r="M556">
        <v>0.79601</v>
      </c>
      <c r="N556">
        <v>2.6222500000000002</v>
      </c>
      <c r="O556">
        <v>0.95752999999999999</v>
      </c>
      <c r="P556">
        <v>-0.14371</v>
      </c>
      <c r="Q556" t="s">
        <v>38</v>
      </c>
      <c r="R556">
        <v>3.4255599999999999</v>
      </c>
      <c r="S556">
        <v>0.92193999999999998</v>
      </c>
      <c r="T556" t="s">
        <v>38</v>
      </c>
      <c r="U556" t="s">
        <v>38</v>
      </c>
      <c r="V556">
        <v>22.1</v>
      </c>
      <c r="W556">
        <v>22.208500000000001</v>
      </c>
      <c r="X556">
        <v>84.284499999999994</v>
      </c>
    </row>
    <row r="557" spans="1:24" x14ac:dyDescent="0.3">
      <c r="A557">
        <v>556</v>
      </c>
      <c r="B557">
        <v>20</v>
      </c>
      <c r="C557" s="1">
        <v>44781.409131944441</v>
      </c>
      <c r="D557" t="s">
        <v>13</v>
      </c>
      <c r="E557" s="7">
        <v>2022</v>
      </c>
      <c r="F557" s="7">
        <v>8</v>
      </c>
      <c r="G557" s="7">
        <v>8</v>
      </c>
      <c r="H557" s="7" t="s">
        <v>34</v>
      </c>
      <c r="I557" s="7">
        <v>33</v>
      </c>
      <c r="J557" t="s">
        <v>22</v>
      </c>
      <c r="K557" t="s">
        <v>36</v>
      </c>
      <c r="L557">
        <v>1.58518</v>
      </c>
      <c r="M557">
        <v>1.58518</v>
      </c>
      <c r="N557">
        <v>2.1550799999999999</v>
      </c>
      <c r="O557">
        <v>0.96650999999999998</v>
      </c>
      <c r="P557">
        <v>-9.3369999999999995E-2</v>
      </c>
      <c r="Q557">
        <v>-9.3369999999999995E-2</v>
      </c>
      <c r="R557">
        <v>6.3453499999999998</v>
      </c>
      <c r="S557" t="s">
        <v>14</v>
      </c>
      <c r="T557">
        <v>1E-3</v>
      </c>
      <c r="U557" t="s">
        <v>38</v>
      </c>
      <c r="V557">
        <v>22.2</v>
      </c>
      <c r="W557">
        <v>22.152999999999999</v>
      </c>
      <c r="X557">
        <v>84.276200000000003</v>
      </c>
    </row>
    <row r="558" spans="1:24" x14ac:dyDescent="0.3">
      <c r="A558">
        <v>557</v>
      </c>
      <c r="B558">
        <v>21</v>
      </c>
      <c r="C558" s="1">
        <v>44781.411203703705</v>
      </c>
      <c r="D558" t="s">
        <v>13</v>
      </c>
      <c r="E558" s="7">
        <v>2022</v>
      </c>
      <c r="F558" s="7">
        <v>8</v>
      </c>
      <c r="G558" s="7">
        <v>8</v>
      </c>
      <c r="H558" s="7" t="s">
        <v>34</v>
      </c>
      <c r="I558" s="7">
        <v>33</v>
      </c>
      <c r="J558" t="s">
        <v>23</v>
      </c>
      <c r="K558" t="s">
        <v>37</v>
      </c>
      <c r="L558">
        <v>1.32619</v>
      </c>
      <c r="M558">
        <v>1.32619</v>
      </c>
      <c r="N558">
        <v>2.26139</v>
      </c>
      <c r="O558">
        <v>0.96494000000000002</v>
      </c>
      <c r="P558">
        <v>-0.22176000000000001</v>
      </c>
      <c r="Q558" t="s">
        <v>38</v>
      </c>
      <c r="R558">
        <v>2.92408</v>
      </c>
      <c r="S558">
        <v>0.94559000000000004</v>
      </c>
      <c r="T558">
        <v>1.5900000000000001E-3</v>
      </c>
      <c r="U558">
        <v>0</v>
      </c>
      <c r="V558">
        <v>22.1</v>
      </c>
      <c r="W558">
        <v>22.151</v>
      </c>
      <c r="X558">
        <v>84.284700000000001</v>
      </c>
    </row>
    <row r="559" spans="1:24" x14ac:dyDescent="0.3">
      <c r="A559">
        <v>558</v>
      </c>
      <c r="B559">
        <v>22</v>
      </c>
      <c r="C559" s="1">
        <v>44781.413449074076</v>
      </c>
      <c r="D559" t="s">
        <v>13</v>
      </c>
      <c r="E559" s="7">
        <v>2022</v>
      </c>
      <c r="F559" s="7">
        <v>8</v>
      </c>
      <c r="G559" s="7">
        <v>8</v>
      </c>
      <c r="H559" s="7" t="s">
        <v>34</v>
      </c>
      <c r="I559" s="7">
        <v>33</v>
      </c>
      <c r="J559" t="s">
        <v>23</v>
      </c>
      <c r="K559" t="s">
        <v>36</v>
      </c>
      <c r="L559">
        <v>0.71597</v>
      </c>
      <c r="M559" t="s">
        <v>38</v>
      </c>
      <c r="N559">
        <v>4.7671400000000004</v>
      </c>
      <c r="O559">
        <v>0.75895999999999997</v>
      </c>
      <c r="P559">
        <v>-0.39191999999999999</v>
      </c>
      <c r="Q559">
        <v>-0.39191999999999999</v>
      </c>
      <c r="R559">
        <v>1.9554499999999999</v>
      </c>
      <c r="S559">
        <v>0.98155999999999999</v>
      </c>
      <c r="T559">
        <v>2E-3</v>
      </c>
      <c r="U559">
        <v>0</v>
      </c>
      <c r="V559">
        <v>22.4</v>
      </c>
      <c r="W559">
        <v>22.314</v>
      </c>
      <c r="X559">
        <v>84.295299999999997</v>
      </c>
    </row>
    <row r="560" spans="1:24" x14ac:dyDescent="0.3">
      <c r="A560">
        <v>559</v>
      </c>
      <c r="B560">
        <v>23</v>
      </c>
      <c r="C560" s="1">
        <v>44781.415497685186</v>
      </c>
      <c r="D560" t="s">
        <v>13</v>
      </c>
      <c r="E560" s="7">
        <v>2022</v>
      </c>
      <c r="F560" s="7">
        <v>8</v>
      </c>
      <c r="G560" s="7">
        <v>8</v>
      </c>
      <c r="H560" s="7" t="s">
        <v>34</v>
      </c>
      <c r="I560" s="7">
        <v>33</v>
      </c>
      <c r="J560" t="s">
        <v>23</v>
      </c>
      <c r="K560" t="s">
        <v>36</v>
      </c>
      <c r="L560">
        <v>0.95101000000000002</v>
      </c>
      <c r="M560" t="s">
        <v>38</v>
      </c>
      <c r="N560">
        <v>4.5247200000000003</v>
      </c>
      <c r="O560">
        <v>0.84057000000000004</v>
      </c>
      <c r="P560">
        <v>-0.27245000000000003</v>
      </c>
      <c r="Q560" t="s">
        <v>38</v>
      </c>
      <c r="R560">
        <v>3.2081900000000001</v>
      </c>
      <c r="S560">
        <v>0.93298000000000003</v>
      </c>
      <c r="T560">
        <v>2E-3</v>
      </c>
      <c r="U560" t="s">
        <v>38</v>
      </c>
      <c r="V560">
        <v>22.4</v>
      </c>
      <c r="W560">
        <v>22.8811</v>
      </c>
      <c r="X560">
        <v>84.282899999999998</v>
      </c>
    </row>
    <row r="561" spans="1:24" x14ac:dyDescent="0.3">
      <c r="A561">
        <v>560</v>
      </c>
      <c r="B561">
        <v>24</v>
      </c>
      <c r="C561" s="1">
        <v>44781.417581018519</v>
      </c>
      <c r="D561" t="s">
        <v>13</v>
      </c>
      <c r="E561" s="7">
        <v>2022</v>
      </c>
      <c r="F561" s="7">
        <v>8</v>
      </c>
      <c r="G561" s="7">
        <v>8</v>
      </c>
      <c r="H561" s="7" t="s">
        <v>34</v>
      </c>
      <c r="I561" s="7">
        <v>33</v>
      </c>
      <c r="J561" t="s">
        <v>23</v>
      </c>
      <c r="K561" t="s">
        <v>36</v>
      </c>
      <c r="L561">
        <v>0.91915999999999998</v>
      </c>
      <c r="M561" t="s">
        <v>38</v>
      </c>
      <c r="N561">
        <v>3.65659</v>
      </c>
      <c r="O561">
        <v>0.89675000000000005</v>
      </c>
      <c r="P561">
        <v>-0.16372999999999999</v>
      </c>
      <c r="Q561" t="s">
        <v>38</v>
      </c>
      <c r="R561">
        <v>4.4010300000000004</v>
      </c>
      <c r="S561">
        <v>0.87239999999999995</v>
      </c>
      <c r="T561">
        <v>2E-3</v>
      </c>
      <c r="U561">
        <v>0</v>
      </c>
      <c r="V561">
        <v>22.6</v>
      </c>
      <c r="W561">
        <v>23.2881</v>
      </c>
      <c r="X561">
        <v>84.287599999999998</v>
      </c>
    </row>
    <row r="562" spans="1:24" x14ac:dyDescent="0.3">
      <c r="A562">
        <v>561</v>
      </c>
      <c r="B562">
        <v>1</v>
      </c>
      <c r="C562" s="1">
        <v>44781.465092592596</v>
      </c>
      <c r="D562" t="s">
        <v>15</v>
      </c>
      <c r="E562" s="7">
        <v>2022</v>
      </c>
      <c r="F562" s="7">
        <v>8</v>
      </c>
      <c r="G562" s="7">
        <v>8</v>
      </c>
      <c r="H562" s="7" t="s">
        <v>34</v>
      </c>
      <c r="I562" s="7">
        <v>33</v>
      </c>
      <c r="J562" t="s">
        <v>22</v>
      </c>
      <c r="K562" t="s">
        <v>38</v>
      </c>
      <c r="L562">
        <v>2.8776999999999999</v>
      </c>
      <c r="M562">
        <v>2.8776999999999999</v>
      </c>
      <c r="N562">
        <v>1.88957</v>
      </c>
      <c r="O562">
        <v>0.97130000000000005</v>
      </c>
      <c r="P562">
        <v>-1.4160600000000001</v>
      </c>
      <c r="Q562">
        <v>-1.4160600000000001</v>
      </c>
      <c r="R562">
        <v>1.4830399999999999</v>
      </c>
      <c r="S562">
        <v>0.99473</v>
      </c>
      <c r="T562" t="s">
        <v>38</v>
      </c>
      <c r="U562" t="s">
        <v>38</v>
      </c>
      <c r="V562">
        <v>27.8</v>
      </c>
      <c r="W562">
        <v>27.505199999999999</v>
      </c>
      <c r="X562">
        <v>83.326700000000002</v>
      </c>
    </row>
    <row r="563" spans="1:24" x14ac:dyDescent="0.3">
      <c r="A563">
        <v>562</v>
      </c>
      <c r="B563">
        <v>2</v>
      </c>
      <c r="C563" s="1">
        <v>44781.467199074075</v>
      </c>
      <c r="D563" t="s">
        <v>15</v>
      </c>
      <c r="E563" s="7">
        <v>2022</v>
      </c>
      <c r="F563" s="7">
        <v>8</v>
      </c>
      <c r="G563" s="7">
        <v>8</v>
      </c>
      <c r="H563" s="7" t="s">
        <v>34</v>
      </c>
      <c r="I563" s="7">
        <v>33</v>
      </c>
      <c r="J563" t="s">
        <v>22</v>
      </c>
      <c r="K563" t="s">
        <v>38</v>
      </c>
      <c r="L563">
        <v>3.0587599999999999</v>
      </c>
      <c r="M563">
        <v>3.0587599999999999</v>
      </c>
      <c r="N563">
        <v>1.6158699999999999</v>
      </c>
      <c r="O563">
        <v>0.98782000000000003</v>
      </c>
      <c r="P563">
        <v>-1.29383</v>
      </c>
      <c r="Q563">
        <v>-1.29383</v>
      </c>
      <c r="R563">
        <v>1.38466</v>
      </c>
      <c r="S563">
        <v>0.99705999999999995</v>
      </c>
      <c r="T563" t="s">
        <v>38</v>
      </c>
      <c r="U563" t="s">
        <v>38</v>
      </c>
      <c r="V563">
        <v>27.8</v>
      </c>
      <c r="W563">
        <v>27.434999999999999</v>
      </c>
      <c r="X563">
        <v>83.312100000000001</v>
      </c>
    </row>
    <row r="564" spans="1:24" x14ac:dyDescent="0.3">
      <c r="A564">
        <v>563</v>
      </c>
      <c r="B564">
        <v>3</v>
      </c>
      <c r="C564" s="1">
        <v>44781.469270833331</v>
      </c>
      <c r="D564" t="s">
        <v>15</v>
      </c>
      <c r="E564" s="7">
        <v>2022</v>
      </c>
      <c r="F564" s="7">
        <v>8</v>
      </c>
      <c r="G564" s="7">
        <v>8</v>
      </c>
      <c r="H564" s="7" t="s">
        <v>34</v>
      </c>
      <c r="I564" s="7">
        <v>33</v>
      </c>
      <c r="J564" t="s">
        <v>22</v>
      </c>
      <c r="K564" t="s">
        <v>38</v>
      </c>
      <c r="L564">
        <v>1.78627</v>
      </c>
      <c r="M564">
        <v>1.78627</v>
      </c>
      <c r="N564">
        <v>1.5649299999999999</v>
      </c>
      <c r="O564">
        <v>0.99067000000000005</v>
      </c>
      <c r="P564">
        <v>-0.71855999999999998</v>
      </c>
      <c r="Q564">
        <v>-0.71855999999999998</v>
      </c>
      <c r="R564">
        <v>1.41476</v>
      </c>
      <c r="S564">
        <v>0.99634999999999996</v>
      </c>
      <c r="T564" t="s">
        <v>38</v>
      </c>
      <c r="U564" t="s">
        <v>38</v>
      </c>
      <c r="V564" t="s">
        <v>38</v>
      </c>
      <c r="W564">
        <v>28.484300000000001</v>
      </c>
      <c r="X564">
        <v>83.319900000000004</v>
      </c>
    </row>
    <row r="565" spans="1:24" x14ac:dyDescent="0.3">
      <c r="A565">
        <v>564</v>
      </c>
      <c r="B565">
        <v>4</v>
      </c>
      <c r="C565" s="1">
        <v>44781.471562500003</v>
      </c>
      <c r="D565" t="s">
        <v>15</v>
      </c>
      <c r="E565" s="7">
        <v>2022</v>
      </c>
      <c r="F565" s="7">
        <v>8</v>
      </c>
      <c r="G565" s="7">
        <v>8</v>
      </c>
      <c r="H565" s="7" t="s">
        <v>34</v>
      </c>
      <c r="I565" s="7">
        <v>33</v>
      </c>
      <c r="J565" t="s">
        <v>23</v>
      </c>
      <c r="K565" t="s">
        <v>38</v>
      </c>
      <c r="L565">
        <v>1.44696</v>
      </c>
      <c r="M565" t="s">
        <v>38</v>
      </c>
      <c r="N565">
        <v>2.8900999999999999</v>
      </c>
      <c r="O565">
        <v>0.92939000000000005</v>
      </c>
      <c r="P565">
        <v>-7.0319999999999994E-2</v>
      </c>
      <c r="Q565">
        <v>-7.0319999999999994E-2</v>
      </c>
      <c r="R565">
        <v>10.263400000000001</v>
      </c>
      <c r="S565" t="s">
        <v>14</v>
      </c>
      <c r="T565" t="s">
        <v>38</v>
      </c>
      <c r="U565" t="s">
        <v>38</v>
      </c>
      <c r="V565">
        <v>28.3</v>
      </c>
      <c r="W565">
        <v>29.857199999999999</v>
      </c>
      <c r="X565">
        <v>83.325500000000005</v>
      </c>
    </row>
    <row r="566" spans="1:24" x14ac:dyDescent="0.3">
      <c r="A566">
        <v>565</v>
      </c>
      <c r="B566">
        <v>5</v>
      </c>
      <c r="C566" s="1">
        <v>44781.473611111112</v>
      </c>
      <c r="D566" t="s">
        <v>15</v>
      </c>
      <c r="E566" s="7">
        <v>2022</v>
      </c>
      <c r="F566" s="7">
        <v>8</v>
      </c>
      <c r="G566" s="7">
        <v>8</v>
      </c>
      <c r="H566" s="7" t="s">
        <v>34</v>
      </c>
      <c r="I566" s="7">
        <v>33</v>
      </c>
      <c r="J566" t="s">
        <v>23</v>
      </c>
      <c r="K566" t="s">
        <v>38</v>
      </c>
      <c r="L566">
        <v>1.35893</v>
      </c>
      <c r="M566">
        <v>1.35893</v>
      </c>
      <c r="N566">
        <v>2.48264</v>
      </c>
      <c r="O566">
        <v>0.96250999999999998</v>
      </c>
      <c r="P566">
        <v>-0.29085</v>
      </c>
      <c r="Q566">
        <v>-0.29085</v>
      </c>
      <c r="R566">
        <v>2.5556399999999999</v>
      </c>
      <c r="S566">
        <v>0.96081000000000005</v>
      </c>
      <c r="T566">
        <v>2E-3</v>
      </c>
      <c r="U566">
        <v>0</v>
      </c>
      <c r="V566">
        <v>29.276399999999999</v>
      </c>
      <c r="W566">
        <v>31.8506</v>
      </c>
      <c r="X566">
        <v>83.335499999999996</v>
      </c>
    </row>
    <row r="567" spans="1:24" x14ac:dyDescent="0.3">
      <c r="A567">
        <v>566</v>
      </c>
      <c r="B567">
        <v>6</v>
      </c>
      <c r="C567" s="1">
        <v>44781.475717592592</v>
      </c>
      <c r="D567" t="s">
        <v>15</v>
      </c>
      <c r="E567" s="7">
        <v>2022</v>
      </c>
      <c r="F567" s="7">
        <v>8</v>
      </c>
      <c r="G567" s="7">
        <v>8</v>
      </c>
      <c r="H567" s="7" t="s">
        <v>34</v>
      </c>
      <c r="I567" s="7">
        <v>33</v>
      </c>
      <c r="J567" t="s">
        <v>23</v>
      </c>
      <c r="K567" t="s">
        <v>38</v>
      </c>
      <c r="L567">
        <v>0.94401999999999997</v>
      </c>
      <c r="M567" t="s">
        <v>38</v>
      </c>
      <c r="N567">
        <v>2.7983699999999998</v>
      </c>
      <c r="O567">
        <v>0.94433</v>
      </c>
      <c r="P567">
        <v>-0.29665999999999998</v>
      </c>
      <c r="Q567">
        <v>-0.29665999999999998</v>
      </c>
      <c r="R567">
        <v>2.2940900000000002</v>
      </c>
      <c r="S567">
        <v>0.97016999999999998</v>
      </c>
      <c r="T567" t="s">
        <v>38</v>
      </c>
      <c r="U567" t="s">
        <v>38</v>
      </c>
      <c r="V567" t="s">
        <v>38</v>
      </c>
      <c r="W567">
        <v>31.335899999999999</v>
      </c>
      <c r="X567">
        <v>83.338800000000006</v>
      </c>
    </row>
    <row r="568" spans="1:24" x14ac:dyDescent="0.3">
      <c r="A568">
        <v>567</v>
      </c>
      <c r="B568">
        <v>10</v>
      </c>
      <c r="C568" s="1">
        <v>44781.479201388887</v>
      </c>
      <c r="D568" t="s">
        <v>15</v>
      </c>
      <c r="E568" s="7">
        <v>2022</v>
      </c>
      <c r="F568" s="7">
        <v>8</v>
      </c>
      <c r="G568" s="7">
        <v>8</v>
      </c>
      <c r="H568" s="7" t="s">
        <v>34</v>
      </c>
      <c r="I568" s="7">
        <v>33</v>
      </c>
      <c r="J568" t="s">
        <v>23</v>
      </c>
      <c r="K568" t="s">
        <v>38</v>
      </c>
      <c r="L568">
        <v>1.5208999999999999</v>
      </c>
      <c r="M568">
        <v>1.5208999999999999</v>
      </c>
      <c r="N568">
        <v>1.84276</v>
      </c>
      <c r="O568">
        <v>0.98370999999999997</v>
      </c>
      <c r="P568">
        <v>-0.68296999999999997</v>
      </c>
      <c r="Q568">
        <v>-0.68296999999999997</v>
      </c>
      <c r="R568">
        <v>1.4226799999999999</v>
      </c>
      <c r="S568">
        <v>0.99614000000000003</v>
      </c>
      <c r="T568" t="s">
        <v>38</v>
      </c>
      <c r="U568" t="s">
        <v>38</v>
      </c>
      <c r="V568">
        <v>31.4</v>
      </c>
      <c r="W568">
        <v>32.048099999999998</v>
      </c>
      <c r="X568">
        <v>83.363299999999995</v>
      </c>
    </row>
    <row r="569" spans="1:24" x14ac:dyDescent="0.3">
      <c r="A569">
        <v>568</v>
      </c>
      <c r="B569">
        <v>11</v>
      </c>
      <c r="C569" s="1">
        <v>44781.481249999997</v>
      </c>
      <c r="D569" t="s">
        <v>15</v>
      </c>
      <c r="E569" s="7">
        <v>2022</v>
      </c>
      <c r="F569" s="7">
        <v>8</v>
      </c>
      <c r="G569" s="7">
        <v>8</v>
      </c>
      <c r="H569" s="7" t="s">
        <v>34</v>
      </c>
      <c r="I569" s="7">
        <v>33</v>
      </c>
      <c r="J569" t="s">
        <v>23</v>
      </c>
      <c r="K569" t="s">
        <v>38</v>
      </c>
      <c r="L569">
        <v>1.0664499999999999</v>
      </c>
      <c r="M569">
        <v>1.0664499999999999</v>
      </c>
      <c r="N569">
        <v>2.3027500000000001</v>
      </c>
      <c r="O569">
        <v>0.97019999999999995</v>
      </c>
      <c r="P569">
        <v>-0.69328999999999996</v>
      </c>
      <c r="Q569">
        <v>-0.69328999999999996</v>
      </c>
      <c r="R569">
        <v>1.5656300000000001</v>
      </c>
      <c r="S569">
        <v>0.99270999999999998</v>
      </c>
      <c r="T569">
        <v>1E-3</v>
      </c>
      <c r="U569" t="s">
        <v>38</v>
      </c>
      <c r="V569">
        <v>31.6</v>
      </c>
      <c r="W569">
        <v>33.1629</v>
      </c>
      <c r="X569">
        <v>83.354399999999998</v>
      </c>
    </row>
    <row r="570" spans="1:24" x14ac:dyDescent="0.3">
      <c r="A570">
        <v>569</v>
      </c>
      <c r="B570">
        <v>12</v>
      </c>
      <c r="C570" s="1">
        <v>44781.483310185184</v>
      </c>
      <c r="D570" t="s">
        <v>15</v>
      </c>
      <c r="E570" s="7">
        <v>2022</v>
      </c>
      <c r="F570" s="7">
        <v>8</v>
      </c>
      <c r="G570" s="7">
        <v>8</v>
      </c>
      <c r="H570" s="7" t="s">
        <v>34</v>
      </c>
      <c r="I570" s="7">
        <v>33</v>
      </c>
      <c r="J570" t="s">
        <v>23</v>
      </c>
      <c r="K570" t="s">
        <v>38</v>
      </c>
      <c r="L570">
        <v>0.43175999999999998</v>
      </c>
      <c r="M570" t="s">
        <v>38</v>
      </c>
      <c r="N570">
        <v>5.22898</v>
      </c>
      <c r="O570">
        <v>0.80450999999999995</v>
      </c>
      <c r="P570">
        <v>-0.42129</v>
      </c>
      <c r="Q570">
        <v>-0.42129</v>
      </c>
      <c r="R570">
        <v>1.61785</v>
      </c>
      <c r="S570">
        <v>0.99136000000000002</v>
      </c>
      <c r="T570" t="s">
        <v>38</v>
      </c>
      <c r="U570" t="s">
        <v>38</v>
      </c>
      <c r="V570">
        <v>33.200000000000003</v>
      </c>
      <c r="W570">
        <v>35.643799999999999</v>
      </c>
      <c r="X570">
        <v>83.366600000000005</v>
      </c>
    </row>
    <row r="571" spans="1:24" x14ac:dyDescent="0.3">
      <c r="A571">
        <v>570</v>
      </c>
      <c r="B571">
        <v>7</v>
      </c>
      <c r="C571" s="1">
        <v>44781.485590277778</v>
      </c>
      <c r="D571" t="s">
        <v>15</v>
      </c>
      <c r="E571" s="7">
        <v>2022</v>
      </c>
      <c r="F571" s="7">
        <v>8</v>
      </c>
      <c r="G571" s="7">
        <v>8</v>
      </c>
      <c r="H571" s="7" t="s">
        <v>34</v>
      </c>
      <c r="I571" s="7">
        <v>33</v>
      </c>
      <c r="J571" t="s">
        <v>22</v>
      </c>
      <c r="K571" t="s">
        <v>38</v>
      </c>
      <c r="L571">
        <v>1.8779399999999999</v>
      </c>
      <c r="M571">
        <v>1.8779399999999999</v>
      </c>
      <c r="N571">
        <v>1.5981099999999999</v>
      </c>
      <c r="O571">
        <v>0.98938999999999999</v>
      </c>
      <c r="P571">
        <v>-1.45912</v>
      </c>
      <c r="Q571">
        <v>-1.45912</v>
      </c>
      <c r="R571">
        <v>1.3347599999999999</v>
      </c>
      <c r="S571">
        <v>0.99812000000000001</v>
      </c>
      <c r="T571">
        <v>1E-3</v>
      </c>
      <c r="U571" t="s">
        <v>38</v>
      </c>
      <c r="V571">
        <v>33.799999999999997</v>
      </c>
      <c r="W571">
        <v>32.341999999999999</v>
      </c>
      <c r="X571">
        <v>83.399600000000007</v>
      </c>
    </row>
    <row r="572" spans="1:24" x14ac:dyDescent="0.3">
      <c r="A572">
        <v>571</v>
      </c>
      <c r="B572">
        <v>8</v>
      </c>
      <c r="C572" s="1">
        <v>44781.487824074073</v>
      </c>
      <c r="D572" t="s">
        <v>15</v>
      </c>
      <c r="E572" s="7">
        <v>2022</v>
      </c>
      <c r="F572" s="7">
        <v>8</v>
      </c>
      <c r="G572" s="7">
        <v>8</v>
      </c>
      <c r="H572" s="7" t="s">
        <v>34</v>
      </c>
      <c r="I572" s="7">
        <v>33</v>
      </c>
      <c r="J572" t="s">
        <v>22</v>
      </c>
      <c r="K572" t="s">
        <v>38</v>
      </c>
      <c r="L572">
        <v>1.8773299999999999</v>
      </c>
      <c r="M572">
        <v>1.8773299999999999</v>
      </c>
      <c r="N572">
        <v>1.7546600000000001</v>
      </c>
      <c r="O572">
        <v>0.98333000000000004</v>
      </c>
      <c r="P572">
        <v>-0.86826000000000003</v>
      </c>
      <c r="Q572">
        <v>-0.86826000000000003</v>
      </c>
      <c r="R572">
        <v>1.40499</v>
      </c>
      <c r="S572">
        <v>0.99655000000000005</v>
      </c>
      <c r="T572" t="s">
        <v>38</v>
      </c>
      <c r="U572" t="s">
        <v>38</v>
      </c>
      <c r="V572" t="s">
        <v>38</v>
      </c>
      <c r="W572">
        <v>30.6313</v>
      </c>
      <c r="X572">
        <v>83.389099999999999</v>
      </c>
    </row>
    <row r="573" spans="1:24" x14ac:dyDescent="0.3">
      <c r="A573">
        <v>572</v>
      </c>
      <c r="B573">
        <v>9</v>
      </c>
      <c r="C573" s="1">
        <v>44781.49013888889</v>
      </c>
      <c r="D573" t="s">
        <v>15</v>
      </c>
      <c r="E573" s="7">
        <v>2022</v>
      </c>
      <c r="F573" s="7">
        <v>8</v>
      </c>
      <c r="G573" s="7">
        <v>8</v>
      </c>
      <c r="H573" s="7" t="s">
        <v>34</v>
      </c>
      <c r="I573" s="7">
        <v>33</v>
      </c>
      <c r="J573" t="s">
        <v>22</v>
      </c>
      <c r="K573" t="s">
        <v>38</v>
      </c>
      <c r="L573">
        <v>1.44977</v>
      </c>
      <c r="M573">
        <v>1.44977</v>
      </c>
      <c r="N573">
        <v>1.84076</v>
      </c>
      <c r="O573">
        <v>0.98026000000000002</v>
      </c>
      <c r="P573">
        <v>-1.0307599999999999</v>
      </c>
      <c r="Q573">
        <v>-1.0307599999999999</v>
      </c>
      <c r="R573">
        <v>1.4203300000000001</v>
      </c>
      <c r="S573">
        <v>0.99619999999999997</v>
      </c>
      <c r="T573">
        <v>1E-3</v>
      </c>
      <c r="U573" t="s">
        <v>38</v>
      </c>
      <c r="V573">
        <v>32.700000000000003</v>
      </c>
      <c r="W573">
        <v>29.876999999999999</v>
      </c>
      <c r="X573">
        <v>83.367699999999999</v>
      </c>
    </row>
    <row r="574" spans="1:24" x14ac:dyDescent="0.3">
      <c r="A574">
        <v>573</v>
      </c>
      <c r="B574">
        <v>13</v>
      </c>
      <c r="C574" s="1">
        <v>44781.4924537037</v>
      </c>
      <c r="D574" t="s">
        <v>15</v>
      </c>
      <c r="E574" s="7">
        <v>2022</v>
      </c>
      <c r="F574" s="7">
        <v>8</v>
      </c>
      <c r="G574" s="7">
        <v>8</v>
      </c>
      <c r="H574" s="7" t="s">
        <v>34</v>
      </c>
      <c r="I574" s="7">
        <v>33</v>
      </c>
      <c r="J574" t="s">
        <v>22</v>
      </c>
      <c r="K574" t="s">
        <v>38</v>
      </c>
      <c r="L574">
        <v>2.1313599999999999</v>
      </c>
      <c r="M574">
        <v>2.1313599999999999</v>
      </c>
      <c r="N574">
        <v>1.6634100000000001</v>
      </c>
      <c r="O574">
        <v>0.98558999999999997</v>
      </c>
      <c r="P574">
        <v>-0.93954000000000004</v>
      </c>
      <c r="Q574">
        <v>-0.93954000000000004</v>
      </c>
      <c r="R574">
        <v>1.63341</v>
      </c>
      <c r="S574">
        <v>0.99087000000000003</v>
      </c>
      <c r="T574" t="s">
        <v>38</v>
      </c>
      <c r="U574" t="s">
        <v>38</v>
      </c>
      <c r="V574">
        <v>32.4</v>
      </c>
      <c r="W574">
        <v>30.965599999999998</v>
      </c>
      <c r="X574">
        <v>83.347499999999997</v>
      </c>
    </row>
    <row r="575" spans="1:24" x14ac:dyDescent="0.3">
      <c r="A575">
        <v>574</v>
      </c>
      <c r="B575">
        <v>14</v>
      </c>
      <c r="C575" s="1">
        <v>44781.494606481479</v>
      </c>
      <c r="D575" t="s">
        <v>15</v>
      </c>
      <c r="E575" s="7">
        <v>2022</v>
      </c>
      <c r="F575" s="7">
        <v>8</v>
      </c>
      <c r="G575" s="7">
        <v>8</v>
      </c>
      <c r="H575" s="7" t="s">
        <v>34</v>
      </c>
      <c r="I575" s="7">
        <v>33</v>
      </c>
      <c r="J575" t="s">
        <v>22</v>
      </c>
      <c r="K575" t="s">
        <v>38</v>
      </c>
      <c r="L575">
        <v>1.15937</v>
      </c>
      <c r="M575">
        <v>1.15937</v>
      </c>
      <c r="N575">
        <v>1.85541</v>
      </c>
      <c r="O575">
        <v>0.98458999999999997</v>
      </c>
      <c r="P575">
        <v>-0.66202000000000005</v>
      </c>
      <c r="Q575">
        <v>-0.66202000000000005</v>
      </c>
      <c r="R575">
        <v>1.4238500000000001</v>
      </c>
      <c r="S575">
        <v>0.99611000000000005</v>
      </c>
      <c r="T575" t="s">
        <v>38</v>
      </c>
      <c r="U575" t="s">
        <v>38</v>
      </c>
      <c r="V575">
        <v>32.1</v>
      </c>
      <c r="W575">
        <v>31.5427</v>
      </c>
      <c r="X575">
        <v>83.355099999999993</v>
      </c>
    </row>
    <row r="576" spans="1:24" x14ac:dyDescent="0.3">
      <c r="A576">
        <v>575</v>
      </c>
      <c r="B576">
        <v>15</v>
      </c>
      <c r="C576" s="1">
        <v>44781.496770833335</v>
      </c>
      <c r="D576" t="s">
        <v>15</v>
      </c>
      <c r="E576" s="7">
        <v>2022</v>
      </c>
      <c r="F576" s="7">
        <v>8</v>
      </c>
      <c r="G576" s="7">
        <v>8</v>
      </c>
      <c r="H576" s="7" t="s">
        <v>34</v>
      </c>
      <c r="I576" s="7">
        <v>33</v>
      </c>
      <c r="J576" t="s">
        <v>22</v>
      </c>
      <c r="K576" t="s">
        <v>38</v>
      </c>
      <c r="L576">
        <v>1.3983399999999999</v>
      </c>
      <c r="M576">
        <v>1.3983399999999999</v>
      </c>
      <c r="N576">
        <v>1.9552799999999999</v>
      </c>
      <c r="O576">
        <v>0.97735000000000005</v>
      </c>
      <c r="P576">
        <v>-0.19162999999999999</v>
      </c>
      <c r="Q576" t="s">
        <v>38</v>
      </c>
      <c r="R576">
        <v>2.9926599999999999</v>
      </c>
      <c r="S576">
        <v>0.94281000000000004</v>
      </c>
      <c r="T576" t="s">
        <v>38</v>
      </c>
      <c r="U576" t="s">
        <v>38</v>
      </c>
      <c r="V576" t="s">
        <v>38</v>
      </c>
      <c r="W576">
        <v>31.131900000000002</v>
      </c>
      <c r="X576">
        <v>83.344999999999999</v>
      </c>
    </row>
    <row r="577" spans="1:24" x14ac:dyDescent="0.3">
      <c r="A577">
        <v>576</v>
      </c>
      <c r="B577">
        <v>16</v>
      </c>
      <c r="C577" s="1">
        <v>44781.499027777776</v>
      </c>
      <c r="D577" t="s">
        <v>15</v>
      </c>
      <c r="E577" s="7">
        <v>2022</v>
      </c>
      <c r="F577" s="7">
        <v>8</v>
      </c>
      <c r="G577" s="7">
        <v>8</v>
      </c>
      <c r="H577" s="7" t="s">
        <v>34</v>
      </c>
      <c r="I577" s="7">
        <v>33</v>
      </c>
      <c r="J577" t="s">
        <v>23</v>
      </c>
      <c r="K577" t="s">
        <v>38</v>
      </c>
      <c r="L577">
        <v>1.3146899999999999</v>
      </c>
      <c r="M577">
        <v>1.3146899999999999</v>
      </c>
      <c r="N577">
        <v>1.86974</v>
      </c>
      <c r="O577">
        <v>0.97618000000000005</v>
      </c>
      <c r="P577">
        <v>-0.31592999999999999</v>
      </c>
      <c r="Q577">
        <v>-0.31592999999999999</v>
      </c>
      <c r="R577">
        <v>1.8225199999999999</v>
      </c>
      <c r="S577">
        <v>0.98556999999999995</v>
      </c>
      <c r="T577" t="s">
        <v>38</v>
      </c>
      <c r="U577" t="s">
        <v>38</v>
      </c>
      <c r="V577">
        <v>31.8</v>
      </c>
      <c r="W577">
        <v>31.0046</v>
      </c>
      <c r="X577">
        <v>83.343299999999999</v>
      </c>
    </row>
    <row r="578" spans="1:24" x14ac:dyDescent="0.3">
      <c r="A578">
        <v>577</v>
      </c>
      <c r="B578">
        <v>17</v>
      </c>
      <c r="C578" s="1">
        <v>44781.501250000001</v>
      </c>
      <c r="D578" t="s">
        <v>15</v>
      </c>
      <c r="E578" s="7">
        <v>2022</v>
      </c>
      <c r="F578" s="7">
        <v>8</v>
      </c>
      <c r="G578" s="7">
        <v>8</v>
      </c>
      <c r="H578" s="7" t="s">
        <v>34</v>
      </c>
      <c r="I578" s="7">
        <v>33</v>
      </c>
      <c r="J578" t="s">
        <v>23</v>
      </c>
      <c r="K578" t="s">
        <v>38</v>
      </c>
      <c r="L578">
        <v>1.5651999999999999</v>
      </c>
      <c r="M578">
        <v>1.5651999999999999</v>
      </c>
      <c r="N578">
        <v>1.55535</v>
      </c>
      <c r="O578">
        <v>0.99056</v>
      </c>
      <c r="P578">
        <v>-0.23968999999999999</v>
      </c>
      <c r="Q578">
        <v>-0.23968999999999999</v>
      </c>
      <c r="R578">
        <v>1.9594400000000001</v>
      </c>
      <c r="S578">
        <v>0.98138999999999998</v>
      </c>
      <c r="T578" t="s">
        <v>38</v>
      </c>
      <c r="U578" t="s">
        <v>38</v>
      </c>
      <c r="V578">
        <v>33.1</v>
      </c>
      <c r="W578">
        <v>34.599600000000002</v>
      </c>
      <c r="X578">
        <v>83.354699999999994</v>
      </c>
    </row>
    <row r="579" spans="1:24" x14ac:dyDescent="0.3">
      <c r="A579">
        <v>578</v>
      </c>
      <c r="B579">
        <v>18</v>
      </c>
      <c r="C579" s="1">
        <v>44781.503321759257</v>
      </c>
      <c r="D579" t="s">
        <v>15</v>
      </c>
      <c r="E579" s="7">
        <v>2022</v>
      </c>
      <c r="F579" s="7">
        <v>8</v>
      </c>
      <c r="G579" s="7">
        <v>8</v>
      </c>
      <c r="H579" s="7" t="s">
        <v>34</v>
      </c>
      <c r="I579" s="7">
        <v>33</v>
      </c>
      <c r="J579" t="s">
        <v>23</v>
      </c>
      <c r="K579" t="s">
        <v>38</v>
      </c>
      <c r="L579">
        <v>0.84160000000000001</v>
      </c>
      <c r="M579">
        <v>0.84160000000000001</v>
      </c>
      <c r="N579">
        <v>2.2747999999999999</v>
      </c>
      <c r="O579">
        <v>0.97082999999999997</v>
      </c>
      <c r="P579">
        <v>-0.29888999999999999</v>
      </c>
      <c r="Q579">
        <v>-0.29888999999999999</v>
      </c>
      <c r="R579">
        <v>1.85344</v>
      </c>
      <c r="S579">
        <v>0.98463999999999996</v>
      </c>
      <c r="T579">
        <v>2E-3</v>
      </c>
      <c r="U579" t="s">
        <v>38</v>
      </c>
      <c r="V579">
        <v>33.4</v>
      </c>
      <c r="W579">
        <v>34.397300000000001</v>
      </c>
      <c r="X579">
        <v>83.359499999999997</v>
      </c>
    </row>
    <row r="580" spans="1:24" x14ac:dyDescent="0.3">
      <c r="A580">
        <v>579</v>
      </c>
      <c r="B580">
        <v>1</v>
      </c>
      <c r="C580" s="1">
        <v>44782.374560185184</v>
      </c>
      <c r="D580" t="s">
        <v>30</v>
      </c>
      <c r="E580" s="7">
        <v>2022</v>
      </c>
      <c r="F580" s="7">
        <v>8</v>
      </c>
      <c r="G580" s="7">
        <v>8</v>
      </c>
      <c r="H580" s="7" t="s">
        <v>34</v>
      </c>
      <c r="I580" s="7">
        <v>33</v>
      </c>
      <c r="J580" t="s">
        <v>22</v>
      </c>
      <c r="K580" t="s">
        <v>37</v>
      </c>
      <c r="L580">
        <v>1.1038300000000001</v>
      </c>
      <c r="M580" t="s">
        <v>38</v>
      </c>
      <c r="N580">
        <v>2.6454800000000001</v>
      </c>
      <c r="O580">
        <v>0.92862</v>
      </c>
      <c r="P580">
        <v>7.7710000000000001E-2</v>
      </c>
      <c r="Q580" t="s">
        <v>38</v>
      </c>
      <c r="R580">
        <v>7.4838899999999997</v>
      </c>
      <c r="S580">
        <v>0.61599999999999999</v>
      </c>
      <c r="T580">
        <v>3.0000000000000001E-3</v>
      </c>
      <c r="U580">
        <v>0</v>
      </c>
      <c r="V580">
        <v>23</v>
      </c>
      <c r="W580">
        <v>23.8278</v>
      </c>
      <c r="X580">
        <v>88.455299999999994</v>
      </c>
    </row>
    <row r="581" spans="1:24" x14ac:dyDescent="0.3">
      <c r="A581">
        <v>580</v>
      </c>
      <c r="B581">
        <v>2</v>
      </c>
      <c r="C581" s="1">
        <v>44782.376631944448</v>
      </c>
      <c r="D581" t="s">
        <v>30</v>
      </c>
      <c r="E581" s="7">
        <v>2022</v>
      </c>
      <c r="F581" s="7">
        <v>8</v>
      </c>
      <c r="G581" s="7">
        <v>8</v>
      </c>
      <c r="H581" s="7" t="s">
        <v>34</v>
      </c>
      <c r="I581" s="7">
        <v>33</v>
      </c>
      <c r="J581" t="s">
        <v>22</v>
      </c>
      <c r="K581" t="s">
        <v>36</v>
      </c>
      <c r="L581">
        <v>2.2557299999999998</v>
      </c>
      <c r="M581">
        <v>2.2557299999999998</v>
      </c>
      <c r="N581">
        <v>1.7011099999999999</v>
      </c>
      <c r="O581">
        <v>0.98775999999999997</v>
      </c>
      <c r="P581">
        <v>-0.25172</v>
      </c>
      <c r="Q581">
        <v>-0.25172</v>
      </c>
      <c r="R581">
        <v>2.5434700000000001</v>
      </c>
      <c r="S581">
        <v>0.95962999999999998</v>
      </c>
      <c r="T581">
        <v>2.7299999999999998E-3</v>
      </c>
      <c r="U581">
        <v>0</v>
      </c>
      <c r="V581">
        <v>23.294499999999999</v>
      </c>
      <c r="W581">
        <v>23.98</v>
      </c>
      <c r="X581">
        <v>88.4679</v>
      </c>
    </row>
    <row r="582" spans="1:24" x14ac:dyDescent="0.3">
      <c r="A582">
        <v>581</v>
      </c>
      <c r="B582">
        <v>3</v>
      </c>
      <c r="C582" s="1">
        <v>44782.378865740742</v>
      </c>
      <c r="D582" t="s">
        <v>30</v>
      </c>
      <c r="E582" s="7">
        <v>2022</v>
      </c>
      <c r="F582" s="7">
        <v>8</v>
      </c>
      <c r="G582" s="7">
        <v>8</v>
      </c>
      <c r="H582" s="7" t="s">
        <v>34</v>
      </c>
      <c r="I582" s="7">
        <v>33</v>
      </c>
      <c r="J582" t="s">
        <v>22</v>
      </c>
      <c r="K582" t="s">
        <v>36</v>
      </c>
      <c r="L582">
        <v>1.5024900000000001</v>
      </c>
      <c r="M582">
        <v>1.5024900000000001</v>
      </c>
      <c r="N582">
        <v>2.7501000000000002</v>
      </c>
      <c r="O582">
        <v>0.95135000000000003</v>
      </c>
      <c r="P582">
        <v>-0.27649000000000001</v>
      </c>
      <c r="Q582" t="s">
        <v>38</v>
      </c>
      <c r="R582">
        <v>2.95363</v>
      </c>
      <c r="S582">
        <v>0.94269999999999998</v>
      </c>
      <c r="T582">
        <v>2E-3</v>
      </c>
      <c r="U582">
        <v>0</v>
      </c>
      <c r="V582">
        <v>23.610900000000001</v>
      </c>
      <c r="W582">
        <v>24.230599999999999</v>
      </c>
      <c r="X582">
        <v>88.462400000000002</v>
      </c>
    </row>
    <row r="583" spans="1:24" x14ac:dyDescent="0.3">
      <c r="A583">
        <v>582</v>
      </c>
      <c r="B583">
        <v>4</v>
      </c>
      <c r="C583" s="1">
        <v>44782.380937499998</v>
      </c>
      <c r="D583" t="s">
        <v>30</v>
      </c>
      <c r="E583" s="7">
        <v>2022</v>
      </c>
      <c r="F583" s="7">
        <v>8</v>
      </c>
      <c r="G583" s="7">
        <v>8</v>
      </c>
      <c r="H583" s="7" t="s">
        <v>34</v>
      </c>
      <c r="I583" s="7">
        <v>33</v>
      </c>
      <c r="J583" t="s">
        <v>22</v>
      </c>
      <c r="K583" t="s">
        <v>36</v>
      </c>
      <c r="L583">
        <v>2.7151900000000002</v>
      </c>
      <c r="M583">
        <v>2.7151900000000002</v>
      </c>
      <c r="N583">
        <v>1.8613900000000001</v>
      </c>
      <c r="O583">
        <v>0.97823000000000004</v>
      </c>
      <c r="P583">
        <v>-0.64522999999999997</v>
      </c>
      <c r="Q583">
        <v>-0.64522999999999997</v>
      </c>
      <c r="R583">
        <v>1.6774500000000001</v>
      </c>
      <c r="S583">
        <v>0.98839999999999995</v>
      </c>
      <c r="T583">
        <v>2E-3</v>
      </c>
      <c r="U583">
        <v>0</v>
      </c>
      <c r="V583">
        <v>24.063600000000001</v>
      </c>
      <c r="W583">
        <v>24.3552</v>
      </c>
      <c r="X583">
        <v>88.488100000000003</v>
      </c>
    </row>
    <row r="584" spans="1:24" x14ac:dyDescent="0.3">
      <c r="A584">
        <v>583</v>
      </c>
      <c r="B584">
        <v>5</v>
      </c>
      <c r="C584" s="1">
        <v>44782.382997685185</v>
      </c>
      <c r="D584" t="s">
        <v>30</v>
      </c>
      <c r="E584" s="7">
        <v>2022</v>
      </c>
      <c r="F584" s="7">
        <v>8</v>
      </c>
      <c r="G584" s="7">
        <v>8</v>
      </c>
      <c r="H584" s="7" t="s">
        <v>34</v>
      </c>
      <c r="I584" s="7">
        <v>33</v>
      </c>
      <c r="J584" t="s">
        <v>23</v>
      </c>
      <c r="K584" t="s">
        <v>36</v>
      </c>
      <c r="L584">
        <v>1.3393900000000001</v>
      </c>
      <c r="M584" t="s">
        <v>38</v>
      </c>
      <c r="N584">
        <v>3.1294200000000001</v>
      </c>
      <c r="O584">
        <v>0.89009000000000005</v>
      </c>
      <c r="P584">
        <v>-0.44511000000000001</v>
      </c>
      <c r="Q584">
        <v>-0.44511000000000001</v>
      </c>
      <c r="R584">
        <v>1.8780399999999999</v>
      </c>
      <c r="S584">
        <v>0.98265000000000002</v>
      </c>
      <c r="T584">
        <v>2E-3</v>
      </c>
      <c r="U584">
        <v>0</v>
      </c>
      <c r="V584">
        <v>24.558199999999999</v>
      </c>
      <c r="W584">
        <v>24.7639</v>
      </c>
      <c r="X584">
        <v>88.478999999999999</v>
      </c>
    </row>
    <row r="585" spans="1:24" x14ac:dyDescent="0.3">
      <c r="A585">
        <v>584</v>
      </c>
      <c r="B585">
        <v>6</v>
      </c>
      <c r="C585" s="1">
        <v>44782.385057870371</v>
      </c>
      <c r="D585" t="s">
        <v>30</v>
      </c>
      <c r="E585" s="7">
        <v>2022</v>
      </c>
      <c r="F585" s="7">
        <v>8</v>
      </c>
      <c r="G585" s="7">
        <v>8</v>
      </c>
      <c r="H585" s="7" t="s">
        <v>34</v>
      </c>
      <c r="I585" s="7">
        <v>33</v>
      </c>
      <c r="J585" t="s">
        <v>23</v>
      </c>
      <c r="K585" t="s">
        <v>36</v>
      </c>
      <c r="L585">
        <v>4.3662200000000002</v>
      </c>
      <c r="M585">
        <v>4.3662200000000002</v>
      </c>
      <c r="N585">
        <v>1.33717</v>
      </c>
      <c r="O585">
        <v>0.99682999999999999</v>
      </c>
      <c r="P585">
        <v>-0.51837</v>
      </c>
      <c r="Q585">
        <v>-0.51837</v>
      </c>
      <c r="R585">
        <v>1.6422300000000001</v>
      </c>
      <c r="S585">
        <v>0.98948000000000003</v>
      </c>
      <c r="T585">
        <v>3.0000000000000001E-3</v>
      </c>
      <c r="U585">
        <v>0</v>
      </c>
      <c r="V585">
        <v>24.8018</v>
      </c>
      <c r="W585">
        <v>24.5395</v>
      </c>
      <c r="X585">
        <v>88.497600000000006</v>
      </c>
    </row>
    <row r="586" spans="1:24" x14ac:dyDescent="0.3">
      <c r="A586">
        <v>585</v>
      </c>
      <c r="B586">
        <v>7</v>
      </c>
      <c r="C586" s="1">
        <v>44782.387141203704</v>
      </c>
      <c r="D586" t="s">
        <v>30</v>
      </c>
      <c r="E586" s="7">
        <v>2022</v>
      </c>
      <c r="F586" s="7">
        <v>8</v>
      </c>
      <c r="G586" s="7">
        <v>8</v>
      </c>
      <c r="H586" s="7" t="s">
        <v>34</v>
      </c>
      <c r="I586" s="7">
        <v>33</v>
      </c>
      <c r="J586" t="s">
        <v>23</v>
      </c>
      <c r="K586" t="s">
        <v>37</v>
      </c>
      <c r="L586">
        <v>0.99885999999999997</v>
      </c>
      <c r="M586">
        <v>0.99885999999999997</v>
      </c>
      <c r="N586">
        <v>2.0116900000000002</v>
      </c>
      <c r="O586">
        <v>0.97850000000000004</v>
      </c>
      <c r="P586">
        <v>-0.34287000000000001</v>
      </c>
      <c r="Q586">
        <v>-0.34287000000000001</v>
      </c>
      <c r="R586">
        <v>1.6980200000000001</v>
      </c>
      <c r="S586">
        <v>0.98784000000000005</v>
      </c>
      <c r="T586">
        <v>1E-3</v>
      </c>
      <c r="U586">
        <v>0</v>
      </c>
      <c r="V586">
        <v>24.9</v>
      </c>
      <c r="W586">
        <v>24.534099999999999</v>
      </c>
      <c r="X586">
        <v>88.499099999999999</v>
      </c>
    </row>
    <row r="587" spans="1:24" x14ac:dyDescent="0.3">
      <c r="A587">
        <v>586</v>
      </c>
      <c r="B587">
        <v>8</v>
      </c>
      <c r="C587" s="1">
        <v>44782.389189814814</v>
      </c>
      <c r="D587" t="s">
        <v>30</v>
      </c>
      <c r="E587" s="7">
        <v>2022</v>
      </c>
      <c r="F587" s="7">
        <v>8</v>
      </c>
      <c r="G587" s="7">
        <v>8</v>
      </c>
      <c r="H587" s="7" t="s">
        <v>34</v>
      </c>
      <c r="I587" s="7">
        <v>33</v>
      </c>
      <c r="J587" t="s">
        <v>23</v>
      </c>
      <c r="K587" t="s">
        <v>36</v>
      </c>
      <c r="L587">
        <v>4.0970700000000004</v>
      </c>
      <c r="M587">
        <v>4.0970700000000004</v>
      </c>
      <c r="N587">
        <v>1.4272800000000001</v>
      </c>
      <c r="O587">
        <v>0.99480000000000002</v>
      </c>
      <c r="P587">
        <v>-0.84350000000000003</v>
      </c>
      <c r="Q587">
        <v>-0.84350000000000003</v>
      </c>
      <c r="R587">
        <v>1.4185399999999999</v>
      </c>
      <c r="S587">
        <v>0.99300999999999995</v>
      </c>
      <c r="T587">
        <v>4.0000000000000001E-3</v>
      </c>
      <c r="U587">
        <v>0</v>
      </c>
      <c r="V587">
        <v>24.996400000000001</v>
      </c>
      <c r="W587">
        <v>24.5913</v>
      </c>
      <c r="X587">
        <v>88.504099999999994</v>
      </c>
    </row>
    <row r="588" spans="1:24" x14ac:dyDescent="0.3">
      <c r="A588">
        <v>587</v>
      </c>
      <c r="B588">
        <v>9</v>
      </c>
      <c r="C588" s="1">
        <v>44782.391342592593</v>
      </c>
      <c r="D588" t="s">
        <v>30</v>
      </c>
      <c r="E588" s="7">
        <v>2022</v>
      </c>
      <c r="F588" s="7">
        <v>8</v>
      </c>
      <c r="G588" s="7">
        <v>8</v>
      </c>
      <c r="H588" s="7" t="s">
        <v>34</v>
      </c>
      <c r="I588" s="7">
        <v>33</v>
      </c>
      <c r="J588" t="s">
        <v>22</v>
      </c>
      <c r="K588" t="s">
        <v>36</v>
      </c>
      <c r="L588">
        <v>4.0341699999999996</v>
      </c>
      <c r="M588">
        <v>4.0341699999999996</v>
      </c>
      <c r="N588">
        <v>1.3914</v>
      </c>
      <c r="O588">
        <v>0.99556</v>
      </c>
      <c r="P588">
        <v>-1.0381</v>
      </c>
      <c r="Q588">
        <v>-1.0381</v>
      </c>
      <c r="R588">
        <v>1.4320900000000001</v>
      </c>
      <c r="S588">
        <v>0.99461999999999995</v>
      </c>
      <c r="T588">
        <v>2E-3</v>
      </c>
      <c r="U588">
        <v>0</v>
      </c>
      <c r="V588">
        <v>25.1</v>
      </c>
      <c r="W588">
        <v>25.0627</v>
      </c>
      <c r="X588">
        <v>88.51</v>
      </c>
    </row>
    <row r="589" spans="1:24" x14ac:dyDescent="0.3">
      <c r="A589">
        <v>588</v>
      </c>
      <c r="B589">
        <v>10</v>
      </c>
      <c r="C589" s="1">
        <v>44782.393773148149</v>
      </c>
      <c r="D589" t="s">
        <v>30</v>
      </c>
      <c r="E589" s="7">
        <v>2022</v>
      </c>
      <c r="F589" s="7">
        <v>8</v>
      </c>
      <c r="G589" s="7">
        <v>8</v>
      </c>
      <c r="H589" s="7" t="s">
        <v>34</v>
      </c>
      <c r="I589" s="7">
        <v>33</v>
      </c>
      <c r="J589" t="s">
        <v>22</v>
      </c>
      <c r="K589" t="s">
        <v>36</v>
      </c>
      <c r="L589">
        <v>2.5594899999999998</v>
      </c>
      <c r="M589">
        <v>2.5594899999999998</v>
      </c>
      <c r="N589">
        <v>1.7290300000000001</v>
      </c>
      <c r="O589">
        <v>0.98446999999999996</v>
      </c>
      <c r="P589">
        <v>-0.38847999999999999</v>
      </c>
      <c r="Q589">
        <v>-0.38847999999999999</v>
      </c>
      <c r="R589">
        <v>2.40097</v>
      </c>
      <c r="S589">
        <v>0.96503000000000005</v>
      </c>
      <c r="T589">
        <v>1E-3</v>
      </c>
      <c r="U589">
        <v>0</v>
      </c>
      <c r="V589">
        <v>25.2</v>
      </c>
      <c r="W589">
        <v>25.313199999999998</v>
      </c>
      <c r="X589">
        <v>88.543300000000002</v>
      </c>
    </row>
    <row r="590" spans="1:24" x14ac:dyDescent="0.3">
      <c r="A590">
        <v>589</v>
      </c>
      <c r="B590">
        <v>11</v>
      </c>
      <c r="C590" s="1">
        <v>44782.395833333336</v>
      </c>
      <c r="D590" t="s">
        <v>30</v>
      </c>
      <c r="E590" s="7">
        <v>2022</v>
      </c>
      <c r="F590" s="7">
        <v>8</v>
      </c>
      <c r="G590" s="7">
        <v>8</v>
      </c>
      <c r="H590" s="7" t="s">
        <v>34</v>
      </c>
      <c r="I590" s="7">
        <v>33</v>
      </c>
      <c r="J590" t="s">
        <v>22</v>
      </c>
      <c r="K590" t="s">
        <v>36</v>
      </c>
      <c r="L590">
        <v>2.2612999999999999</v>
      </c>
      <c r="M590">
        <v>2.2612999999999999</v>
      </c>
      <c r="N590">
        <v>2.13523</v>
      </c>
      <c r="O590">
        <v>0.97443000000000002</v>
      </c>
      <c r="P590">
        <v>-0.30997000000000002</v>
      </c>
      <c r="Q590">
        <v>-0.30997000000000002</v>
      </c>
      <c r="R590">
        <v>2.57959</v>
      </c>
      <c r="S590">
        <v>0.95820000000000005</v>
      </c>
      <c r="T590">
        <v>1E-3</v>
      </c>
      <c r="U590">
        <v>0</v>
      </c>
      <c r="V590">
        <v>25.4</v>
      </c>
      <c r="W590">
        <v>25.2011</v>
      </c>
      <c r="X590">
        <v>88.544600000000003</v>
      </c>
    </row>
    <row r="591" spans="1:24" x14ac:dyDescent="0.3">
      <c r="A591">
        <v>590</v>
      </c>
      <c r="B591">
        <v>12</v>
      </c>
      <c r="C591" s="1">
        <v>44782.397893518515</v>
      </c>
      <c r="D591" t="s">
        <v>30</v>
      </c>
      <c r="E591" s="7">
        <v>2022</v>
      </c>
      <c r="F591" s="7">
        <v>8</v>
      </c>
      <c r="G591" s="7">
        <v>8</v>
      </c>
      <c r="H591" s="7" t="s">
        <v>34</v>
      </c>
      <c r="I591" s="7">
        <v>33</v>
      </c>
      <c r="J591" t="s">
        <v>22</v>
      </c>
      <c r="K591" t="s">
        <v>37</v>
      </c>
      <c r="L591">
        <v>1.28461</v>
      </c>
      <c r="M591" t="s">
        <v>38</v>
      </c>
      <c r="N591">
        <v>2.6635499999999999</v>
      </c>
      <c r="O591">
        <v>0.92940999999999996</v>
      </c>
      <c r="P591">
        <v>-0.11811000000000001</v>
      </c>
      <c r="Q591" t="s">
        <v>38</v>
      </c>
      <c r="R591">
        <v>4.5703100000000001</v>
      </c>
      <c r="S591">
        <v>0.86075999999999997</v>
      </c>
      <c r="T591" t="s">
        <v>38</v>
      </c>
      <c r="U591">
        <v>0</v>
      </c>
      <c r="V591">
        <v>25.2</v>
      </c>
      <c r="W591">
        <v>24.771100000000001</v>
      </c>
      <c r="X591">
        <v>88.548400000000001</v>
      </c>
    </row>
    <row r="592" spans="1:24" x14ac:dyDescent="0.3">
      <c r="A592">
        <v>591</v>
      </c>
      <c r="B592">
        <v>13</v>
      </c>
      <c r="C592" s="1">
        <v>44782.399953703702</v>
      </c>
      <c r="D592" t="s">
        <v>30</v>
      </c>
      <c r="E592" s="7">
        <v>2022</v>
      </c>
      <c r="F592" s="7">
        <v>8</v>
      </c>
      <c r="G592" s="7">
        <v>8</v>
      </c>
      <c r="H592" s="7" t="s">
        <v>34</v>
      </c>
      <c r="I592" s="7">
        <v>33</v>
      </c>
      <c r="J592" t="s">
        <v>23</v>
      </c>
      <c r="K592" t="s">
        <v>36</v>
      </c>
      <c r="L592">
        <v>1.59118</v>
      </c>
      <c r="M592">
        <v>1.59118</v>
      </c>
      <c r="N592">
        <v>2.3543400000000001</v>
      </c>
      <c r="O592">
        <v>0.95938000000000001</v>
      </c>
      <c r="P592">
        <v>-0.40775</v>
      </c>
      <c r="Q592">
        <v>-0.40775</v>
      </c>
      <c r="R592">
        <v>1.96773</v>
      </c>
      <c r="S592">
        <v>0.97987999999999997</v>
      </c>
      <c r="T592">
        <v>1E-3</v>
      </c>
      <c r="U592">
        <v>0</v>
      </c>
      <c r="V592">
        <v>25.1</v>
      </c>
      <c r="W592">
        <v>24.433800000000002</v>
      </c>
      <c r="X592">
        <v>88.548199999999994</v>
      </c>
    </row>
    <row r="593" spans="1:24" x14ac:dyDescent="0.3">
      <c r="A593">
        <v>592</v>
      </c>
      <c r="B593">
        <v>14</v>
      </c>
      <c r="C593" s="1">
        <v>44782.402789351851</v>
      </c>
      <c r="D593" t="s">
        <v>30</v>
      </c>
      <c r="E593" s="7">
        <v>2022</v>
      </c>
      <c r="F593" s="7">
        <v>8</v>
      </c>
      <c r="G593" s="7">
        <v>8</v>
      </c>
      <c r="H593" s="7" t="s">
        <v>34</v>
      </c>
      <c r="I593" s="7">
        <v>33</v>
      </c>
      <c r="J593" t="s">
        <v>23</v>
      </c>
      <c r="K593" t="s">
        <v>36</v>
      </c>
      <c r="L593">
        <v>1.3369</v>
      </c>
      <c r="M593" t="s">
        <v>38</v>
      </c>
      <c r="N593">
        <v>3.0123799999999998</v>
      </c>
      <c r="O593">
        <v>0.92100000000000004</v>
      </c>
      <c r="P593">
        <v>-0.38058999999999998</v>
      </c>
      <c r="Q593">
        <v>-0.38058999999999998</v>
      </c>
      <c r="R593">
        <v>2.1150699999999998</v>
      </c>
      <c r="S593">
        <v>0.97511000000000003</v>
      </c>
      <c r="T593">
        <v>2E-3</v>
      </c>
      <c r="U593">
        <v>0</v>
      </c>
      <c r="V593">
        <v>25.1</v>
      </c>
      <c r="W593">
        <v>23.991399999999999</v>
      </c>
      <c r="X593">
        <v>88.552099999999996</v>
      </c>
    </row>
    <row r="594" spans="1:24" x14ac:dyDescent="0.3">
      <c r="A594">
        <v>593</v>
      </c>
      <c r="B594">
        <v>15</v>
      </c>
      <c r="C594" s="1">
        <v>44782.404861111114</v>
      </c>
      <c r="D594" t="s">
        <v>30</v>
      </c>
      <c r="E594" s="7">
        <v>2022</v>
      </c>
      <c r="F594" s="7">
        <v>8</v>
      </c>
      <c r="G594" s="7">
        <v>8</v>
      </c>
      <c r="H594" s="7" t="s">
        <v>34</v>
      </c>
      <c r="I594" s="7">
        <v>33</v>
      </c>
      <c r="J594" t="s">
        <v>23</v>
      </c>
      <c r="K594" t="s">
        <v>36</v>
      </c>
      <c r="L594">
        <v>1.3576299999999999</v>
      </c>
      <c r="M594" t="s">
        <v>38</v>
      </c>
      <c r="N594">
        <v>2.8682500000000002</v>
      </c>
      <c r="O594">
        <v>0.94637000000000004</v>
      </c>
      <c r="P594">
        <v>-0.30889</v>
      </c>
      <c r="Q594">
        <v>-0.30889</v>
      </c>
      <c r="R594">
        <v>2.6432600000000002</v>
      </c>
      <c r="S594">
        <v>0.95567999999999997</v>
      </c>
      <c r="T594">
        <v>1E-3</v>
      </c>
      <c r="U594">
        <v>0</v>
      </c>
      <c r="V594">
        <v>24.9</v>
      </c>
      <c r="W594">
        <v>23.8916</v>
      </c>
      <c r="X594">
        <v>88.544300000000007</v>
      </c>
    </row>
    <row r="595" spans="1:24" x14ac:dyDescent="0.3">
      <c r="A595">
        <v>594</v>
      </c>
      <c r="B595">
        <v>16</v>
      </c>
      <c r="C595" s="1">
        <v>44782.406944444447</v>
      </c>
      <c r="D595" t="s">
        <v>30</v>
      </c>
      <c r="E595" s="7">
        <v>2022</v>
      </c>
      <c r="F595" s="7">
        <v>8</v>
      </c>
      <c r="G595" s="7">
        <v>8</v>
      </c>
      <c r="H595" s="7" t="s">
        <v>34</v>
      </c>
      <c r="I595" s="7">
        <v>33</v>
      </c>
      <c r="J595" t="s">
        <v>23</v>
      </c>
      <c r="K595" t="s">
        <v>37</v>
      </c>
      <c r="L595">
        <v>5.2849000000000004</v>
      </c>
      <c r="M595">
        <v>5.2849000000000004</v>
      </c>
      <c r="N595">
        <v>1.4559899999999999</v>
      </c>
      <c r="O595">
        <v>0.99404999999999999</v>
      </c>
      <c r="P595">
        <v>-0.31273000000000001</v>
      </c>
      <c r="Q595">
        <v>-0.31273000000000001</v>
      </c>
      <c r="R595">
        <v>1.93127</v>
      </c>
      <c r="S595">
        <v>0.98102</v>
      </c>
      <c r="T595">
        <v>2E-3</v>
      </c>
      <c r="U595">
        <v>0</v>
      </c>
      <c r="V595">
        <v>24.7</v>
      </c>
      <c r="W595">
        <v>23.8156</v>
      </c>
      <c r="X595">
        <v>88.540899999999993</v>
      </c>
    </row>
    <row r="596" spans="1:24" x14ac:dyDescent="0.3">
      <c r="A596">
        <v>595</v>
      </c>
      <c r="B596">
        <v>17</v>
      </c>
      <c r="C596" s="1">
        <v>44782.409016203703</v>
      </c>
      <c r="D596" t="s">
        <v>30</v>
      </c>
      <c r="E596" s="7">
        <v>2022</v>
      </c>
      <c r="F596" s="7">
        <v>8</v>
      </c>
      <c r="G596" s="7">
        <v>8</v>
      </c>
      <c r="H596" s="7" t="s">
        <v>34</v>
      </c>
      <c r="I596" s="7">
        <v>33</v>
      </c>
      <c r="J596" t="s">
        <v>22</v>
      </c>
      <c r="K596" t="s">
        <v>37</v>
      </c>
      <c r="L596">
        <v>2.2183899999999999</v>
      </c>
      <c r="M596">
        <v>2.2183899999999999</v>
      </c>
      <c r="N596">
        <v>1.6241699999999999</v>
      </c>
      <c r="O596">
        <v>0.98982999999999999</v>
      </c>
      <c r="P596">
        <v>-0.23693</v>
      </c>
      <c r="Q596">
        <v>-0.23693</v>
      </c>
      <c r="R596">
        <v>2.5394100000000002</v>
      </c>
      <c r="S596">
        <v>0.95977999999999997</v>
      </c>
      <c r="T596" t="s">
        <v>38</v>
      </c>
      <c r="U596">
        <v>0</v>
      </c>
      <c r="V596">
        <v>24.7</v>
      </c>
      <c r="W596">
        <v>23.791399999999999</v>
      </c>
      <c r="X596">
        <v>88.534999999999997</v>
      </c>
    </row>
    <row r="597" spans="1:24" x14ac:dyDescent="0.3">
      <c r="A597">
        <v>596</v>
      </c>
      <c r="B597">
        <v>18</v>
      </c>
      <c r="C597" s="1">
        <v>44782.411192129628</v>
      </c>
      <c r="D597" t="s">
        <v>30</v>
      </c>
      <c r="E597" s="7">
        <v>2022</v>
      </c>
      <c r="F597" s="7">
        <v>8</v>
      </c>
      <c r="G597" s="7">
        <v>8</v>
      </c>
      <c r="H597" s="7" t="s">
        <v>34</v>
      </c>
      <c r="I597" s="7">
        <v>33</v>
      </c>
      <c r="J597" t="s">
        <v>22</v>
      </c>
      <c r="K597" t="s">
        <v>36</v>
      </c>
      <c r="L597">
        <v>2.2308599999999998</v>
      </c>
      <c r="M597">
        <v>2.2308599999999998</v>
      </c>
      <c r="N597">
        <v>1.75627</v>
      </c>
      <c r="O597">
        <v>0.98617999999999995</v>
      </c>
      <c r="P597">
        <v>-0.58457000000000003</v>
      </c>
      <c r="Q597">
        <v>-0.58457000000000003</v>
      </c>
      <c r="R597">
        <v>1.60484</v>
      </c>
      <c r="S597">
        <v>0.98641999999999996</v>
      </c>
      <c r="T597">
        <v>1E-3</v>
      </c>
      <c r="U597">
        <v>0</v>
      </c>
      <c r="V597">
        <v>24.7</v>
      </c>
      <c r="W597">
        <v>23.797799999999999</v>
      </c>
      <c r="X597">
        <v>88.5291</v>
      </c>
    </row>
    <row r="598" spans="1:24" x14ac:dyDescent="0.3">
      <c r="A598">
        <v>597</v>
      </c>
      <c r="B598">
        <v>19</v>
      </c>
      <c r="C598" s="1">
        <v>44782.413263888891</v>
      </c>
      <c r="D598" t="s">
        <v>30</v>
      </c>
      <c r="E598" s="7">
        <v>2022</v>
      </c>
      <c r="F598" s="7">
        <v>8</v>
      </c>
      <c r="G598" s="7">
        <v>8</v>
      </c>
      <c r="H598" s="7" t="s">
        <v>34</v>
      </c>
      <c r="I598" s="7">
        <v>33</v>
      </c>
      <c r="J598" t="s">
        <v>22</v>
      </c>
      <c r="K598" t="s">
        <v>36</v>
      </c>
      <c r="L598">
        <v>1.0326599999999999</v>
      </c>
      <c r="M598">
        <v>1.0326599999999999</v>
      </c>
      <c r="N598">
        <v>2.6818499999999998</v>
      </c>
      <c r="O598">
        <v>0.95411999999999997</v>
      </c>
      <c r="P598">
        <v>-0.24304000000000001</v>
      </c>
      <c r="Q598">
        <v>-0.24304000000000001</v>
      </c>
      <c r="R598">
        <v>2.37479</v>
      </c>
      <c r="S598">
        <v>0.96599999999999997</v>
      </c>
      <c r="T598" t="s">
        <v>38</v>
      </c>
      <c r="U598">
        <v>0</v>
      </c>
      <c r="V598">
        <v>24.4</v>
      </c>
      <c r="W598">
        <v>23.762899999999998</v>
      </c>
      <c r="X598">
        <v>88.544499999999999</v>
      </c>
    </row>
    <row r="599" spans="1:24" x14ac:dyDescent="0.3">
      <c r="A599">
        <v>598</v>
      </c>
      <c r="B599">
        <v>20</v>
      </c>
      <c r="C599" s="1">
        <v>44782.415393518517</v>
      </c>
      <c r="D599" t="s">
        <v>30</v>
      </c>
      <c r="E599" s="7">
        <v>2022</v>
      </c>
      <c r="F599" s="7">
        <v>8</v>
      </c>
      <c r="G599" s="7">
        <v>8</v>
      </c>
      <c r="H599" s="7" t="s">
        <v>34</v>
      </c>
      <c r="I599" s="7">
        <v>33</v>
      </c>
      <c r="J599" t="s">
        <v>22</v>
      </c>
      <c r="K599" t="s">
        <v>36</v>
      </c>
      <c r="L599">
        <v>1.13106</v>
      </c>
      <c r="M599" t="s">
        <v>38</v>
      </c>
      <c r="N599">
        <v>2.5226000000000002</v>
      </c>
      <c r="O599">
        <v>0.93657000000000001</v>
      </c>
      <c r="P599">
        <v>-0.57794000000000001</v>
      </c>
      <c r="Q599">
        <v>-0.57794000000000001</v>
      </c>
      <c r="R599">
        <v>1.60571</v>
      </c>
      <c r="S599">
        <v>0.99031000000000002</v>
      </c>
      <c r="T599" t="s">
        <v>38</v>
      </c>
      <c r="U599">
        <v>0</v>
      </c>
      <c r="V599">
        <v>24.4</v>
      </c>
      <c r="W599">
        <v>23.735499999999998</v>
      </c>
      <c r="X599">
        <v>88.552899999999994</v>
      </c>
    </row>
    <row r="600" spans="1:24" x14ac:dyDescent="0.3">
      <c r="A600">
        <v>599</v>
      </c>
      <c r="B600">
        <v>21</v>
      </c>
      <c r="C600" s="1">
        <v>44782.417453703703</v>
      </c>
      <c r="D600" t="s">
        <v>30</v>
      </c>
      <c r="E600" s="7">
        <v>2022</v>
      </c>
      <c r="F600" s="7">
        <v>8</v>
      </c>
      <c r="G600" s="7">
        <v>8</v>
      </c>
      <c r="H600" s="7" t="s">
        <v>34</v>
      </c>
      <c r="I600" s="7">
        <v>33</v>
      </c>
      <c r="J600" t="s">
        <v>23</v>
      </c>
      <c r="K600" t="s">
        <v>36</v>
      </c>
      <c r="L600">
        <v>1.30217</v>
      </c>
      <c r="M600" t="s">
        <v>38</v>
      </c>
      <c r="N600">
        <v>3.1187499999999999</v>
      </c>
      <c r="O600">
        <v>0.93371000000000004</v>
      </c>
      <c r="P600">
        <v>-0.43267</v>
      </c>
      <c r="Q600">
        <v>-0.43267</v>
      </c>
      <c r="R600">
        <v>1.89229</v>
      </c>
      <c r="S600">
        <v>0.98241999999999996</v>
      </c>
      <c r="T600">
        <v>1E-3</v>
      </c>
      <c r="U600">
        <v>0</v>
      </c>
      <c r="V600">
        <v>24.4</v>
      </c>
      <c r="W600">
        <v>23.839500000000001</v>
      </c>
      <c r="X600">
        <v>88.560500000000005</v>
      </c>
    </row>
    <row r="601" spans="1:24" x14ac:dyDescent="0.3">
      <c r="A601">
        <v>600</v>
      </c>
      <c r="B601">
        <v>22</v>
      </c>
      <c r="C601" s="1">
        <v>44782.419918981483</v>
      </c>
      <c r="D601" t="s">
        <v>30</v>
      </c>
      <c r="E601" s="7">
        <v>2022</v>
      </c>
      <c r="F601" s="7">
        <v>8</v>
      </c>
      <c r="G601" s="7">
        <v>8</v>
      </c>
      <c r="H601" s="7" t="s">
        <v>34</v>
      </c>
      <c r="I601" s="7">
        <v>33</v>
      </c>
      <c r="J601" t="s">
        <v>23</v>
      </c>
      <c r="K601" t="s">
        <v>36</v>
      </c>
      <c r="L601">
        <v>1.97393</v>
      </c>
      <c r="M601">
        <v>1.97393</v>
      </c>
      <c r="N601">
        <v>1.7932999999999999</v>
      </c>
      <c r="O601">
        <v>0.98514000000000002</v>
      </c>
      <c r="P601">
        <v>-0.59821999999999997</v>
      </c>
      <c r="Q601">
        <v>-0.59821999999999997</v>
      </c>
      <c r="R601">
        <v>1.6021700000000001</v>
      </c>
      <c r="S601">
        <v>0.99038999999999999</v>
      </c>
      <c r="T601">
        <v>2E-3</v>
      </c>
      <c r="U601">
        <v>0</v>
      </c>
      <c r="V601">
        <v>24.4</v>
      </c>
      <c r="W601">
        <v>23.906300000000002</v>
      </c>
      <c r="X601">
        <v>88.5672</v>
      </c>
    </row>
    <row r="602" spans="1:24" x14ac:dyDescent="0.3">
      <c r="A602">
        <v>601</v>
      </c>
      <c r="B602">
        <v>23</v>
      </c>
      <c r="C602" s="1">
        <v>44782.421979166669</v>
      </c>
      <c r="D602" t="s">
        <v>30</v>
      </c>
      <c r="E602" s="7">
        <v>2022</v>
      </c>
      <c r="F602" s="7">
        <v>8</v>
      </c>
      <c r="G602" s="7">
        <v>8</v>
      </c>
      <c r="H602" s="7" t="s">
        <v>34</v>
      </c>
      <c r="I602" s="7">
        <v>33</v>
      </c>
      <c r="J602" t="s">
        <v>23</v>
      </c>
      <c r="K602" t="s">
        <v>36</v>
      </c>
      <c r="L602">
        <v>1.0129900000000001</v>
      </c>
      <c r="M602">
        <v>1.0129900000000001</v>
      </c>
      <c r="N602">
        <v>2.65089</v>
      </c>
      <c r="O602">
        <v>0.95033000000000001</v>
      </c>
      <c r="P602">
        <v>-0.22861999999999999</v>
      </c>
      <c r="Q602">
        <v>-0.22861999999999999</v>
      </c>
      <c r="R602">
        <v>2.5097900000000002</v>
      </c>
      <c r="S602">
        <v>0.96092</v>
      </c>
      <c r="T602" t="s">
        <v>38</v>
      </c>
      <c r="U602">
        <v>0</v>
      </c>
      <c r="V602">
        <v>24.7</v>
      </c>
      <c r="W602">
        <v>23.909700000000001</v>
      </c>
      <c r="X602">
        <v>88.564599999999999</v>
      </c>
    </row>
    <row r="603" spans="1:24" x14ac:dyDescent="0.3">
      <c r="A603">
        <v>602</v>
      </c>
      <c r="B603">
        <v>24</v>
      </c>
      <c r="C603" s="1">
        <v>44782.424050925925</v>
      </c>
      <c r="D603" t="s">
        <v>30</v>
      </c>
      <c r="E603" s="7">
        <v>2022</v>
      </c>
      <c r="F603" s="7">
        <v>8</v>
      </c>
      <c r="G603" s="7">
        <v>8</v>
      </c>
      <c r="H603" s="7" t="s">
        <v>34</v>
      </c>
      <c r="I603" s="7">
        <v>33</v>
      </c>
      <c r="J603" t="s">
        <v>23</v>
      </c>
      <c r="K603" t="s">
        <v>37</v>
      </c>
      <c r="L603">
        <v>1.96183</v>
      </c>
      <c r="M603">
        <v>1.96183</v>
      </c>
      <c r="N603">
        <v>1.7294700000000001</v>
      </c>
      <c r="O603">
        <v>0.98138999999999998</v>
      </c>
      <c r="P603">
        <v>-0.13943</v>
      </c>
      <c r="Q603" t="s">
        <v>38</v>
      </c>
      <c r="R603">
        <v>4.2734800000000002</v>
      </c>
      <c r="S603">
        <v>0.87721000000000005</v>
      </c>
      <c r="T603">
        <v>2E-3</v>
      </c>
      <c r="U603">
        <v>0</v>
      </c>
      <c r="V603">
        <v>24.7</v>
      </c>
      <c r="W603">
        <v>23.976600000000001</v>
      </c>
      <c r="X603">
        <v>88.579899999999995</v>
      </c>
    </row>
    <row r="604" spans="1:24" x14ac:dyDescent="0.3">
      <c r="A604">
        <v>603</v>
      </c>
      <c r="B604">
        <v>1</v>
      </c>
      <c r="C604" s="1">
        <v>44782.461435185185</v>
      </c>
      <c r="D604" t="s">
        <v>29</v>
      </c>
      <c r="E604" s="7">
        <v>2022</v>
      </c>
      <c r="F604" s="7">
        <v>8</v>
      </c>
      <c r="G604" s="7">
        <v>8</v>
      </c>
      <c r="H604" s="7" t="s">
        <v>34</v>
      </c>
      <c r="I604" s="7">
        <v>33</v>
      </c>
      <c r="J604" t="s">
        <v>23</v>
      </c>
      <c r="K604" t="s">
        <v>38</v>
      </c>
      <c r="L604">
        <v>1.2630399999999999</v>
      </c>
      <c r="M604">
        <v>1.2630399999999999</v>
      </c>
      <c r="N604">
        <v>2.0804999999999998</v>
      </c>
      <c r="O604">
        <v>0.97558999999999996</v>
      </c>
      <c r="P604">
        <v>-0.48748999999999998</v>
      </c>
      <c r="Q604">
        <v>-0.48748999999999998</v>
      </c>
      <c r="R604">
        <v>1.62277</v>
      </c>
      <c r="S604">
        <v>0.99063999999999997</v>
      </c>
      <c r="T604">
        <v>2E-3</v>
      </c>
      <c r="U604">
        <v>0</v>
      </c>
      <c r="V604">
        <v>26.7</v>
      </c>
      <c r="W604">
        <v>26.048500000000001</v>
      </c>
      <c r="X604">
        <v>85.793499999999995</v>
      </c>
    </row>
    <row r="605" spans="1:24" x14ac:dyDescent="0.3">
      <c r="A605">
        <v>604</v>
      </c>
      <c r="B605">
        <v>2</v>
      </c>
      <c r="C605" s="1">
        <v>44782.463495370372</v>
      </c>
      <c r="D605" t="s">
        <v>29</v>
      </c>
      <c r="E605" s="7">
        <v>2022</v>
      </c>
      <c r="F605" s="7">
        <v>8</v>
      </c>
      <c r="G605" s="7">
        <v>8</v>
      </c>
      <c r="H605" s="7" t="s">
        <v>34</v>
      </c>
      <c r="I605" s="7">
        <v>33</v>
      </c>
      <c r="J605" t="s">
        <v>23</v>
      </c>
      <c r="K605" t="s">
        <v>38</v>
      </c>
      <c r="L605">
        <v>1.3011699999999999</v>
      </c>
      <c r="M605">
        <v>1.3011699999999999</v>
      </c>
      <c r="N605">
        <v>2.2677399999999999</v>
      </c>
      <c r="O605">
        <v>0.95179000000000002</v>
      </c>
      <c r="P605">
        <v>-0.40962999999999999</v>
      </c>
      <c r="Q605">
        <v>-0.40962999999999999</v>
      </c>
      <c r="R605">
        <v>1.77427</v>
      </c>
      <c r="S605">
        <v>0.98633999999999999</v>
      </c>
      <c r="T605">
        <v>2E-3</v>
      </c>
      <c r="U605">
        <v>0</v>
      </c>
      <c r="V605">
        <v>26.9</v>
      </c>
      <c r="W605">
        <v>26.882100000000001</v>
      </c>
      <c r="X605">
        <v>85.802999999999997</v>
      </c>
    </row>
    <row r="606" spans="1:24" x14ac:dyDescent="0.3">
      <c r="A606">
        <v>605</v>
      </c>
      <c r="B606">
        <v>3</v>
      </c>
      <c r="C606" s="1">
        <v>44782.465555555558</v>
      </c>
      <c r="D606" t="s">
        <v>29</v>
      </c>
      <c r="E606" s="7">
        <v>2022</v>
      </c>
      <c r="F606" s="7">
        <v>8</v>
      </c>
      <c r="G606" s="7">
        <v>8</v>
      </c>
      <c r="H606" s="7" t="s">
        <v>34</v>
      </c>
      <c r="I606" s="7">
        <v>33</v>
      </c>
      <c r="J606" t="s">
        <v>23</v>
      </c>
      <c r="K606" t="s">
        <v>38</v>
      </c>
      <c r="L606">
        <v>1.3950800000000001</v>
      </c>
      <c r="M606">
        <v>1.3950800000000001</v>
      </c>
      <c r="N606">
        <v>2.4515699999999998</v>
      </c>
      <c r="O606">
        <v>0.95382999999999996</v>
      </c>
      <c r="P606">
        <v>-0.52995999999999999</v>
      </c>
      <c r="Q606">
        <v>-0.52995999999999999</v>
      </c>
      <c r="R606">
        <v>1.6669400000000001</v>
      </c>
      <c r="S606">
        <v>0.98946000000000001</v>
      </c>
      <c r="T606">
        <v>2E-3</v>
      </c>
      <c r="U606">
        <v>0</v>
      </c>
      <c r="V606">
        <v>27.8</v>
      </c>
      <c r="W606">
        <v>25.973299999999998</v>
      </c>
      <c r="X606">
        <v>85.809899999999999</v>
      </c>
    </row>
    <row r="607" spans="1:24" x14ac:dyDescent="0.3">
      <c r="A607">
        <v>606</v>
      </c>
      <c r="B607">
        <v>4</v>
      </c>
      <c r="C607" s="1">
        <v>44782.467615740738</v>
      </c>
      <c r="D607" t="s">
        <v>29</v>
      </c>
      <c r="E607" s="7">
        <v>2022</v>
      </c>
      <c r="F607" s="7">
        <v>8</v>
      </c>
      <c r="G607" s="7">
        <v>8</v>
      </c>
      <c r="H607" s="7" t="s">
        <v>34</v>
      </c>
      <c r="I607" s="7">
        <v>33</v>
      </c>
      <c r="J607" t="s">
        <v>22</v>
      </c>
      <c r="K607" t="s">
        <v>38</v>
      </c>
      <c r="L607">
        <v>1.2575700000000001</v>
      </c>
      <c r="M607">
        <v>1.2575700000000001</v>
      </c>
      <c r="N607">
        <v>2.2570800000000002</v>
      </c>
      <c r="O607">
        <v>0.96738999999999997</v>
      </c>
      <c r="P607">
        <v>-0.37787999999999999</v>
      </c>
      <c r="Q607">
        <v>-0.37787999999999999</v>
      </c>
      <c r="R607">
        <v>1.75901</v>
      </c>
      <c r="S607">
        <v>0.98677999999999999</v>
      </c>
      <c r="T607">
        <v>1E-3</v>
      </c>
      <c r="U607">
        <v>0</v>
      </c>
      <c r="V607">
        <v>27.5</v>
      </c>
      <c r="W607">
        <v>25.6891</v>
      </c>
      <c r="X607">
        <v>85.8078</v>
      </c>
    </row>
    <row r="608" spans="1:24" x14ac:dyDescent="0.3">
      <c r="A608">
        <v>607</v>
      </c>
      <c r="B608">
        <v>5</v>
      </c>
      <c r="C608" s="1">
        <v>44782.469814814816</v>
      </c>
      <c r="D608" t="s">
        <v>29</v>
      </c>
      <c r="E608" s="7">
        <v>2022</v>
      </c>
      <c r="F608" s="7">
        <v>8</v>
      </c>
      <c r="G608" s="7">
        <v>8</v>
      </c>
      <c r="H608" s="7" t="s">
        <v>34</v>
      </c>
      <c r="I608" s="7">
        <v>33</v>
      </c>
      <c r="J608" t="s">
        <v>22</v>
      </c>
      <c r="K608" t="s">
        <v>38</v>
      </c>
      <c r="L608">
        <v>0.69420000000000004</v>
      </c>
      <c r="M608" t="s">
        <v>38</v>
      </c>
      <c r="N608">
        <v>2.9231099999999999</v>
      </c>
      <c r="O608">
        <v>0.94111999999999996</v>
      </c>
      <c r="P608">
        <v>-0.69884999999999997</v>
      </c>
      <c r="Q608">
        <v>-0.69884999999999997</v>
      </c>
      <c r="R608">
        <v>1.3431200000000001</v>
      </c>
      <c r="S608">
        <v>0.99733000000000005</v>
      </c>
      <c r="T608">
        <v>2E-3</v>
      </c>
      <c r="U608">
        <v>0</v>
      </c>
      <c r="V608">
        <v>27.2</v>
      </c>
      <c r="W608">
        <v>24.877500000000001</v>
      </c>
      <c r="X608">
        <v>85.805400000000006</v>
      </c>
    </row>
    <row r="609" spans="1:24" x14ac:dyDescent="0.3">
      <c r="A609">
        <v>608</v>
      </c>
      <c r="B609">
        <v>6</v>
      </c>
      <c r="C609" s="1">
        <v>44782.471898148149</v>
      </c>
      <c r="D609" t="s">
        <v>29</v>
      </c>
      <c r="E609" s="7">
        <v>2022</v>
      </c>
      <c r="F609" s="7">
        <v>8</v>
      </c>
      <c r="G609" s="7">
        <v>8</v>
      </c>
      <c r="H609" s="7" t="s">
        <v>34</v>
      </c>
      <c r="I609" s="7">
        <v>33</v>
      </c>
      <c r="J609" t="s">
        <v>22</v>
      </c>
      <c r="K609" t="s">
        <v>38</v>
      </c>
      <c r="L609">
        <v>2.50766</v>
      </c>
      <c r="M609">
        <v>2.50766</v>
      </c>
      <c r="N609">
        <v>1.5709900000000001</v>
      </c>
      <c r="O609">
        <v>0.9909</v>
      </c>
      <c r="P609">
        <v>-0.59884000000000004</v>
      </c>
      <c r="Q609">
        <v>-0.59884000000000004</v>
      </c>
      <c r="R609">
        <v>1.47464</v>
      </c>
      <c r="S609">
        <v>0.99426999999999999</v>
      </c>
      <c r="T609">
        <v>1E-3</v>
      </c>
      <c r="U609">
        <v>0</v>
      </c>
      <c r="V609">
        <v>26.9</v>
      </c>
      <c r="W609">
        <v>25.594000000000001</v>
      </c>
      <c r="X609">
        <v>85.802499999999995</v>
      </c>
    </row>
    <row r="610" spans="1:24" x14ac:dyDescent="0.3">
      <c r="A610">
        <v>609</v>
      </c>
      <c r="B610">
        <v>7</v>
      </c>
      <c r="C610" s="1">
        <v>44782.474039351851</v>
      </c>
      <c r="D610" t="s">
        <v>29</v>
      </c>
      <c r="E610" s="7">
        <v>2022</v>
      </c>
      <c r="F610" s="7">
        <v>8</v>
      </c>
      <c r="G610" s="7">
        <v>8</v>
      </c>
      <c r="H610" s="7" t="s">
        <v>34</v>
      </c>
      <c r="I610" s="7">
        <v>33</v>
      </c>
      <c r="J610" t="s">
        <v>23</v>
      </c>
      <c r="K610" t="s">
        <v>38</v>
      </c>
      <c r="L610">
        <v>0.45623000000000002</v>
      </c>
      <c r="M610" t="s">
        <v>38</v>
      </c>
      <c r="N610">
        <v>5.2896099999999997</v>
      </c>
      <c r="O610">
        <v>0.70582</v>
      </c>
      <c r="P610">
        <v>-0.35416999999999998</v>
      </c>
      <c r="Q610">
        <v>-0.35416999999999998</v>
      </c>
      <c r="R610">
        <v>1.8224100000000001</v>
      </c>
      <c r="S610">
        <v>0.98514000000000002</v>
      </c>
      <c r="T610">
        <v>2E-3</v>
      </c>
      <c r="U610">
        <v>0</v>
      </c>
      <c r="V610">
        <v>27.5</v>
      </c>
      <c r="W610">
        <v>26.992899999999999</v>
      </c>
      <c r="X610">
        <v>85.7483</v>
      </c>
    </row>
    <row r="611" spans="1:24" x14ac:dyDescent="0.3">
      <c r="A611">
        <v>610</v>
      </c>
      <c r="B611">
        <v>8</v>
      </c>
      <c r="C611" s="1">
        <v>44782.476724537039</v>
      </c>
      <c r="D611" t="s">
        <v>29</v>
      </c>
      <c r="E611" s="7">
        <v>2022</v>
      </c>
      <c r="F611" s="7">
        <v>8</v>
      </c>
      <c r="G611" s="7">
        <v>8</v>
      </c>
      <c r="H611" s="7" t="s">
        <v>34</v>
      </c>
      <c r="I611" s="7">
        <v>33</v>
      </c>
      <c r="J611" t="s">
        <v>23</v>
      </c>
      <c r="K611" t="s">
        <v>38</v>
      </c>
      <c r="L611">
        <v>1.2619100000000001</v>
      </c>
      <c r="M611">
        <v>1.2619100000000001</v>
      </c>
      <c r="N611">
        <v>2.5342099999999999</v>
      </c>
      <c r="O611">
        <v>0.96048</v>
      </c>
      <c r="P611">
        <v>-0.37942999999999999</v>
      </c>
      <c r="Q611">
        <v>-0.37942999999999999</v>
      </c>
      <c r="R611">
        <v>1.97801</v>
      </c>
      <c r="S611">
        <v>0.98045000000000004</v>
      </c>
      <c r="T611">
        <v>2E-3</v>
      </c>
      <c r="U611">
        <v>0</v>
      </c>
      <c r="V611">
        <v>28</v>
      </c>
      <c r="W611">
        <v>27.7776</v>
      </c>
      <c r="X611">
        <v>85.751800000000003</v>
      </c>
    </row>
    <row r="612" spans="1:24" x14ac:dyDescent="0.3">
      <c r="A612">
        <v>611</v>
      </c>
      <c r="B612">
        <v>9</v>
      </c>
      <c r="C612" s="1">
        <v>44782.478877314818</v>
      </c>
      <c r="D612" t="s">
        <v>29</v>
      </c>
      <c r="E612" s="7">
        <v>2022</v>
      </c>
      <c r="F612" s="7">
        <v>8</v>
      </c>
      <c r="G612" s="7">
        <v>8</v>
      </c>
      <c r="H612" s="7" t="s">
        <v>34</v>
      </c>
      <c r="I612" s="7">
        <v>33</v>
      </c>
      <c r="J612" t="s">
        <v>23</v>
      </c>
      <c r="K612" t="s">
        <v>38</v>
      </c>
      <c r="L612">
        <v>0.90429000000000004</v>
      </c>
      <c r="M612" t="s">
        <v>38</v>
      </c>
      <c r="N612">
        <v>2.8278500000000002</v>
      </c>
      <c r="O612">
        <v>0.94928000000000001</v>
      </c>
      <c r="P612">
        <v>-0.56386999999999998</v>
      </c>
      <c r="Q612">
        <v>-0.56386999999999998</v>
      </c>
      <c r="R612">
        <v>1.5713200000000001</v>
      </c>
      <c r="S612">
        <v>0.99195999999999995</v>
      </c>
      <c r="T612">
        <v>2E-3</v>
      </c>
      <c r="U612">
        <v>0</v>
      </c>
      <c r="V612">
        <v>28.3</v>
      </c>
      <c r="W612">
        <v>26.9968</v>
      </c>
      <c r="X612">
        <v>85.754199999999997</v>
      </c>
    </row>
    <row r="613" spans="1:24" x14ac:dyDescent="0.3">
      <c r="A613">
        <v>612</v>
      </c>
      <c r="B613">
        <v>10</v>
      </c>
      <c r="C613" s="1">
        <v>44782.480925925927</v>
      </c>
      <c r="D613" t="s">
        <v>29</v>
      </c>
      <c r="E613" s="7">
        <v>2022</v>
      </c>
      <c r="F613" s="7">
        <v>8</v>
      </c>
      <c r="G613" s="7">
        <v>8</v>
      </c>
      <c r="H613" s="7" t="s">
        <v>34</v>
      </c>
      <c r="I613" s="7">
        <v>33</v>
      </c>
      <c r="J613" t="s">
        <v>22</v>
      </c>
      <c r="K613" t="s">
        <v>38</v>
      </c>
      <c r="L613">
        <v>0.41660999999999998</v>
      </c>
      <c r="M613" t="s">
        <v>38</v>
      </c>
      <c r="N613">
        <v>5.1059200000000002</v>
      </c>
      <c r="O613">
        <v>0.76088</v>
      </c>
      <c r="P613">
        <v>-0.25225999999999998</v>
      </c>
      <c r="Q613">
        <v>-0.25225999999999998</v>
      </c>
      <c r="R613">
        <v>2.1387100000000001</v>
      </c>
      <c r="S613">
        <v>0.97497999999999996</v>
      </c>
      <c r="T613">
        <v>1E-3</v>
      </c>
      <c r="U613">
        <v>0</v>
      </c>
      <c r="V613">
        <v>28.3</v>
      </c>
      <c r="W613">
        <v>24.988399999999999</v>
      </c>
      <c r="X613">
        <v>85.774299999999997</v>
      </c>
    </row>
    <row r="614" spans="1:24" x14ac:dyDescent="0.3">
      <c r="A614">
        <v>613</v>
      </c>
      <c r="B614">
        <v>11</v>
      </c>
      <c r="C614" s="1">
        <v>44782.482974537037</v>
      </c>
      <c r="D614" t="s">
        <v>29</v>
      </c>
      <c r="E614" s="7">
        <v>2022</v>
      </c>
      <c r="F614" s="7">
        <v>8</v>
      </c>
      <c r="G614" s="7">
        <v>8</v>
      </c>
      <c r="H614" s="7" t="s">
        <v>34</v>
      </c>
      <c r="I614" s="7">
        <v>33</v>
      </c>
      <c r="J614" t="s">
        <v>22</v>
      </c>
      <c r="K614" t="s">
        <v>38</v>
      </c>
      <c r="L614">
        <v>0.30065999999999998</v>
      </c>
      <c r="M614" t="s">
        <v>38</v>
      </c>
      <c r="N614">
        <v>5.7849300000000001</v>
      </c>
      <c r="O614">
        <v>0.69654000000000005</v>
      </c>
      <c r="P614">
        <v>-0.30603000000000002</v>
      </c>
      <c r="Q614">
        <v>-0.30603000000000002</v>
      </c>
      <c r="R614">
        <v>1.99515</v>
      </c>
      <c r="S614">
        <v>0.97968</v>
      </c>
      <c r="T614">
        <v>1E-3</v>
      </c>
      <c r="U614">
        <v>0</v>
      </c>
      <c r="V614">
        <v>27.8</v>
      </c>
      <c r="W614">
        <v>25.180099999999999</v>
      </c>
      <c r="X614">
        <v>85.791799999999995</v>
      </c>
    </row>
    <row r="615" spans="1:24" x14ac:dyDescent="0.3">
      <c r="A615">
        <v>614</v>
      </c>
      <c r="B615">
        <v>12</v>
      </c>
      <c r="C615" s="1">
        <v>44782.485046296293</v>
      </c>
      <c r="D615" t="s">
        <v>29</v>
      </c>
      <c r="E615" s="7">
        <v>2022</v>
      </c>
      <c r="F615" s="7">
        <v>8</v>
      </c>
      <c r="G615" s="7">
        <v>8</v>
      </c>
      <c r="H615" s="7" t="s">
        <v>34</v>
      </c>
      <c r="I615" s="7">
        <v>33</v>
      </c>
      <c r="J615" t="s">
        <v>22</v>
      </c>
      <c r="K615" t="s">
        <v>38</v>
      </c>
      <c r="L615">
        <v>1.60199</v>
      </c>
      <c r="M615">
        <v>1.60199</v>
      </c>
      <c r="N615">
        <v>2.1250300000000002</v>
      </c>
      <c r="O615">
        <v>0.97223000000000004</v>
      </c>
      <c r="P615">
        <v>-0.63314000000000004</v>
      </c>
      <c r="Q615">
        <v>-0.63314000000000004</v>
      </c>
      <c r="R615">
        <v>1.49942</v>
      </c>
      <c r="S615">
        <v>0.99367000000000005</v>
      </c>
      <c r="T615">
        <v>1E-3</v>
      </c>
      <c r="U615">
        <v>0</v>
      </c>
      <c r="V615">
        <v>27.8</v>
      </c>
      <c r="W615">
        <v>25.433800000000002</v>
      </c>
      <c r="X615">
        <v>85.788600000000002</v>
      </c>
    </row>
    <row r="616" spans="1:24" x14ac:dyDescent="0.3">
      <c r="A616">
        <v>615</v>
      </c>
      <c r="B616">
        <v>13</v>
      </c>
      <c r="C616" s="1">
        <v>44782.487488425926</v>
      </c>
      <c r="D616" t="s">
        <v>29</v>
      </c>
      <c r="E616" s="7">
        <v>2022</v>
      </c>
      <c r="F616" s="7">
        <v>8</v>
      </c>
      <c r="G616" s="7">
        <v>8</v>
      </c>
      <c r="H616" s="7" t="s">
        <v>34</v>
      </c>
      <c r="I616" s="7">
        <v>33</v>
      </c>
      <c r="J616" t="s">
        <v>23</v>
      </c>
      <c r="K616" t="s">
        <v>38</v>
      </c>
      <c r="L616">
        <v>1.12239</v>
      </c>
      <c r="M616" t="s">
        <v>38</v>
      </c>
      <c r="N616">
        <v>2.8248000000000002</v>
      </c>
      <c r="O616">
        <v>0.91208999999999996</v>
      </c>
      <c r="P616">
        <v>-0.33339000000000002</v>
      </c>
      <c r="Q616">
        <v>-0.33339000000000002</v>
      </c>
      <c r="R616">
        <v>2.2053400000000001</v>
      </c>
      <c r="S616">
        <v>0.97302</v>
      </c>
      <c r="T616">
        <v>2E-3</v>
      </c>
      <c r="U616">
        <v>0</v>
      </c>
      <c r="V616">
        <v>27.5</v>
      </c>
      <c r="W616">
        <v>27.847999999999999</v>
      </c>
      <c r="X616">
        <v>85.698300000000003</v>
      </c>
    </row>
    <row r="617" spans="1:24" x14ac:dyDescent="0.3">
      <c r="A617">
        <v>616</v>
      </c>
      <c r="B617">
        <v>14</v>
      </c>
      <c r="C617" s="1">
        <v>44782.489560185182</v>
      </c>
      <c r="D617" t="s">
        <v>29</v>
      </c>
      <c r="E617" s="7">
        <v>2022</v>
      </c>
      <c r="F617" s="7">
        <v>8</v>
      </c>
      <c r="G617" s="7">
        <v>8</v>
      </c>
      <c r="H617" s="7" t="s">
        <v>34</v>
      </c>
      <c r="I617" s="7">
        <v>33</v>
      </c>
      <c r="J617" t="s">
        <v>23</v>
      </c>
      <c r="K617" t="s">
        <v>38</v>
      </c>
      <c r="L617">
        <v>0.98385</v>
      </c>
      <c r="M617" t="s">
        <v>38</v>
      </c>
      <c r="N617">
        <v>2.73333</v>
      </c>
      <c r="O617">
        <v>0.91546000000000005</v>
      </c>
      <c r="P617">
        <v>-0.31546999999999997</v>
      </c>
      <c r="Q617">
        <v>-0.31546999999999997</v>
      </c>
      <c r="R617">
        <v>2.02251</v>
      </c>
      <c r="S617">
        <v>0.97880999999999996</v>
      </c>
      <c r="T617">
        <v>2E-3</v>
      </c>
      <c r="U617">
        <v>0</v>
      </c>
      <c r="V617">
        <v>28.6</v>
      </c>
      <c r="W617">
        <v>28.328099999999999</v>
      </c>
      <c r="X617">
        <v>85.7042</v>
      </c>
    </row>
    <row r="618" spans="1:24" x14ac:dyDescent="0.3">
      <c r="A618">
        <v>617</v>
      </c>
      <c r="B618">
        <v>15</v>
      </c>
      <c r="C618" s="1">
        <v>44782.491620370369</v>
      </c>
      <c r="D618" t="s">
        <v>29</v>
      </c>
      <c r="E618" s="7">
        <v>2022</v>
      </c>
      <c r="F618" s="7">
        <v>8</v>
      </c>
      <c r="G618" s="7">
        <v>8</v>
      </c>
      <c r="H618" s="7" t="s">
        <v>34</v>
      </c>
      <c r="I618" s="7">
        <v>33</v>
      </c>
      <c r="J618" t="s">
        <v>23</v>
      </c>
      <c r="K618" t="s">
        <v>38</v>
      </c>
      <c r="L618">
        <v>0.63666999999999996</v>
      </c>
      <c r="M618" t="s">
        <v>38</v>
      </c>
      <c r="N618">
        <v>3.14412</v>
      </c>
      <c r="O618">
        <v>0.93479999999999996</v>
      </c>
      <c r="P618">
        <v>-0.43912000000000001</v>
      </c>
      <c r="Q618">
        <v>-0.43912000000000001</v>
      </c>
      <c r="R618">
        <v>1.56613</v>
      </c>
      <c r="S618">
        <v>0.99200999999999995</v>
      </c>
      <c r="T618">
        <v>2E-3</v>
      </c>
      <c r="U618">
        <v>0</v>
      </c>
      <c r="V618">
        <v>28.9</v>
      </c>
      <c r="W618">
        <v>27.623100000000001</v>
      </c>
      <c r="X618">
        <v>85.717200000000005</v>
      </c>
    </row>
    <row r="619" spans="1:24" x14ac:dyDescent="0.3">
      <c r="A619">
        <v>618</v>
      </c>
      <c r="B619">
        <v>16</v>
      </c>
      <c r="C619" s="1">
        <v>44782.493692129632</v>
      </c>
      <c r="D619" t="s">
        <v>29</v>
      </c>
      <c r="E619" s="7">
        <v>2022</v>
      </c>
      <c r="F619" s="7">
        <v>8</v>
      </c>
      <c r="G619" s="7">
        <v>8</v>
      </c>
      <c r="H619" s="7" t="s">
        <v>34</v>
      </c>
      <c r="I619" s="7">
        <v>33</v>
      </c>
      <c r="J619" t="s">
        <v>22</v>
      </c>
      <c r="K619" t="s">
        <v>38</v>
      </c>
      <c r="L619">
        <v>0.68852999999999998</v>
      </c>
      <c r="M619" t="s">
        <v>38</v>
      </c>
      <c r="N619">
        <v>4.02562</v>
      </c>
      <c r="O619">
        <v>0.88578000000000001</v>
      </c>
      <c r="P619">
        <v>-0.44556000000000001</v>
      </c>
      <c r="Q619">
        <v>-0.44556000000000001</v>
      </c>
      <c r="R619">
        <v>1.7693300000000001</v>
      </c>
      <c r="S619">
        <v>0.98138000000000003</v>
      </c>
      <c r="T619">
        <v>2E-3</v>
      </c>
      <c r="U619">
        <v>0</v>
      </c>
      <c r="V619">
        <v>28.9</v>
      </c>
      <c r="W619">
        <v>25.526900000000001</v>
      </c>
      <c r="X619">
        <v>85.708600000000004</v>
      </c>
    </row>
    <row r="620" spans="1:24" x14ac:dyDescent="0.3">
      <c r="A620">
        <v>619</v>
      </c>
      <c r="B620">
        <v>17</v>
      </c>
      <c r="C620" s="1">
        <v>44782.495740740742</v>
      </c>
      <c r="D620" t="s">
        <v>29</v>
      </c>
      <c r="E620" s="7">
        <v>2022</v>
      </c>
      <c r="F620" s="7">
        <v>8</v>
      </c>
      <c r="G620" s="7">
        <v>8</v>
      </c>
      <c r="H620" s="7" t="s">
        <v>34</v>
      </c>
      <c r="I620" s="7">
        <v>33</v>
      </c>
      <c r="J620" t="s">
        <v>22</v>
      </c>
      <c r="K620" t="s">
        <v>38</v>
      </c>
      <c r="L620">
        <v>3.8238099999999999</v>
      </c>
      <c r="M620">
        <v>3.8238099999999999</v>
      </c>
      <c r="N620">
        <v>1.3649899999999999</v>
      </c>
      <c r="O620">
        <v>0.99646999999999997</v>
      </c>
      <c r="P620">
        <v>-0.79620999999999997</v>
      </c>
      <c r="Q620">
        <v>-0.79620999999999997</v>
      </c>
      <c r="R620">
        <v>1.3883799999999999</v>
      </c>
      <c r="S620">
        <v>0.99636999999999998</v>
      </c>
      <c r="T620" t="s">
        <v>38</v>
      </c>
      <c r="U620" t="s">
        <v>38</v>
      </c>
      <c r="V620" t="s">
        <v>38</v>
      </c>
      <c r="W620">
        <v>25.618400000000001</v>
      </c>
      <c r="X620">
        <v>85.716300000000004</v>
      </c>
    </row>
    <row r="621" spans="1:24" x14ac:dyDescent="0.3">
      <c r="A621">
        <v>620</v>
      </c>
      <c r="B621">
        <v>18</v>
      </c>
      <c r="C621" s="1">
        <v>44782.497835648152</v>
      </c>
      <c r="D621" t="s">
        <v>29</v>
      </c>
      <c r="E621" s="7">
        <v>2022</v>
      </c>
      <c r="F621" s="7">
        <v>8</v>
      </c>
      <c r="G621" s="7">
        <v>8</v>
      </c>
      <c r="H621" s="7" t="s">
        <v>34</v>
      </c>
      <c r="I621" s="7">
        <v>33</v>
      </c>
      <c r="J621" t="s">
        <v>22</v>
      </c>
      <c r="K621" t="s">
        <v>38</v>
      </c>
      <c r="L621">
        <v>3.6046999999999998</v>
      </c>
      <c r="M621">
        <v>3.6046999999999998</v>
      </c>
      <c r="N621">
        <v>1.4419500000000001</v>
      </c>
      <c r="O621">
        <v>0.99392999999999998</v>
      </c>
      <c r="P621">
        <v>-1.3261799999999999</v>
      </c>
      <c r="Q621">
        <v>-1.3261799999999999</v>
      </c>
      <c r="R621">
        <v>1.33649</v>
      </c>
      <c r="S621">
        <v>0.99753000000000003</v>
      </c>
      <c r="T621" t="s">
        <v>38</v>
      </c>
      <c r="U621" t="s">
        <v>38</v>
      </c>
      <c r="V621" t="s">
        <v>38</v>
      </c>
      <c r="W621">
        <v>24.951699999999999</v>
      </c>
      <c r="X621">
        <v>85.717200000000005</v>
      </c>
    </row>
    <row r="622" spans="1:24" x14ac:dyDescent="0.3">
      <c r="A622">
        <v>621</v>
      </c>
      <c r="B622">
        <v>1</v>
      </c>
      <c r="C622" s="1">
        <v>44802.462094907409</v>
      </c>
      <c r="D622" t="s">
        <v>30</v>
      </c>
      <c r="E622" s="7">
        <v>2022</v>
      </c>
      <c r="F622" s="7">
        <v>8</v>
      </c>
      <c r="G622" s="7">
        <v>8</v>
      </c>
      <c r="H622" s="7" t="s">
        <v>34</v>
      </c>
      <c r="I622" s="7">
        <v>36</v>
      </c>
      <c r="J622" t="s">
        <v>22</v>
      </c>
      <c r="K622" t="s">
        <v>37</v>
      </c>
      <c r="L622">
        <v>0.1671</v>
      </c>
      <c r="M622" t="s">
        <v>38</v>
      </c>
      <c r="N622">
        <v>17.245899999999999</v>
      </c>
      <c r="O622">
        <v>9.4320000000000001E-2</v>
      </c>
      <c r="P622">
        <v>-1.7239999999999998E-2</v>
      </c>
      <c r="Q622" t="s">
        <v>38</v>
      </c>
      <c r="R622">
        <v>30.477900000000002</v>
      </c>
      <c r="S622">
        <v>0.11497</v>
      </c>
      <c r="T622">
        <v>4.0000000000000001E-3</v>
      </c>
      <c r="U622">
        <v>0</v>
      </c>
      <c r="V622">
        <v>25.6</v>
      </c>
      <c r="W622">
        <v>28.132999999999999</v>
      </c>
      <c r="X622">
        <v>88.441500000000005</v>
      </c>
    </row>
    <row r="623" spans="1:24" x14ac:dyDescent="0.3">
      <c r="A623">
        <v>622</v>
      </c>
      <c r="B623">
        <v>2</v>
      </c>
      <c r="C623" s="1">
        <v>44802.464363425926</v>
      </c>
      <c r="D623" t="s">
        <v>30</v>
      </c>
      <c r="E623" s="7">
        <v>2022</v>
      </c>
      <c r="F623" s="7">
        <v>8</v>
      </c>
      <c r="G623" s="7">
        <v>8</v>
      </c>
      <c r="H623" s="7" t="s">
        <v>34</v>
      </c>
      <c r="I623" s="7">
        <v>36</v>
      </c>
      <c r="J623" t="s">
        <v>22</v>
      </c>
      <c r="K623" t="s">
        <v>36</v>
      </c>
      <c r="L623">
        <v>0.52624000000000004</v>
      </c>
      <c r="M623" t="s">
        <v>38</v>
      </c>
      <c r="N623">
        <v>6.4393700000000003</v>
      </c>
      <c r="O623">
        <v>0.68067999999999995</v>
      </c>
      <c r="P623">
        <v>-5.9470000000000002E-2</v>
      </c>
      <c r="Q623" t="s">
        <v>38</v>
      </c>
      <c r="R623">
        <v>9.7904400000000003</v>
      </c>
      <c r="S623">
        <v>0.56054999999999999</v>
      </c>
      <c r="T623">
        <v>1E-3</v>
      </c>
      <c r="U623">
        <v>0</v>
      </c>
      <c r="V623">
        <v>25.9</v>
      </c>
      <c r="W623">
        <v>28.444900000000001</v>
      </c>
      <c r="X623">
        <v>88.444599999999994</v>
      </c>
    </row>
    <row r="624" spans="1:24" x14ac:dyDescent="0.3">
      <c r="A624">
        <v>623</v>
      </c>
      <c r="B624">
        <v>3</v>
      </c>
      <c r="C624" s="1">
        <v>44802.466886574075</v>
      </c>
      <c r="D624" t="s">
        <v>30</v>
      </c>
      <c r="E624" s="7">
        <v>2022</v>
      </c>
      <c r="F624" s="7">
        <v>8</v>
      </c>
      <c r="G624" s="7">
        <v>8</v>
      </c>
      <c r="H624" s="7" t="s">
        <v>34</v>
      </c>
      <c r="I624" s="7">
        <v>36</v>
      </c>
      <c r="J624" t="s">
        <v>22</v>
      </c>
      <c r="K624" t="s">
        <v>36</v>
      </c>
      <c r="L624">
        <v>0.36918000000000001</v>
      </c>
      <c r="M624" t="s">
        <v>38</v>
      </c>
      <c r="N624">
        <v>4.9410100000000003</v>
      </c>
      <c r="O624">
        <v>0.75161</v>
      </c>
      <c r="P624">
        <v>-2.5069999999999999E-2</v>
      </c>
      <c r="Q624" t="s">
        <v>38</v>
      </c>
      <c r="R624">
        <v>17.4937</v>
      </c>
      <c r="S624">
        <v>0.28341</v>
      </c>
      <c r="T624" t="s">
        <v>38</v>
      </c>
      <c r="U624">
        <v>0</v>
      </c>
      <c r="V624">
        <v>27.5</v>
      </c>
      <c r="W624">
        <v>29.0733</v>
      </c>
      <c r="X624">
        <v>88.470399999999998</v>
      </c>
    </row>
    <row r="625" spans="1:24" x14ac:dyDescent="0.3">
      <c r="A625">
        <v>624</v>
      </c>
      <c r="B625">
        <v>4</v>
      </c>
      <c r="C625" s="1">
        <v>44802.469074074077</v>
      </c>
      <c r="D625" t="s">
        <v>30</v>
      </c>
      <c r="E625" s="7">
        <v>2022</v>
      </c>
      <c r="F625" s="7">
        <v>8</v>
      </c>
      <c r="G625" s="7">
        <v>8</v>
      </c>
      <c r="H625" s="7" t="s">
        <v>34</v>
      </c>
      <c r="I625" s="7">
        <v>36</v>
      </c>
      <c r="J625" t="s">
        <v>22</v>
      </c>
      <c r="K625" t="s">
        <v>36</v>
      </c>
      <c r="L625">
        <v>1.15629</v>
      </c>
      <c r="M625" t="s">
        <v>38</v>
      </c>
      <c r="N625">
        <v>2.0643799999999999</v>
      </c>
      <c r="O625">
        <v>0.57804</v>
      </c>
      <c r="P625">
        <v>-2.9999999999999997E-4</v>
      </c>
      <c r="Q625" t="s">
        <v>38</v>
      </c>
      <c r="R625" t="s">
        <v>16</v>
      </c>
      <c r="S625">
        <v>2.0000000000000002E-5</v>
      </c>
      <c r="T625" t="s">
        <v>38</v>
      </c>
      <c r="U625">
        <v>0</v>
      </c>
      <c r="V625">
        <v>28</v>
      </c>
      <c r="W625">
        <v>28.476600000000001</v>
      </c>
      <c r="X625">
        <v>88.503</v>
      </c>
    </row>
    <row r="626" spans="1:24" x14ac:dyDescent="0.3">
      <c r="A626">
        <v>625</v>
      </c>
      <c r="B626">
        <v>5</v>
      </c>
      <c r="C626" s="1">
        <v>44802.47115740741</v>
      </c>
      <c r="D626" t="s">
        <v>30</v>
      </c>
      <c r="E626" s="7">
        <v>2022</v>
      </c>
      <c r="F626" s="7">
        <v>8</v>
      </c>
      <c r="G626" s="7">
        <v>8</v>
      </c>
      <c r="H626" s="7" t="s">
        <v>34</v>
      </c>
      <c r="I626" s="7">
        <v>36</v>
      </c>
      <c r="J626" t="s">
        <v>23</v>
      </c>
      <c r="K626" t="s">
        <v>36</v>
      </c>
      <c r="L626">
        <v>0.43569999999999998</v>
      </c>
      <c r="M626" t="s">
        <v>38</v>
      </c>
      <c r="N626">
        <v>5.6745200000000002</v>
      </c>
      <c r="O626">
        <v>0.68339000000000005</v>
      </c>
      <c r="P626">
        <v>-8.7580000000000005E-2</v>
      </c>
      <c r="Q626" t="s">
        <v>38</v>
      </c>
      <c r="R626">
        <v>6.6934300000000002</v>
      </c>
      <c r="S626">
        <v>0.73516000000000004</v>
      </c>
      <c r="T626" t="s">
        <v>38</v>
      </c>
      <c r="U626">
        <v>0</v>
      </c>
      <c r="V626">
        <v>28</v>
      </c>
      <c r="W626">
        <v>28.152799999999999</v>
      </c>
      <c r="X626">
        <v>88.518299999999996</v>
      </c>
    </row>
    <row r="627" spans="1:24" x14ac:dyDescent="0.3">
      <c r="A627">
        <v>626</v>
      </c>
      <c r="B627">
        <v>6</v>
      </c>
      <c r="C627" s="1">
        <v>44802.473287037035</v>
      </c>
      <c r="D627" t="s">
        <v>30</v>
      </c>
      <c r="E627" s="7">
        <v>2022</v>
      </c>
      <c r="F627" s="7">
        <v>8</v>
      </c>
      <c r="G627" s="7">
        <v>8</v>
      </c>
      <c r="H627" s="7" t="s">
        <v>34</v>
      </c>
      <c r="I627" s="7">
        <v>36</v>
      </c>
      <c r="J627" t="s">
        <v>23</v>
      </c>
      <c r="K627" t="s">
        <v>36</v>
      </c>
      <c r="L627">
        <v>1.9954400000000001</v>
      </c>
      <c r="M627" t="s">
        <v>38</v>
      </c>
      <c r="N627">
        <v>2.35826</v>
      </c>
      <c r="O627">
        <v>0.88690999999999998</v>
      </c>
      <c r="P627">
        <v>-0.12282999999999999</v>
      </c>
      <c r="Q627">
        <v>-0.12282999999999999</v>
      </c>
      <c r="R627">
        <v>9.4256100000000007</v>
      </c>
      <c r="S627" t="s">
        <v>14</v>
      </c>
      <c r="T627">
        <v>2E-3</v>
      </c>
      <c r="U627">
        <v>0</v>
      </c>
      <c r="V627">
        <v>28.3</v>
      </c>
      <c r="W627">
        <v>27.736699999999999</v>
      </c>
      <c r="X627">
        <v>88.526499999999999</v>
      </c>
    </row>
    <row r="628" spans="1:24" x14ac:dyDescent="0.3">
      <c r="A628">
        <v>627</v>
      </c>
      <c r="B628">
        <v>7</v>
      </c>
      <c r="C628" s="1">
        <v>44802.475393518522</v>
      </c>
      <c r="D628" t="s">
        <v>30</v>
      </c>
      <c r="E628" s="7">
        <v>2022</v>
      </c>
      <c r="F628" s="7">
        <v>8</v>
      </c>
      <c r="G628" s="7">
        <v>8</v>
      </c>
      <c r="H628" s="7" t="s">
        <v>34</v>
      </c>
      <c r="I628" s="7">
        <v>36</v>
      </c>
      <c r="J628" t="s">
        <v>23</v>
      </c>
      <c r="K628" t="s">
        <v>37</v>
      </c>
      <c r="L628">
        <v>0.16964000000000001</v>
      </c>
      <c r="M628" t="s">
        <v>38</v>
      </c>
      <c r="N628">
        <v>36.5122</v>
      </c>
      <c r="O628">
        <v>2.7380000000000002E-2</v>
      </c>
      <c r="P628">
        <v>-7.7009999999999995E-2</v>
      </c>
      <c r="Q628" t="s">
        <v>38</v>
      </c>
      <c r="R628">
        <v>22.7364</v>
      </c>
      <c r="S628">
        <v>0.18687999999999999</v>
      </c>
      <c r="T628" t="s">
        <v>38</v>
      </c>
      <c r="U628">
        <v>0</v>
      </c>
      <c r="V628">
        <v>28.6</v>
      </c>
      <c r="W628">
        <v>28.397400000000001</v>
      </c>
      <c r="X628">
        <v>88.525499999999994</v>
      </c>
    </row>
    <row r="629" spans="1:24" x14ac:dyDescent="0.3">
      <c r="A629">
        <v>628</v>
      </c>
      <c r="B629">
        <v>8</v>
      </c>
      <c r="C629" s="1">
        <v>44802.47755787037</v>
      </c>
      <c r="D629" t="s">
        <v>30</v>
      </c>
      <c r="E629" s="7">
        <v>2022</v>
      </c>
      <c r="F629" s="7">
        <v>8</v>
      </c>
      <c r="G629" s="7">
        <v>8</v>
      </c>
      <c r="H629" s="7" t="s">
        <v>34</v>
      </c>
      <c r="I629" s="7">
        <v>36</v>
      </c>
      <c r="J629" t="s">
        <v>23</v>
      </c>
      <c r="K629" t="s">
        <v>36</v>
      </c>
      <c r="L629">
        <v>1.8787100000000001</v>
      </c>
      <c r="M629">
        <v>1.8787100000000001</v>
      </c>
      <c r="N629">
        <v>1.8439399999999999</v>
      </c>
      <c r="O629">
        <v>0.95372999999999997</v>
      </c>
      <c r="P629">
        <v>-0.45152999999999999</v>
      </c>
      <c r="Q629" t="s">
        <v>38</v>
      </c>
      <c r="R629">
        <v>1.7175199999999999</v>
      </c>
      <c r="S629">
        <v>0.66413999999999995</v>
      </c>
      <c r="T629" t="s">
        <v>38</v>
      </c>
      <c r="U629">
        <v>0</v>
      </c>
      <c r="V629">
        <v>28.9</v>
      </c>
      <c r="W629">
        <v>29.726700000000001</v>
      </c>
      <c r="X629">
        <v>88.527299999999997</v>
      </c>
    </row>
    <row r="630" spans="1:24" x14ac:dyDescent="0.3">
      <c r="A630">
        <v>629</v>
      </c>
      <c r="B630">
        <v>9</v>
      </c>
      <c r="C630" s="1">
        <v>44802.479768518519</v>
      </c>
      <c r="D630" t="s">
        <v>30</v>
      </c>
      <c r="E630" s="7">
        <v>2022</v>
      </c>
      <c r="F630" s="7">
        <v>8</v>
      </c>
      <c r="G630" s="7">
        <v>8</v>
      </c>
      <c r="H630" s="7" t="s">
        <v>34</v>
      </c>
      <c r="I630" s="7">
        <v>36</v>
      </c>
      <c r="J630" t="s">
        <v>22</v>
      </c>
      <c r="K630" t="s">
        <v>36</v>
      </c>
      <c r="L630">
        <v>1.32121</v>
      </c>
      <c r="M630" t="s">
        <v>38</v>
      </c>
      <c r="N630">
        <v>2.2923900000000001</v>
      </c>
      <c r="O630">
        <v>0.81337000000000004</v>
      </c>
      <c r="P630">
        <v>-0.41189999999999999</v>
      </c>
      <c r="Q630" t="s">
        <v>38</v>
      </c>
      <c r="R630">
        <v>1.82402</v>
      </c>
      <c r="S630">
        <v>0.85096000000000005</v>
      </c>
      <c r="T630" t="s">
        <v>38</v>
      </c>
      <c r="U630">
        <v>0</v>
      </c>
      <c r="V630">
        <v>29.2</v>
      </c>
      <c r="W630">
        <v>28.482900000000001</v>
      </c>
      <c r="X630">
        <v>88.526700000000005</v>
      </c>
    </row>
    <row r="631" spans="1:24" x14ac:dyDescent="0.3">
      <c r="A631">
        <v>630</v>
      </c>
      <c r="B631">
        <v>10</v>
      </c>
      <c r="C631" s="1">
        <v>44802.484907407408</v>
      </c>
      <c r="D631" t="s">
        <v>30</v>
      </c>
      <c r="E631" s="7">
        <v>2022</v>
      </c>
      <c r="F631" s="7">
        <v>8</v>
      </c>
      <c r="G631" s="7">
        <v>8</v>
      </c>
      <c r="H631" s="7" t="s">
        <v>34</v>
      </c>
      <c r="I631" s="7">
        <v>36</v>
      </c>
      <c r="J631" t="s">
        <v>22</v>
      </c>
      <c r="K631" t="s">
        <v>36</v>
      </c>
      <c r="L631">
        <v>1.63551</v>
      </c>
      <c r="M631">
        <v>1.63551</v>
      </c>
      <c r="N631">
        <v>1.94265</v>
      </c>
      <c r="O631">
        <v>0.96031</v>
      </c>
      <c r="P631">
        <v>-0.17462</v>
      </c>
      <c r="Q631" t="s">
        <v>38</v>
      </c>
      <c r="R631">
        <v>3.31332</v>
      </c>
      <c r="S631">
        <v>0.92632999999999999</v>
      </c>
      <c r="T631" t="s">
        <v>38</v>
      </c>
      <c r="U631">
        <v>0</v>
      </c>
      <c r="V631" t="s">
        <v>38</v>
      </c>
      <c r="W631">
        <v>29.340599999999998</v>
      </c>
      <c r="X631">
        <v>88.536900000000003</v>
      </c>
    </row>
    <row r="632" spans="1:24" x14ac:dyDescent="0.3">
      <c r="A632">
        <v>631</v>
      </c>
      <c r="B632">
        <v>11</v>
      </c>
      <c r="C632" s="1">
        <v>44802.48709490741</v>
      </c>
      <c r="D632" t="s">
        <v>30</v>
      </c>
      <c r="E632" s="7">
        <v>2022</v>
      </c>
      <c r="F632" s="7">
        <v>8</v>
      </c>
      <c r="G632" s="7">
        <v>8</v>
      </c>
      <c r="H632" s="7" t="s">
        <v>34</v>
      </c>
      <c r="I632" s="7">
        <v>36</v>
      </c>
      <c r="J632" t="s">
        <v>22</v>
      </c>
      <c r="K632" t="s">
        <v>36</v>
      </c>
      <c r="L632">
        <v>2.9259400000000002</v>
      </c>
      <c r="M632">
        <v>2.9259400000000002</v>
      </c>
      <c r="N632">
        <v>1.4358900000000001</v>
      </c>
      <c r="O632">
        <v>0.99278999999999995</v>
      </c>
      <c r="P632">
        <v>-0.37794</v>
      </c>
      <c r="Q632">
        <v>-0.37794</v>
      </c>
      <c r="R632">
        <v>1.8566800000000001</v>
      </c>
      <c r="S632">
        <v>0.98324999999999996</v>
      </c>
      <c r="T632">
        <v>1E-3</v>
      </c>
      <c r="U632">
        <v>0</v>
      </c>
      <c r="V632">
        <v>29.663599999999999</v>
      </c>
      <c r="W632">
        <v>29.045500000000001</v>
      </c>
      <c r="X632">
        <v>88.554000000000002</v>
      </c>
    </row>
    <row r="633" spans="1:24" x14ac:dyDescent="0.3">
      <c r="A633">
        <v>632</v>
      </c>
      <c r="B633">
        <v>12</v>
      </c>
      <c r="C633" s="1">
        <v>44802.489155092589</v>
      </c>
      <c r="D633" t="s">
        <v>30</v>
      </c>
      <c r="E633" s="7">
        <v>2022</v>
      </c>
      <c r="F633" s="7">
        <v>8</v>
      </c>
      <c r="G633" s="7">
        <v>8</v>
      </c>
      <c r="H633" s="7" t="s">
        <v>34</v>
      </c>
      <c r="I633" s="7">
        <v>36</v>
      </c>
      <c r="J633" t="s">
        <v>22</v>
      </c>
      <c r="K633" t="s">
        <v>37</v>
      </c>
      <c r="L633">
        <v>1.1048199999999999</v>
      </c>
      <c r="M633">
        <v>1.1048199999999999</v>
      </c>
      <c r="N633">
        <v>2.41377</v>
      </c>
      <c r="O633">
        <v>0.96453</v>
      </c>
      <c r="P633">
        <v>-0.12252</v>
      </c>
      <c r="Q633" t="s">
        <v>38</v>
      </c>
      <c r="R633">
        <v>3.6399400000000002</v>
      </c>
      <c r="S633">
        <v>0.91042000000000001</v>
      </c>
      <c r="T633" t="s">
        <v>38</v>
      </c>
      <c r="U633">
        <v>0</v>
      </c>
      <c r="V633">
        <v>29.5</v>
      </c>
      <c r="W633">
        <v>28.6205</v>
      </c>
      <c r="X633">
        <v>88.566400000000002</v>
      </c>
    </row>
    <row r="634" spans="1:24" x14ac:dyDescent="0.3">
      <c r="A634">
        <v>633</v>
      </c>
      <c r="B634">
        <v>13</v>
      </c>
      <c r="C634" s="1">
        <v>44802.491273148145</v>
      </c>
      <c r="D634" t="s">
        <v>30</v>
      </c>
      <c r="E634" s="7">
        <v>2022</v>
      </c>
      <c r="F634" s="7">
        <v>8</v>
      </c>
      <c r="G634" s="7">
        <v>8</v>
      </c>
      <c r="H634" s="7" t="s">
        <v>34</v>
      </c>
      <c r="I634" s="7">
        <v>36</v>
      </c>
      <c r="J634" t="s">
        <v>23</v>
      </c>
      <c r="K634" t="s">
        <v>36</v>
      </c>
      <c r="L634">
        <v>1.2376</v>
      </c>
      <c r="M634">
        <v>1.2376</v>
      </c>
      <c r="N634">
        <v>1.99231</v>
      </c>
      <c r="O634">
        <v>0.97909000000000002</v>
      </c>
      <c r="P634">
        <v>-0.32472000000000001</v>
      </c>
      <c r="Q634">
        <v>-0.32472000000000001</v>
      </c>
      <c r="R634">
        <v>1.8077099999999999</v>
      </c>
      <c r="S634">
        <v>0.98470000000000002</v>
      </c>
      <c r="T634" t="s">
        <v>38</v>
      </c>
      <c r="U634">
        <v>0</v>
      </c>
      <c r="V634">
        <v>29.5</v>
      </c>
      <c r="W634">
        <v>28.186599999999999</v>
      </c>
      <c r="X634">
        <v>88.560400000000001</v>
      </c>
    </row>
    <row r="635" spans="1:24" x14ac:dyDescent="0.3">
      <c r="A635">
        <v>634</v>
      </c>
      <c r="B635">
        <v>14</v>
      </c>
      <c r="C635" s="1">
        <v>44802.493379629632</v>
      </c>
      <c r="D635" t="s">
        <v>30</v>
      </c>
      <c r="E635" s="7">
        <v>2022</v>
      </c>
      <c r="F635" s="7">
        <v>8</v>
      </c>
      <c r="G635" s="7">
        <v>8</v>
      </c>
      <c r="H635" s="7" t="s">
        <v>34</v>
      </c>
      <c r="I635" s="7">
        <v>36</v>
      </c>
      <c r="J635" t="s">
        <v>23</v>
      </c>
      <c r="K635" t="s">
        <v>36</v>
      </c>
      <c r="L635">
        <v>1.0010300000000001</v>
      </c>
      <c r="M635">
        <v>1.0010300000000001</v>
      </c>
      <c r="N635">
        <v>2.6248499999999999</v>
      </c>
      <c r="O635">
        <v>0.95265</v>
      </c>
      <c r="P635">
        <v>-0.28703000000000001</v>
      </c>
      <c r="Q635">
        <v>-0.28703000000000001</v>
      </c>
      <c r="R635">
        <v>2.0840200000000002</v>
      </c>
      <c r="S635">
        <v>0.97611999999999999</v>
      </c>
      <c r="T635">
        <v>1E-3</v>
      </c>
      <c r="U635">
        <v>0</v>
      </c>
      <c r="V635">
        <v>29.2</v>
      </c>
      <c r="W635">
        <v>27.928100000000001</v>
      </c>
      <c r="X635">
        <v>88.557699999999997</v>
      </c>
    </row>
    <row r="636" spans="1:24" x14ac:dyDescent="0.3">
      <c r="A636">
        <v>635</v>
      </c>
      <c r="B636">
        <v>15</v>
      </c>
      <c r="C636" s="1">
        <v>44802.495462962965</v>
      </c>
      <c r="D636" t="s">
        <v>30</v>
      </c>
      <c r="E636" s="7">
        <v>2022</v>
      </c>
      <c r="F636" s="7">
        <v>8</v>
      </c>
      <c r="G636" s="7">
        <v>8</v>
      </c>
      <c r="H636" s="7" t="s">
        <v>34</v>
      </c>
      <c r="I636" s="7">
        <v>36</v>
      </c>
      <c r="J636" t="s">
        <v>23</v>
      </c>
      <c r="K636" t="s">
        <v>36</v>
      </c>
      <c r="L636">
        <v>1.3945399999999999</v>
      </c>
      <c r="M636">
        <v>1.3945399999999999</v>
      </c>
      <c r="N636">
        <v>2.12873</v>
      </c>
      <c r="O636">
        <v>0.97067000000000003</v>
      </c>
      <c r="P636">
        <v>-0.27798</v>
      </c>
      <c r="Q636">
        <v>-0.27798</v>
      </c>
      <c r="R636">
        <v>2.19381</v>
      </c>
      <c r="S636">
        <v>0.97241999999999995</v>
      </c>
      <c r="T636">
        <v>1E-3</v>
      </c>
      <c r="U636">
        <v>0</v>
      </c>
      <c r="V636">
        <v>29.2</v>
      </c>
      <c r="W636">
        <v>28.0138</v>
      </c>
      <c r="X636">
        <v>88.566400000000002</v>
      </c>
    </row>
    <row r="637" spans="1:24" x14ac:dyDescent="0.3">
      <c r="A637">
        <v>636</v>
      </c>
      <c r="B637">
        <v>16</v>
      </c>
      <c r="C637" s="1">
        <v>44802.49759259259</v>
      </c>
      <c r="D637" t="s">
        <v>30</v>
      </c>
      <c r="E637" s="7">
        <v>2022</v>
      </c>
      <c r="F637" s="7">
        <v>8</v>
      </c>
      <c r="G637" s="7">
        <v>8</v>
      </c>
      <c r="H637" s="7" t="s">
        <v>34</v>
      </c>
      <c r="I637" s="7">
        <v>36</v>
      </c>
      <c r="J637" t="s">
        <v>23</v>
      </c>
      <c r="K637" t="s">
        <v>37</v>
      </c>
      <c r="L637">
        <v>0.47854000000000002</v>
      </c>
      <c r="M637" t="s">
        <v>38</v>
      </c>
      <c r="N637">
        <v>5.0540700000000003</v>
      </c>
      <c r="O637">
        <v>0.57740999999999998</v>
      </c>
      <c r="P637">
        <v>-2.9489999999999999E-2</v>
      </c>
      <c r="Q637" t="s">
        <v>38</v>
      </c>
      <c r="R637">
        <v>16.1038</v>
      </c>
      <c r="S637">
        <v>0.30678</v>
      </c>
      <c r="T637">
        <v>2E-3</v>
      </c>
      <c r="U637">
        <v>0</v>
      </c>
      <c r="V637">
        <v>28.9</v>
      </c>
      <c r="W637">
        <v>28.0106</v>
      </c>
      <c r="X637">
        <v>88.569199999999995</v>
      </c>
    </row>
    <row r="638" spans="1:24" x14ac:dyDescent="0.3">
      <c r="A638">
        <v>637</v>
      </c>
      <c r="B638">
        <v>17</v>
      </c>
      <c r="C638" s="1">
        <v>44802.499710648146</v>
      </c>
      <c r="D638" t="s">
        <v>30</v>
      </c>
      <c r="E638" s="7">
        <v>2022</v>
      </c>
      <c r="F638" s="7">
        <v>8</v>
      </c>
      <c r="G638" s="7">
        <v>8</v>
      </c>
      <c r="H638" s="7" t="s">
        <v>34</v>
      </c>
      <c r="I638" s="7">
        <v>36</v>
      </c>
      <c r="J638" t="s">
        <v>22</v>
      </c>
      <c r="K638" t="s">
        <v>37</v>
      </c>
      <c r="L638">
        <v>2.1804600000000001</v>
      </c>
      <c r="M638">
        <v>2.1804600000000001</v>
      </c>
      <c r="N638">
        <v>1.6322399999999999</v>
      </c>
      <c r="O638">
        <v>0.98958000000000002</v>
      </c>
      <c r="P638">
        <v>-0.30764000000000002</v>
      </c>
      <c r="Q638">
        <v>-0.30764000000000002</v>
      </c>
      <c r="R638">
        <v>2.50257</v>
      </c>
      <c r="S638">
        <v>0.96116999999999997</v>
      </c>
      <c r="T638" t="s">
        <v>38</v>
      </c>
      <c r="U638">
        <v>0</v>
      </c>
      <c r="V638">
        <v>28.9</v>
      </c>
      <c r="W638">
        <v>28.2013</v>
      </c>
      <c r="X638">
        <v>88.563299999999998</v>
      </c>
    </row>
    <row r="639" spans="1:24" x14ac:dyDescent="0.3">
      <c r="A639">
        <v>638</v>
      </c>
      <c r="B639">
        <v>18</v>
      </c>
      <c r="C639" s="1">
        <v>44802.501782407409</v>
      </c>
      <c r="D639" t="s">
        <v>30</v>
      </c>
      <c r="E639" s="7">
        <v>2022</v>
      </c>
      <c r="F639" s="7">
        <v>8</v>
      </c>
      <c r="G639" s="7">
        <v>8</v>
      </c>
      <c r="H639" s="7" t="s">
        <v>34</v>
      </c>
      <c r="I639" s="7">
        <v>36</v>
      </c>
      <c r="J639" t="s">
        <v>22</v>
      </c>
      <c r="K639" t="s">
        <v>36</v>
      </c>
      <c r="L639">
        <v>1.56803</v>
      </c>
      <c r="M639">
        <v>1.56803</v>
      </c>
      <c r="N639">
        <v>1.8302400000000001</v>
      </c>
      <c r="O639">
        <v>0.98185999999999996</v>
      </c>
      <c r="P639">
        <v>-0.44212000000000001</v>
      </c>
      <c r="Q639">
        <v>-0.44212000000000001</v>
      </c>
      <c r="R639">
        <v>1.61564</v>
      </c>
      <c r="S639">
        <v>0.99014000000000002</v>
      </c>
      <c r="T639">
        <v>1E-3</v>
      </c>
      <c r="U639">
        <v>0</v>
      </c>
      <c r="V639">
        <v>28.6</v>
      </c>
      <c r="W639">
        <v>27.855399999999999</v>
      </c>
      <c r="X639">
        <v>88.557400000000001</v>
      </c>
    </row>
    <row r="640" spans="1:24" x14ac:dyDescent="0.3">
      <c r="A640">
        <v>639</v>
      </c>
      <c r="B640">
        <v>19</v>
      </c>
      <c r="C640" s="1">
        <v>44802.503888888888</v>
      </c>
      <c r="D640" t="s">
        <v>30</v>
      </c>
      <c r="E640" s="7">
        <v>2022</v>
      </c>
      <c r="F640" s="7">
        <v>8</v>
      </c>
      <c r="G640" s="7">
        <v>8</v>
      </c>
      <c r="H640" s="7" t="s">
        <v>34</v>
      </c>
      <c r="I640" s="7">
        <v>36</v>
      </c>
      <c r="J640" t="s">
        <v>22</v>
      </c>
      <c r="K640" t="s">
        <v>36</v>
      </c>
      <c r="L640">
        <v>0.77727999999999997</v>
      </c>
      <c r="M640">
        <v>0.77727999999999997</v>
      </c>
      <c r="N640">
        <v>2.3437800000000002</v>
      </c>
      <c r="O640">
        <v>0.96425000000000005</v>
      </c>
      <c r="P640">
        <v>-0.19248000000000001</v>
      </c>
      <c r="Q640">
        <v>-0.19248000000000001</v>
      </c>
      <c r="R640">
        <v>2.2138399999999998</v>
      </c>
      <c r="S640" t="s">
        <v>14</v>
      </c>
      <c r="T640">
        <v>1E-3</v>
      </c>
      <c r="U640">
        <v>0</v>
      </c>
      <c r="V640">
        <v>28.6</v>
      </c>
      <c r="W640">
        <v>28.179200000000002</v>
      </c>
      <c r="X640">
        <v>88.560500000000005</v>
      </c>
    </row>
    <row r="641" spans="1:24" x14ac:dyDescent="0.3">
      <c r="A641">
        <v>640</v>
      </c>
      <c r="B641">
        <v>20</v>
      </c>
      <c r="C641" s="1">
        <v>44802.505972222221</v>
      </c>
      <c r="D641" t="s">
        <v>30</v>
      </c>
      <c r="E641" s="7">
        <v>2022</v>
      </c>
      <c r="F641" s="7">
        <v>8</v>
      </c>
      <c r="G641" s="7">
        <v>8</v>
      </c>
      <c r="H641" s="7" t="s">
        <v>34</v>
      </c>
      <c r="I641" s="7">
        <v>36</v>
      </c>
      <c r="J641" t="s">
        <v>22</v>
      </c>
      <c r="K641" t="s">
        <v>36</v>
      </c>
      <c r="L641">
        <v>0.72092000000000001</v>
      </c>
      <c r="M641" t="s">
        <v>38</v>
      </c>
      <c r="N641">
        <v>3.1771199999999999</v>
      </c>
      <c r="O641">
        <v>0.93267</v>
      </c>
      <c r="P641">
        <v>-0.49376999999999999</v>
      </c>
      <c r="Q641">
        <v>-0.49376999999999999</v>
      </c>
      <c r="R641">
        <v>1.5842000000000001</v>
      </c>
      <c r="S641">
        <v>0.99084000000000005</v>
      </c>
      <c r="T641" t="s">
        <v>38</v>
      </c>
      <c r="U641" t="s">
        <v>38</v>
      </c>
      <c r="V641" t="s">
        <v>38</v>
      </c>
      <c r="W641">
        <v>27.1313</v>
      </c>
      <c r="X641">
        <v>88.567400000000006</v>
      </c>
    </row>
    <row r="642" spans="1:24" x14ac:dyDescent="0.3">
      <c r="A642">
        <v>641</v>
      </c>
      <c r="B642">
        <v>21</v>
      </c>
      <c r="C642" s="1">
        <v>44802.508067129631</v>
      </c>
      <c r="D642" t="s">
        <v>30</v>
      </c>
      <c r="E642" s="7">
        <v>2022</v>
      </c>
      <c r="F642" s="7">
        <v>8</v>
      </c>
      <c r="G642" s="7">
        <v>8</v>
      </c>
      <c r="H642" s="7" t="s">
        <v>34</v>
      </c>
      <c r="I642" s="7">
        <v>36</v>
      </c>
      <c r="J642" t="s">
        <v>23</v>
      </c>
      <c r="K642" t="s">
        <v>36</v>
      </c>
      <c r="L642">
        <v>1.0286</v>
      </c>
      <c r="M642">
        <v>1.0286</v>
      </c>
      <c r="N642">
        <v>2.65429</v>
      </c>
      <c r="O642">
        <v>0.95521</v>
      </c>
      <c r="P642">
        <v>-0.24573999999999999</v>
      </c>
      <c r="Q642">
        <v>-0.24573999999999999</v>
      </c>
      <c r="R642">
        <v>2.2642099999999998</v>
      </c>
      <c r="S642">
        <v>0.96997</v>
      </c>
      <c r="T642">
        <v>1E-3</v>
      </c>
      <c r="U642">
        <v>0</v>
      </c>
      <c r="V642">
        <v>28.6</v>
      </c>
      <c r="W642">
        <v>26.632899999999999</v>
      </c>
      <c r="X642">
        <v>88.574600000000004</v>
      </c>
    </row>
    <row r="643" spans="1:24" x14ac:dyDescent="0.3">
      <c r="A643">
        <v>642</v>
      </c>
      <c r="B643">
        <v>22</v>
      </c>
      <c r="C643" s="1">
        <v>44802.510127314818</v>
      </c>
      <c r="D643" t="s">
        <v>30</v>
      </c>
      <c r="E643" s="7">
        <v>2022</v>
      </c>
      <c r="F643" s="7">
        <v>8</v>
      </c>
      <c r="G643" s="7">
        <v>8</v>
      </c>
      <c r="H643" s="7" t="s">
        <v>34</v>
      </c>
      <c r="I643" s="7">
        <v>36</v>
      </c>
      <c r="J643" t="s">
        <v>23</v>
      </c>
      <c r="K643" t="s">
        <v>36</v>
      </c>
      <c r="L643">
        <v>1.2935000000000001</v>
      </c>
      <c r="M643">
        <v>1.2935000000000001</v>
      </c>
      <c r="N643">
        <v>2.3046000000000002</v>
      </c>
      <c r="O643">
        <v>0.96853</v>
      </c>
      <c r="P643">
        <v>-0.33206999999999998</v>
      </c>
      <c r="Q643">
        <v>-0.33206999999999998</v>
      </c>
      <c r="R643">
        <v>1.85443</v>
      </c>
      <c r="S643">
        <v>0.98333000000000004</v>
      </c>
      <c r="T643">
        <v>2E-3</v>
      </c>
      <c r="U643">
        <v>0</v>
      </c>
      <c r="V643">
        <v>28</v>
      </c>
      <c r="W643">
        <v>26.982099999999999</v>
      </c>
      <c r="X643">
        <v>88.567400000000006</v>
      </c>
    </row>
    <row r="644" spans="1:24" x14ac:dyDescent="0.3">
      <c r="A644">
        <v>643</v>
      </c>
      <c r="B644">
        <v>23</v>
      </c>
      <c r="C644" s="1">
        <v>44802.51221064815</v>
      </c>
      <c r="D644" t="s">
        <v>30</v>
      </c>
      <c r="E644" s="7">
        <v>2022</v>
      </c>
      <c r="F644" s="7">
        <v>8</v>
      </c>
      <c r="G644" s="7">
        <v>8</v>
      </c>
      <c r="H644" s="7" t="s">
        <v>34</v>
      </c>
      <c r="I644" s="7">
        <v>36</v>
      </c>
      <c r="J644" t="s">
        <v>23</v>
      </c>
      <c r="K644" t="s">
        <v>36</v>
      </c>
      <c r="L644">
        <v>1.18753</v>
      </c>
      <c r="M644">
        <v>1.18753</v>
      </c>
      <c r="N644">
        <v>2.3361499999999999</v>
      </c>
      <c r="O644">
        <v>0.95392999999999994</v>
      </c>
      <c r="P644">
        <v>-0.17560000000000001</v>
      </c>
      <c r="Q644" t="s">
        <v>38</v>
      </c>
      <c r="R644">
        <v>2.9637799999999999</v>
      </c>
      <c r="S644">
        <v>0.94223000000000001</v>
      </c>
      <c r="T644">
        <v>2E-3</v>
      </c>
      <c r="U644">
        <v>0</v>
      </c>
      <c r="V644">
        <v>28</v>
      </c>
      <c r="W644">
        <v>26.9435</v>
      </c>
      <c r="X644">
        <v>88.562399999999997</v>
      </c>
    </row>
    <row r="645" spans="1:24" x14ac:dyDescent="0.3">
      <c r="A645">
        <v>644</v>
      </c>
      <c r="B645">
        <v>24</v>
      </c>
      <c r="C645" s="1">
        <v>44802.514317129629</v>
      </c>
      <c r="D645" t="s">
        <v>30</v>
      </c>
      <c r="E645" s="7">
        <v>2022</v>
      </c>
      <c r="F645" s="7">
        <v>8</v>
      </c>
      <c r="G645" s="7">
        <v>8</v>
      </c>
      <c r="H645" s="7" t="s">
        <v>34</v>
      </c>
      <c r="I645" s="7">
        <v>36</v>
      </c>
      <c r="J645" t="s">
        <v>23</v>
      </c>
      <c r="K645" t="s">
        <v>37</v>
      </c>
      <c r="L645">
        <v>0.50893999999999995</v>
      </c>
      <c r="M645" t="s">
        <v>38</v>
      </c>
      <c r="N645">
        <v>4.9265299999999996</v>
      </c>
      <c r="O645">
        <v>0.75226000000000004</v>
      </c>
      <c r="P645">
        <v>-2.366E-2</v>
      </c>
      <c r="Q645" t="s">
        <v>38</v>
      </c>
      <c r="R645">
        <v>22.876300000000001</v>
      </c>
      <c r="S645">
        <v>9.9519999999999997E-2</v>
      </c>
      <c r="T645" t="s">
        <v>38</v>
      </c>
      <c r="U645">
        <v>0</v>
      </c>
      <c r="V645">
        <v>28</v>
      </c>
      <c r="W645">
        <v>26.5883</v>
      </c>
      <c r="X645">
        <v>88.570099999999996</v>
      </c>
    </row>
    <row r="646" spans="1:24" x14ac:dyDescent="0.3">
      <c r="A646">
        <v>645</v>
      </c>
      <c r="B646">
        <v>1</v>
      </c>
      <c r="C646" s="1">
        <v>44802.564525462964</v>
      </c>
      <c r="D646" t="s">
        <v>29</v>
      </c>
      <c r="E646" s="7">
        <v>2022</v>
      </c>
      <c r="F646" s="7">
        <v>8</v>
      </c>
      <c r="G646" s="7">
        <v>8</v>
      </c>
      <c r="H646" s="7" t="s">
        <v>34</v>
      </c>
      <c r="I646" s="7">
        <v>36</v>
      </c>
      <c r="J646" t="s">
        <v>23</v>
      </c>
      <c r="K646" t="s">
        <v>38</v>
      </c>
      <c r="L646">
        <v>2.0837500000000002</v>
      </c>
      <c r="M646">
        <v>2.0837500000000002</v>
      </c>
      <c r="N646">
        <v>1.9672400000000001</v>
      </c>
      <c r="O646">
        <v>0.98055999999999999</v>
      </c>
      <c r="P646">
        <v>-0.32788</v>
      </c>
      <c r="Q646">
        <v>-0.32788</v>
      </c>
      <c r="R646">
        <v>2.41459</v>
      </c>
      <c r="S646">
        <v>0.96516000000000002</v>
      </c>
      <c r="T646">
        <v>3.0000000000000001E-3</v>
      </c>
      <c r="U646">
        <v>0</v>
      </c>
      <c r="V646">
        <v>22.4</v>
      </c>
      <c r="W646">
        <v>21.2393</v>
      </c>
      <c r="X646">
        <v>85.889499999999998</v>
      </c>
    </row>
    <row r="647" spans="1:24" x14ac:dyDescent="0.3">
      <c r="A647">
        <v>646</v>
      </c>
      <c r="B647">
        <v>2</v>
      </c>
      <c r="C647" s="1">
        <v>44802.56658564815</v>
      </c>
      <c r="D647" t="s">
        <v>29</v>
      </c>
      <c r="E647" s="7">
        <v>2022</v>
      </c>
      <c r="F647" s="7">
        <v>8</v>
      </c>
      <c r="G647" s="7">
        <v>8</v>
      </c>
      <c r="H647" s="7" t="s">
        <v>34</v>
      </c>
      <c r="I647" s="7">
        <v>36</v>
      </c>
      <c r="J647" t="s">
        <v>23</v>
      </c>
      <c r="K647" t="s">
        <v>38</v>
      </c>
      <c r="L647">
        <v>1.6168899999999999</v>
      </c>
      <c r="M647">
        <v>1.6168899999999999</v>
      </c>
      <c r="N647">
        <v>2.3673000000000002</v>
      </c>
      <c r="O647">
        <v>0.96691000000000005</v>
      </c>
      <c r="P647">
        <v>-0.30469000000000002</v>
      </c>
      <c r="Q647">
        <v>-0.30469000000000002</v>
      </c>
      <c r="R647">
        <v>2.5826699999999998</v>
      </c>
      <c r="S647">
        <v>0.95870999999999995</v>
      </c>
      <c r="T647">
        <v>3.0000000000000001E-3</v>
      </c>
      <c r="U647">
        <v>0</v>
      </c>
      <c r="V647">
        <v>22.4</v>
      </c>
      <c r="W647">
        <v>21.020800000000001</v>
      </c>
      <c r="X647">
        <v>85.898799999999994</v>
      </c>
    </row>
    <row r="648" spans="1:24" x14ac:dyDescent="0.3">
      <c r="A648">
        <v>647</v>
      </c>
      <c r="B648">
        <v>3</v>
      </c>
      <c r="C648" s="1">
        <v>44802.568680555552</v>
      </c>
      <c r="D648" t="s">
        <v>29</v>
      </c>
      <c r="E648" s="7">
        <v>2022</v>
      </c>
      <c r="F648" s="7">
        <v>8</v>
      </c>
      <c r="G648" s="7">
        <v>8</v>
      </c>
      <c r="H648" s="7" t="s">
        <v>34</v>
      </c>
      <c r="I648" s="7">
        <v>36</v>
      </c>
      <c r="J648" t="s">
        <v>23</v>
      </c>
      <c r="K648" t="s">
        <v>38</v>
      </c>
      <c r="L648">
        <v>2.0486</v>
      </c>
      <c r="M648">
        <v>2.0486</v>
      </c>
      <c r="N648">
        <v>2.0607500000000001</v>
      </c>
      <c r="O648">
        <v>0.97538999999999998</v>
      </c>
      <c r="P648">
        <v>-0.43147999999999997</v>
      </c>
      <c r="Q648">
        <v>-0.43147999999999997</v>
      </c>
      <c r="R648">
        <v>2.0401600000000002</v>
      </c>
      <c r="S648">
        <v>0.97823000000000004</v>
      </c>
      <c r="T648">
        <v>2E-3</v>
      </c>
      <c r="U648">
        <v>0</v>
      </c>
      <c r="V648">
        <v>22.1</v>
      </c>
      <c r="W648">
        <v>21.764099999999999</v>
      </c>
      <c r="X648">
        <v>85.909199999999998</v>
      </c>
    </row>
    <row r="649" spans="1:24" x14ac:dyDescent="0.3">
      <c r="A649">
        <v>648</v>
      </c>
      <c r="B649">
        <v>4</v>
      </c>
      <c r="C649" s="1">
        <v>44802.570787037039</v>
      </c>
      <c r="D649" t="s">
        <v>29</v>
      </c>
      <c r="E649" s="7">
        <v>2022</v>
      </c>
      <c r="F649" s="7">
        <v>8</v>
      </c>
      <c r="G649" s="7">
        <v>8</v>
      </c>
      <c r="H649" s="7" t="s">
        <v>34</v>
      </c>
      <c r="I649" s="7">
        <v>36</v>
      </c>
      <c r="J649" t="s">
        <v>22</v>
      </c>
      <c r="K649" t="s">
        <v>38</v>
      </c>
      <c r="L649">
        <v>2.0056699999999998</v>
      </c>
      <c r="M649">
        <v>2.0056699999999998</v>
      </c>
      <c r="N649">
        <v>1.68346</v>
      </c>
      <c r="O649">
        <v>0.98506000000000005</v>
      </c>
      <c r="P649">
        <v>-0.16120000000000001</v>
      </c>
      <c r="Q649" t="s">
        <v>38</v>
      </c>
      <c r="R649">
        <v>3.3252000000000002</v>
      </c>
      <c r="S649">
        <v>0.92637000000000003</v>
      </c>
      <c r="T649">
        <v>2E-3</v>
      </c>
      <c r="U649">
        <v>0</v>
      </c>
      <c r="V649">
        <v>22.4</v>
      </c>
      <c r="W649">
        <v>22.841100000000001</v>
      </c>
      <c r="X649">
        <v>85.896500000000003</v>
      </c>
    </row>
    <row r="650" spans="1:24" x14ac:dyDescent="0.3">
      <c r="A650">
        <v>649</v>
      </c>
      <c r="B650">
        <v>5</v>
      </c>
      <c r="C650" s="1">
        <v>44802.572870370372</v>
      </c>
      <c r="D650" t="s">
        <v>29</v>
      </c>
      <c r="E650" s="7">
        <v>2022</v>
      </c>
      <c r="F650" s="7">
        <v>8</v>
      </c>
      <c r="G650" s="7">
        <v>8</v>
      </c>
      <c r="H650" s="7" t="s">
        <v>34</v>
      </c>
      <c r="I650" s="7">
        <v>36</v>
      </c>
      <c r="J650" t="s">
        <v>22</v>
      </c>
      <c r="K650" t="s">
        <v>38</v>
      </c>
      <c r="L650">
        <v>2.5992199999999999</v>
      </c>
      <c r="M650">
        <v>2.5992199999999999</v>
      </c>
      <c r="N650">
        <v>1.64039</v>
      </c>
      <c r="O650">
        <v>0.98736999999999997</v>
      </c>
      <c r="P650">
        <v>-0.73863999999999996</v>
      </c>
      <c r="Q650">
        <v>-0.73863999999999996</v>
      </c>
      <c r="R650">
        <v>1.4552099999999999</v>
      </c>
      <c r="S650">
        <v>0.99473999999999996</v>
      </c>
      <c r="T650">
        <v>2E-3</v>
      </c>
      <c r="U650">
        <v>0</v>
      </c>
      <c r="V650">
        <v>22.4</v>
      </c>
      <c r="W650">
        <v>22.633299999999998</v>
      </c>
      <c r="X650">
        <v>85.894099999999995</v>
      </c>
    </row>
    <row r="651" spans="1:24" x14ac:dyDescent="0.3">
      <c r="A651">
        <v>650</v>
      </c>
      <c r="B651">
        <v>6</v>
      </c>
      <c r="C651" s="1">
        <v>44802.575231481482</v>
      </c>
      <c r="D651" t="s">
        <v>29</v>
      </c>
      <c r="E651" s="7">
        <v>2022</v>
      </c>
      <c r="F651" s="7">
        <v>8</v>
      </c>
      <c r="G651" s="7">
        <v>8</v>
      </c>
      <c r="H651" s="7" t="s">
        <v>34</v>
      </c>
      <c r="I651" s="7">
        <v>36</v>
      </c>
      <c r="J651" t="s">
        <v>22</v>
      </c>
      <c r="K651" t="s">
        <v>38</v>
      </c>
      <c r="L651">
        <v>4.16683</v>
      </c>
      <c r="M651">
        <v>4.16683</v>
      </c>
      <c r="N651">
        <v>1.2702100000000001</v>
      </c>
      <c r="O651">
        <v>0.99851999999999996</v>
      </c>
      <c r="P651">
        <v>-0.52346999999999999</v>
      </c>
      <c r="Q651">
        <v>-0.52346999999999999</v>
      </c>
      <c r="R651">
        <v>1.47997</v>
      </c>
      <c r="S651">
        <v>0.99414000000000002</v>
      </c>
      <c r="T651">
        <v>1E-3</v>
      </c>
      <c r="U651">
        <v>0</v>
      </c>
      <c r="V651">
        <v>22.6</v>
      </c>
      <c r="W651">
        <v>23.939299999999999</v>
      </c>
      <c r="X651">
        <v>85.886600000000001</v>
      </c>
    </row>
    <row r="652" spans="1:24" x14ac:dyDescent="0.3">
      <c r="A652">
        <v>651</v>
      </c>
      <c r="B652">
        <v>7</v>
      </c>
      <c r="C652" s="1">
        <v>44802.577581018515</v>
      </c>
      <c r="D652" t="s">
        <v>29</v>
      </c>
      <c r="E652" s="7">
        <v>2022</v>
      </c>
      <c r="F652" s="7">
        <v>8</v>
      </c>
      <c r="G652" s="7">
        <v>8</v>
      </c>
      <c r="H652" s="7" t="s">
        <v>34</v>
      </c>
      <c r="I652" s="7">
        <v>36</v>
      </c>
      <c r="J652" t="s">
        <v>23</v>
      </c>
      <c r="K652" t="s">
        <v>38</v>
      </c>
      <c r="L652">
        <v>1.9048099999999999</v>
      </c>
      <c r="M652">
        <v>1.9048099999999999</v>
      </c>
      <c r="N652">
        <v>1.66439</v>
      </c>
      <c r="O652">
        <v>0.98821000000000003</v>
      </c>
      <c r="P652">
        <v>-0.27668999999999999</v>
      </c>
      <c r="Q652">
        <v>-0.27668999999999999</v>
      </c>
      <c r="R652">
        <v>1.8559600000000001</v>
      </c>
      <c r="S652">
        <v>0.98394999999999999</v>
      </c>
      <c r="T652" t="s">
        <v>38</v>
      </c>
      <c r="U652" t="s">
        <v>38</v>
      </c>
      <c r="V652" t="s">
        <v>38</v>
      </c>
      <c r="W652">
        <v>24.3352</v>
      </c>
      <c r="X652">
        <v>85.870699999999999</v>
      </c>
    </row>
    <row r="653" spans="1:24" x14ac:dyDescent="0.3">
      <c r="A653">
        <v>652</v>
      </c>
      <c r="B653">
        <v>8</v>
      </c>
      <c r="C653" s="1">
        <v>44802.579768518517</v>
      </c>
      <c r="D653" t="s">
        <v>29</v>
      </c>
      <c r="E653" s="7">
        <v>2022</v>
      </c>
      <c r="F653" s="7">
        <v>8</v>
      </c>
      <c r="G653" s="7">
        <v>8</v>
      </c>
      <c r="H653" s="7" t="s">
        <v>34</v>
      </c>
      <c r="I653" s="7">
        <v>36</v>
      </c>
      <c r="J653" t="s">
        <v>23</v>
      </c>
      <c r="K653" t="s">
        <v>38</v>
      </c>
      <c r="L653">
        <v>2.30572</v>
      </c>
      <c r="M653">
        <v>2.30572</v>
      </c>
      <c r="N653">
        <v>1.6664600000000001</v>
      </c>
      <c r="O653">
        <v>0.98728000000000005</v>
      </c>
      <c r="P653">
        <v>-0.33323999999999998</v>
      </c>
      <c r="Q653">
        <v>-0.33323999999999998</v>
      </c>
      <c r="R653" t="s">
        <v>39</v>
      </c>
      <c r="S653">
        <v>0.97950999999999999</v>
      </c>
      <c r="T653">
        <v>3.0000000000000001E-3</v>
      </c>
      <c r="U653">
        <v>0</v>
      </c>
      <c r="V653">
        <v>23.7</v>
      </c>
      <c r="W653">
        <v>24.756399999999999</v>
      </c>
      <c r="X653">
        <v>85.880899999999997</v>
      </c>
    </row>
    <row r="654" spans="1:24" x14ac:dyDescent="0.3">
      <c r="A654">
        <v>653</v>
      </c>
      <c r="B654">
        <v>9</v>
      </c>
      <c r="C654" s="1">
        <v>44802.581909722219</v>
      </c>
      <c r="D654" t="s">
        <v>29</v>
      </c>
      <c r="E654" s="7">
        <v>2022</v>
      </c>
      <c r="F654" s="7">
        <v>8</v>
      </c>
      <c r="G654" s="7">
        <v>8</v>
      </c>
      <c r="H654" s="7" t="s">
        <v>34</v>
      </c>
      <c r="I654" s="7">
        <v>36</v>
      </c>
      <c r="J654" t="s">
        <v>23</v>
      </c>
      <c r="K654" t="s">
        <v>38</v>
      </c>
      <c r="L654">
        <v>1.9285000000000001</v>
      </c>
      <c r="M654">
        <v>1.9285000000000001</v>
      </c>
      <c r="N654">
        <v>1.88297</v>
      </c>
      <c r="O654">
        <v>0.98106000000000004</v>
      </c>
      <c r="P654">
        <v>-0.41947000000000001</v>
      </c>
      <c r="Q654">
        <v>-0.41947000000000001</v>
      </c>
      <c r="R654">
        <v>1.6777200000000001</v>
      </c>
      <c r="S654">
        <v>0.98904000000000003</v>
      </c>
      <c r="T654">
        <v>4.0000000000000001E-3</v>
      </c>
      <c r="U654">
        <v>0</v>
      </c>
      <c r="V654">
        <v>24.7</v>
      </c>
      <c r="W654">
        <v>24.7395</v>
      </c>
      <c r="X654">
        <v>85.866699999999994</v>
      </c>
    </row>
    <row r="655" spans="1:24" x14ac:dyDescent="0.3">
      <c r="A655">
        <v>654</v>
      </c>
      <c r="B655">
        <v>10</v>
      </c>
      <c r="C655" s="1">
        <v>44802.584039351852</v>
      </c>
      <c r="D655" t="s">
        <v>29</v>
      </c>
      <c r="E655" s="7">
        <v>2022</v>
      </c>
      <c r="F655" s="7">
        <v>8</v>
      </c>
      <c r="G655" s="7">
        <v>8</v>
      </c>
      <c r="H655" s="7" t="s">
        <v>34</v>
      </c>
      <c r="I655" s="7">
        <v>36</v>
      </c>
      <c r="J655" t="s">
        <v>22</v>
      </c>
      <c r="K655" t="s">
        <v>38</v>
      </c>
      <c r="L655">
        <v>0.60851</v>
      </c>
      <c r="M655" t="s">
        <v>38</v>
      </c>
      <c r="N655">
        <v>6.2809299999999997</v>
      </c>
      <c r="O655">
        <v>0.62353999999999998</v>
      </c>
      <c r="P655">
        <v>-0.28371000000000002</v>
      </c>
      <c r="Q655" t="s">
        <v>38</v>
      </c>
      <c r="R655">
        <v>2.8767999999999998</v>
      </c>
      <c r="S655">
        <v>0.94659000000000004</v>
      </c>
      <c r="T655">
        <v>1E-3</v>
      </c>
      <c r="U655">
        <v>0</v>
      </c>
      <c r="V655">
        <v>25.1</v>
      </c>
      <c r="W655">
        <v>24.712900000000001</v>
      </c>
      <c r="X655">
        <v>85.900499999999994</v>
      </c>
    </row>
    <row r="656" spans="1:24" x14ac:dyDescent="0.3">
      <c r="A656">
        <v>655</v>
      </c>
      <c r="B656">
        <v>11</v>
      </c>
      <c r="C656" s="1">
        <v>44802.586087962962</v>
      </c>
      <c r="D656" t="s">
        <v>29</v>
      </c>
      <c r="E656" s="7">
        <v>2022</v>
      </c>
      <c r="F656" s="7">
        <v>8</v>
      </c>
      <c r="G656" s="7">
        <v>8</v>
      </c>
      <c r="H656" s="7" t="s">
        <v>34</v>
      </c>
      <c r="I656" s="7">
        <v>36</v>
      </c>
      <c r="J656" t="s">
        <v>22</v>
      </c>
      <c r="K656" t="s">
        <v>38</v>
      </c>
      <c r="L656">
        <v>0.60119999999999996</v>
      </c>
      <c r="M656" t="s">
        <v>38</v>
      </c>
      <c r="N656">
        <v>4.3937299999999997</v>
      </c>
      <c r="O656">
        <v>0.80974000000000002</v>
      </c>
      <c r="P656">
        <v>-0.45762999999999998</v>
      </c>
      <c r="Q656">
        <v>-0.45762999999999998</v>
      </c>
      <c r="R656">
        <v>1.6525300000000001</v>
      </c>
      <c r="S656">
        <v>0.98970999999999998</v>
      </c>
      <c r="T656">
        <v>1E-3</v>
      </c>
      <c r="U656">
        <v>0</v>
      </c>
      <c r="V656">
        <v>25.1</v>
      </c>
      <c r="W656">
        <v>24.3231</v>
      </c>
      <c r="X656">
        <v>85.909700000000001</v>
      </c>
    </row>
    <row r="657" spans="1:24" x14ac:dyDescent="0.3">
      <c r="A657">
        <v>656</v>
      </c>
      <c r="B657">
        <v>12</v>
      </c>
      <c r="C657" s="1">
        <v>44802.588321759256</v>
      </c>
      <c r="D657" t="s">
        <v>29</v>
      </c>
      <c r="E657" s="7">
        <v>2022</v>
      </c>
      <c r="F657" s="7">
        <v>8</v>
      </c>
      <c r="G657" s="7">
        <v>8</v>
      </c>
      <c r="H657" s="7" t="s">
        <v>34</v>
      </c>
      <c r="I657" s="7">
        <v>36</v>
      </c>
      <c r="J657" t="s">
        <v>22</v>
      </c>
      <c r="K657" t="s">
        <v>38</v>
      </c>
      <c r="L657">
        <v>1.89419</v>
      </c>
      <c r="M657">
        <v>1.89419</v>
      </c>
      <c r="N657">
        <v>1.7525999999999999</v>
      </c>
      <c r="O657">
        <v>0.98397999999999997</v>
      </c>
      <c r="P657">
        <v>-0.76580999999999999</v>
      </c>
      <c r="Q657">
        <v>-0.76580999999999999</v>
      </c>
      <c r="R657">
        <v>1.4732700000000001</v>
      </c>
      <c r="S657">
        <v>0.99429000000000001</v>
      </c>
      <c r="T657">
        <v>1E-3</v>
      </c>
      <c r="U657">
        <v>0</v>
      </c>
      <c r="V657">
        <v>25.6</v>
      </c>
      <c r="W657">
        <v>23.421199999999999</v>
      </c>
      <c r="X657">
        <v>85.927899999999994</v>
      </c>
    </row>
    <row r="658" spans="1:24" x14ac:dyDescent="0.3">
      <c r="A658">
        <v>657</v>
      </c>
      <c r="B658">
        <v>13</v>
      </c>
      <c r="C658" s="1">
        <v>44802.590694444443</v>
      </c>
      <c r="D658" t="s">
        <v>29</v>
      </c>
      <c r="E658" s="7">
        <v>2022</v>
      </c>
      <c r="F658" s="7">
        <v>8</v>
      </c>
      <c r="G658" s="7">
        <v>8</v>
      </c>
      <c r="H658" s="7" t="s">
        <v>34</v>
      </c>
      <c r="I658" s="7">
        <v>36</v>
      </c>
      <c r="J658" t="s">
        <v>23</v>
      </c>
      <c r="K658" t="s">
        <v>38</v>
      </c>
      <c r="L658">
        <v>1.8021499999999999</v>
      </c>
      <c r="M658">
        <v>1.8021499999999999</v>
      </c>
      <c r="N658">
        <v>1.62029</v>
      </c>
      <c r="O658">
        <v>0.98734</v>
      </c>
      <c r="P658">
        <v>-0.24729000000000001</v>
      </c>
      <c r="Q658">
        <v>-0.24729000000000001</v>
      </c>
      <c r="R658">
        <v>2.13117</v>
      </c>
      <c r="S658">
        <v>0.97521999999999998</v>
      </c>
      <c r="T658">
        <v>3.0000000000000001E-3</v>
      </c>
      <c r="U658">
        <v>0</v>
      </c>
      <c r="V658">
        <v>25.6</v>
      </c>
      <c r="W658">
        <v>22.6218</v>
      </c>
      <c r="X658">
        <v>85.904600000000002</v>
      </c>
    </row>
    <row r="659" spans="1:24" x14ac:dyDescent="0.3">
      <c r="A659">
        <v>658</v>
      </c>
      <c r="B659">
        <v>14</v>
      </c>
      <c r="C659" s="1">
        <v>44802.593101851853</v>
      </c>
      <c r="D659" t="s">
        <v>29</v>
      </c>
      <c r="E659" s="7">
        <v>2022</v>
      </c>
      <c r="F659" s="7">
        <v>8</v>
      </c>
      <c r="G659" s="7">
        <v>8</v>
      </c>
      <c r="H659" s="7" t="s">
        <v>34</v>
      </c>
      <c r="I659" s="7">
        <v>36</v>
      </c>
      <c r="J659" t="s">
        <v>23</v>
      </c>
      <c r="K659" t="s">
        <v>38</v>
      </c>
      <c r="L659">
        <v>1.63758</v>
      </c>
      <c r="M659">
        <v>1.63758</v>
      </c>
      <c r="N659">
        <v>1.8458699999999999</v>
      </c>
      <c r="O659">
        <v>0.98163999999999996</v>
      </c>
      <c r="P659">
        <v>-0.25789000000000001</v>
      </c>
      <c r="Q659">
        <v>-0.25789000000000001</v>
      </c>
      <c r="R659">
        <v>2.15977</v>
      </c>
      <c r="S659">
        <v>0.97423999999999999</v>
      </c>
      <c r="T659">
        <v>2E-3</v>
      </c>
      <c r="U659">
        <v>0</v>
      </c>
      <c r="V659">
        <v>25.1</v>
      </c>
      <c r="W659">
        <v>22.758099999999999</v>
      </c>
      <c r="X659">
        <v>85.928600000000003</v>
      </c>
    </row>
    <row r="660" spans="1:24" x14ac:dyDescent="0.3">
      <c r="A660">
        <v>659</v>
      </c>
      <c r="B660">
        <v>15</v>
      </c>
      <c r="C660" s="1">
        <v>44802.595312500001</v>
      </c>
      <c r="D660" t="s">
        <v>29</v>
      </c>
      <c r="E660" s="7">
        <v>2022</v>
      </c>
      <c r="F660" s="7">
        <v>8</v>
      </c>
      <c r="G660" s="7">
        <v>8</v>
      </c>
      <c r="H660" s="7" t="s">
        <v>34</v>
      </c>
      <c r="I660" s="7">
        <v>36</v>
      </c>
      <c r="J660" t="s">
        <v>23</v>
      </c>
      <c r="K660" t="s">
        <v>38</v>
      </c>
      <c r="L660">
        <v>1.4268799999999999</v>
      </c>
      <c r="M660">
        <v>1.4268799999999999</v>
      </c>
      <c r="N660">
        <v>2.19624</v>
      </c>
      <c r="O660">
        <v>0.97299000000000002</v>
      </c>
      <c r="P660">
        <v>-0.41738999999999998</v>
      </c>
      <c r="Q660">
        <v>-0.41738999999999998</v>
      </c>
      <c r="R660">
        <v>1.7089799999999999</v>
      </c>
      <c r="S660">
        <v>0.98816999999999999</v>
      </c>
      <c r="T660">
        <v>2E-3</v>
      </c>
      <c r="U660">
        <v>0</v>
      </c>
      <c r="V660">
        <v>24.9</v>
      </c>
      <c r="W660">
        <v>22.578399999999998</v>
      </c>
      <c r="X660">
        <v>85.951300000000003</v>
      </c>
    </row>
    <row r="661" spans="1:24" x14ac:dyDescent="0.3">
      <c r="A661">
        <v>660</v>
      </c>
      <c r="B661">
        <v>16</v>
      </c>
      <c r="C661" s="1">
        <v>44802.597372685188</v>
      </c>
      <c r="D661" t="s">
        <v>29</v>
      </c>
      <c r="E661" s="7">
        <v>2022</v>
      </c>
      <c r="F661" s="7">
        <v>8</v>
      </c>
      <c r="G661" s="7">
        <v>8</v>
      </c>
      <c r="H661" s="7" t="s">
        <v>34</v>
      </c>
      <c r="I661" s="7">
        <v>36</v>
      </c>
      <c r="J661" t="s">
        <v>22</v>
      </c>
      <c r="K661" t="s">
        <v>38</v>
      </c>
      <c r="L661">
        <v>1.18157</v>
      </c>
      <c r="M661" t="s">
        <v>38</v>
      </c>
      <c r="N661">
        <v>2.6077499999999998</v>
      </c>
      <c r="O661">
        <v>0.91366999999999998</v>
      </c>
      <c r="P661">
        <v>-0.37093999999999999</v>
      </c>
      <c r="Q661">
        <v>-0.37093999999999999</v>
      </c>
      <c r="R661">
        <v>1.8358300000000001</v>
      </c>
      <c r="S661">
        <v>0.98455000000000004</v>
      </c>
      <c r="T661" t="s">
        <v>38</v>
      </c>
      <c r="U661" t="s">
        <v>38</v>
      </c>
      <c r="V661" t="s">
        <v>38</v>
      </c>
      <c r="W661">
        <v>21.659099999999999</v>
      </c>
      <c r="X661">
        <v>85.948700000000002</v>
      </c>
    </row>
    <row r="662" spans="1:24" x14ac:dyDescent="0.3">
      <c r="A662">
        <v>661</v>
      </c>
      <c r="B662">
        <v>17</v>
      </c>
      <c r="C662" s="1">
        <v>44802.59946759259</v>
      </c>
      <c r="D662" t="s">
        <v>29</v>
      </c>
      <c r="E662" s="7">
        <v>2022</v>
      </c>
      <c r="F662" s="7">
        <v>8</v>
      </c>
      <c r="G662" s="7">
        <v>8</v>
      </c>
      <c r="H662" s="7" t="s">
        <v>34</v>
      </c>
      <c r="I662" s="7">
        <v>36</v>
      </c>
      <c r="J662" t="s">
        <v>22</v>
      </c>
      <c r="K662" t="s">
        <v>38</v>
      </c>
      <c r="L662">
        <v>4.0542899999999999</v>
      </c>
      <c r="M662">
        <v>4.0542899999999999</v>
      </c>
      <c r="N662">
        <v>1.29172</v>
      </c>
      <c r="O662">
        <v>0.99809999999999999</v>
      </c>
      <c r="P662">
        <v>-0.48741000000000001</v>
      </c>
      <c r="Q662">
        <v>-0.48741000000000001</v>
      </c>
      <c r="R662">
        <v>1.49977</v>
      </c>
      <c r="S662">
        <v>0.99365999999999999</v>
      </c>
      <c r="T662">
        <v>1E-3</v>
      </c>
      <c r="U662">
        <v>0</v>
      </c>
      <c r="V662">
        <v>23.7</v>
      </c>
      <c r="W662">
        <v>20.5715</v>
      </c>
      <c r="X662">
        <v>85.949200000000005</v>
      </c>
    </row>
    <row r="663" spans="1:24" x14ac:dyDescent="0.3">
      <c r="A663">
        <v>662</v>
      </c>
      <c r="B663">
        <v>18</v>
      </c>
      <c r="C663" s="1">
        <v>44802.602106481485</v>
      </c>
      <c r="D663" t="s">
        <v>29</v>
      </c>
      <c r="E663" s="7">
        <v>2022</v>
      </c>
      <c r="F663" s="7">
        <v>8</v>
      </c>
      <c r="G663" s="7">
        <v>8</v>
      </c>
      <c r="H663" s="7" t="s">
        <v>34</v>
      </c>
      <c r="I663" s="7">
        <v>36</v>
      </c>
      <c r="J663" t="s">
        <v>22</v>
      </c>
      <c r="K663" t="s">
        <v>38</v>
      </c>
      <c r="L663">
        <v>3.9417200000000001</v>
      </c>
      <c r="M663">
        <v>3.9417200000000001</v>
      </c>
      <c r="N663">
        <v>1.44217</v>
      </c>
      <c r="O663">
        <v>0.99273999999999996</v>
      </c>
      <c r="P663">
        <v>-1.5820000000000001E-2</v>
      </c>
      <c r="Q663" t="s">
        <v>38</v>
      </c>
      <c r="R663">
        <v>41.572800000000001</v>
      </c>
      <c r="S663">
        <v>6.522E-2</v>
      </c>
      <c r="T663">
        <v>2E-3</v>
      </c>
      <c r="U663">
        <v>0</v>
      </c>
      <c r="V663">
        <v>22.8</v>
      </c>
      <c r="W663">
        <v>19.697199999999999</v>
      </c>
      <c r="X663">
        <v>85.936700000000002</v>
      </c>
    </row>
    <row r="664" spans="1:24" x14ac:dyDescent="0.3">
      <c r="A664">
        <v>663</v>
      </c>
      <c r="B664">
        <v>1</v>
      </c>
      <c r="C664" s="1">
        <v>44803.420578703706</v>
      </c>
      <c r="D664" t="s">
        <v>13</v>
      </c>
      <c r="E664" s="7">
        <v>2022</v>
      </c>
      <c r="F664" s="7">
        <v>8</v>
      </c>
      <c r="G664" s="7">
        <v>8</v>
      </c>
      <c r="H664" s="7" t="s">
        <v>34</v>
      </c>
      <c r="I664" s="7">
        <v>36</v>
      </c>
      <c r="J664" t="s">
        <v>22</v>
      </c>
      <c r="K664" t="s">
        <v>36</v>
      </c>
      <c r="L664">
        <v>6.8550399999999998</v>
      </c>
      <c r="M664">
        <v>6.8550399999999998</v>
      </c>
      <c r="N664">
        <v>1.29298</v>
      </c>
      <c r="O664">
        <v>0.99834000000000001</v>
      </c>
      <c r="P664">
        <v>-0.10798000000000001</v>
      </c>
      <c r="Q664" t="s">
        <v>38</v>
      </c>
      <c r="R664">
        <v>5.4234299999999998</v>
      </c>
      <c r="S664">
        <v>0.81386999999999998</v>
      </c>
      <c r="T664" t="s">
        <v>38</v>
      </c>
      <c r="U664" t="s">
        <v>38</v>
      </c>
      <c r="V664">
        <v>21.9</v>
      </c>
      <c r="W664">
        <v>23.0261</v>
      </c>
      <c r="X664">
        <v>84.547200000000004</v>
      </c>
    </row>
    <row r="665" spans="1:24" x14ac:dyDescent="0.3">
      <c r="A665">
        <v>664</v>
      </c>
      <c r="B665">
        <v>2</v>
      </c>
      <c r="C665" s="1">
        <v>44803.422662037039</v>
      </c>
      <c r="D665" t="s">
        <v>13</v>
      </c>
      <c r="E665" s="7">
        <v>2022</v>
      </c>
      <c r="F665" s="7">
        <v>8</v>
      </c>
      <c r="G665" s="7">
        <v>8</v>
      </c>
      <c r="H665" s="7" t="s">
        <v>34</v>
      </c>
      <c r="I665" s="7">
        <v>36</v>
      </c>
      <c r="J665" t="s">
        <v>22</v>
      </c>
      <c r="K665" t="s">
        <v>36</v>
      </c>
      <c r="L665">
        <v>5.3636900000000001</v>
      </c>
      <c r="M665">
        <v>5.3636900000000001</v>
      </c>
      <c r="N665">
        <v>1.28711</v>
      </c>
      <c r="O665">
        <v>0.99836000000000003</v>
      </c>
      <c r="P665">
        <v>-0.15977</v>
      </c>
      <c r="Q665">
        <v>-0.15977</v>
      </c>
      <c r="R665">
        <v>2.7570399999999999</v>
      </c>
      <c r="S665">
        <v>0.95252999999999999</v>
      </c>
      <c r="T665" t="s">
        <v>38</v>
      </c>
      <c r="U665" t="s">
        <v>38</v>
      </c>
      <c r="V665">
        <v>22.1</v>
      </c>
      <c r="W665">
        <v>23.2882</v>
      </c>
      <c r="X665">
        <v>84.550399999999996</v>
      </c>
    </row>
    <row r="666" spans="1:24" x14ac:dyDescent="0.3">
      <c r="A666">
        <v>665</v>
      </c>
      <c r="B666">
        <v>3</v>
      </c>
      <c r="C666" s="1">
        <v>44803.424756944441</v>
      </c>
      <c r="D666" t="s">
        <v>13</v>
      </c>
      <c r="E666" s="7">
        <v>2022</v>
      </c>
      <c r="F666" s="7">
        <v>8</v>
      </c>
      <c r="G666" s="7">
        <v>8</v>
      </c>
      <c r="H666" s="7" t="s">
        <v>34</v>
      </c>
      <c r="I666" s="7">
        <v>36</v>
      </c>
      <c r="J666" t="s">
        <v>22</v>
      </c>
      <c r="K666" t="s">
        <v>36</v>
      </c>
      <c r="L666">
        <v>5.7395199999999997</v>
      </c>
      <c r="M666">
        <v>5.7395199999999997</v>
      </c>
      <c r="N666">
        <v>1.2639199999999999</v>
      </c>
      <c r="O666">
        <v>0.99926999999999999</v>
      </c>
      <c r="P666">
        <v>-0.37975999999999999</v>
      </c>
      <c r="Q666">
        <v>-0.37975999999999999</v>
      </c>
      <c r="R666">
        <v>1.54776</v>
      </c>
      <c r="S666">
        <v>0.99280999999999997</v>
      </c>
      <c r="T666" t="s">
        <v>38</v>
      </c>
      <c r="U666" t="s">
        <v>38</v>
      </c>
      <c r="V666">
        <v>22.4</v>
      </c>
      <c r="W666">
        <v>23.5335</v>
      </c>
      <c r="X666">
        <v>84.5488</v>
      </c>
    </row>
    <row r="667" spans="1:24" x14ac:dyDescent="0.3">
      <c r="A667">
        <v>666</v>
      </c>
      <c r="B667">
        <v>4</v>
      </c>
      <c r="C667" s="1">
        <v>44803.426886574074</v>
      </c>
      <c r="D667" t="s">
        <v>13</v>
      </c>
      <c r="E667" s="7">
        <v>2022</v>
      </c>
      <c r="F667" s="7">
        <v>8</v>
      </c>
      <c r="G667" s="7">
        <v>8</v>
      </c>
      <c r="H667" s="7" t="s">
        <v>34</v>
      </c>
      <c r="I667" s="7">
        <v>36</v>
      </c>
      <c r="J667" t="s">
        <v>22</v>
      </c>
      <c r="K667" t="s">
        <v>37</v>
      </c>
      <c r="L667">
        <v>5.1918100000000003</v>
      </c>
      <c r="M667">
        <v>5.1918100000000003</v>
      </c>
      <c r="N667">
        <v>1.3093399999999999</v>
      </c>
      <c r="O667">
        <v>0.99812000000000001</v>
      </c>
      <c r="P667">
        <v>-0.3049</v>
      </c>
      <c r="Q667">
        <v>-0.3049</v>
      </c>
      <c r="R667">
        <v>1.9701900000000001</v>
      </c>
      <c r="S667">
        <v>0.98080000000000001</v>
      </c>
      <c r="T667" t="s">
        <v>38</v>
      </c>
      <c r="U667" t="s">
        <v>38</v>
      </c>
      <c r="V667" t="s">
        <v>38</v>
      </c>
      <c r="W667">
        <v>23.2697</v>
      </c>
      <c r="X667">
        <v>84.555800000000005</v>
      </c>
    </row>
    <row r="668" spans="1:24" x14ac:dyDescent="0.3">
      <c r="A668">
        <v>667</v>
      </c>
      <c r="B668">
        <v>5</v>
      </c>
      <c r="C668" s="1">
        <v>44803.428993055553</v>
      </c>
      <c r="D668" t="s">
        <v>13</v>
      </c>
      <c r="E668" s="7">
        <v>2022</v>
      </c>
      <c r="F668" s="7">
        <v>8</v>
      </c>
      <c r="G668" s="7">
        <v>8</v>
      </c>
      <c r="H668" s="7" t="s">
        <v>34</v>
      </c>
      <c r="I668" s="7">
        <v>36</v>
      </c>
      <c r="J668" t="s">
        <v>23</v>
      </c>
      <c r="K668" t="s">
        <v>36</v>
      </c>
      <c r="L668">
        <v>5.0259299999999998</v>
      </c>
      <c r="M668">
        <v>5.0259299999999998</v>
      </c>
      <c r="N668">
        <v>1.3557399999999999</v>
      </c>
      <c r="O668">
        <v>0.99626999999999999</v>
      </c>
      <c r="P668">
        <v>-0.22020999999999999</v>
      </c>
      <c r="Q668">
        <v>-0.22020999999999999</v>
      </c>
      <c r="R668">
        <v>2.7215099999999999</v>
      </c>
      <c r="S668">
        <v>0.95343999999999995</v>
      </c>
      <c r="T668" t="s">
        <v>38</v>
      </c>
      <c r="U668" t="s">
        <v>38</v>
      </c>
      <c r="V668">
        <v>22.8</v>
      </c>
      <c r="W668">
        <v>23.404</v>
      </c>
      <c r="X668">
        <v>84.539900000000003</v>
      </c>
    </row>
    <row r="669" spans="1:24" x14ac:dyDescent="0.3">
      <c r="A669">
        <v>668</v>
      </c>
      <c r="B669">
        <v>6</v>
      </c>
      <c r="C669" s="1">
        <v>44803.431516203702</v>
      </c>
      <c r="D669" t="s">
        <v>13</v>
      </c>
      <c r="E669" s="7">
        <v>2022</v>
      </c>
      <c r="F669" s="7">
        <v>8</v>
      </c>
      <c r="G669" s="7">
        <v>8</v>
      </c>
      <c r="H669" s="7" t="s">
        <v>34</v>
      </c>
      <c r="I669" s="7">
        <v>36</v>
      </c>
      <c r="J669" t="s">
        <v>23</v>
      </c>
      <c r="K669" t="s">
        <v>36</v>
      </c>
      <c r="L669">
        <v>5.14499</v>
      </c>
      <c r="M669">
        <v>5.14499</v>
      </c>
      <c r="N669">
        <v>1.33212</v>
      </c>
      <c r="O669">
        <v>0.99748999999999999</v>
      </c>
      <c r="P669">
        <v>-0.29143000000000002</v>
      </c>
      <c r="Q669">
        <v>-0.29143000000000002</v>
      </c>
      <c r="R669">
        <v>2.3396499999999998</v>
      </c>
      <c r="S669">
        <v>0.96862000000000004</v>
      </c>
      <c r="T669" t="s">
        <v>38</v>
      </c>
      <c r="U669" t="s">
        <v>38</v>
      </c>
      <c r="V669">
        <v>23.7</v>
      </c>
      <c r="W669">
        <v>23.392099999999999</v>
      </c>
      <c r="X669">
        <v>84.539500000000004</v>
      </c>
    </row>
    <row r="670" spans="1:24" x14ac:dyDescent="0.3">
      <c r="A670">
        <v>669</v>
      </c>
      <c r="B670">
        <v>7</v>
      </c>
      <c r="C670" s="1">
        <v>44803.433611111112</v>
      </c>
      <c r="D670" t="s">
        <v>13</v>
      </c>
      <c r="E670" s="7">
        <v>2022</v>
      </c>
      <c r="F670" s="7">
        <v>8</v>
      </c>
      <c r="G670" s="7">
        <v>8</v>
      </c>
      <c r="H670" s="7" t="s">
        <v>34</v>
      </c>
      <c r="I670" s="7">
        <v>36</v>
      </c>
      <c r="J670" t="s">
        <v>23</v>
      </c>
      <c r="K670" t="s">
        <v>37</v>
      </c>
      <c r="L670">
        <v>3.3366199999999999</v>
      </c>
      <c r="M670">
        <v>3.3366199999999999</v>
      </c>
      <c r="N670">
        <v>1.38757</v>
      </c>
      <c r="O670">
        <v>0.99590000000000001</v>
      </c>
      <c r="P670">
        <v>-0.18010999999999999</v>
      </c>
      <c r="Q670" t="s">
        <v>38</v>
      </c>
      <c r="R670">
        <v>3.1431399999999998</v>
      </c>
      <c r="S670">
        <v>0.93513999999999997</v>
      </c>
      <c r="T670">
        <v>2E-3</v>
      </c>
      <c r="U670" t="s">
        <v>38</v>
      </c>
      <c r="V670">
        <v>23.7</v>
      </c>
      <c r="W670">
        <v>23.314800000000002</v>
      </c>
      <c r="X670">
        <v>84.557100000000005</v>
      </c>
    </row>
    <row r="671" spans="1:24" x14ac:dyDescent="0.3">
      <c r="A671">
        <v>670</v>
      </c>
      <c r="B671">
        <v>8</v>
      </c>
      <c r="C671" s="1">
        <v>44803.435694444444</v>
      </c>
      <c r="D671" t="s">
        <v>13</v>
      </c>
      <c r="E671" s="7">
        <v>2022</v>
      </c>
      <c r="F671" s="7">
        <v>8</v>
      </c>
      <c r="G671" s="7">
        <v>8</v>
      </c>
      <c r="H671" s="7" t="s">
        <v>34</v>
      </c>
      <c r="I671" s="7">
        <v>36</v>
      </c>
      <c r="J671" t="s">
        <v>23</v>
      </c>
      <c r="K671" t="s">
        <v>36</v>
      </c>
      <c r="L671">
        <v>2.4490799999999999</v>
      </c>
      <c r="M671">
        <v>2.4490799999999999</v>
      </c>
      <c r="N671">
        <v>1.3478600000000001</v>
      </c>
      <c r="O671">
        <v>0.99709000000000003</v>
      </c>
      <c r="P671">
        <v>-0.25790999999999997</v>
      </c>
      <c r="Q671">
        <v>-0.25790999999999997</v>
      </c>
      <c r="R671">
        <v>2.05301</v>
      </c>
      <c r="S671">
        <v>0.97814000000000001</v>
      </c>
      <c r="T671">
        <v>2E-3</v>
      </c>
      <c r="U671" t="s">
        <v>38</v>
      </c>
      <c r="V671">
        <v>23.9</v>
      </c>
      <c r="W671">
        <v>23.840399999999999</v>
      </c>
      <c r="X671">
        <v>84.562899999999999</v>
      </c>
    </row>
    <row r="672" spans="1:24" x14ac:dyDescent="0.3">
      <c r="A672">
        <v>671</v>
      </c>
      <c r="B672">
        <v>9</v>
      </c>
      <c r="C672" s="1">
        <v>44803.437986111108</v>
      </c>
      <c r="D672" t="s">
        <v>13</v>
      </c>
      <c r="E672" s="7">
        <v>2022</v>
      </c>
      <c r="F672" s="7">
        <v>8</v>
      </c>
      <c r="G672" s="7">
        <v>8</v>
      </c>
      <c r="H672" s="7" t="s">
        <v>34</v>
      </c>
      <c r="I672" s="7">
        <v>36</v>
      </c>
      <c r="J672" t="s">
        <v>22</v>
      </c>
      <c r="K672" t="s">
        <v>36</v>
      </c>
      <c r="L672">
        <v>6.99885</v>
      </c>
      <c r="M672">
        <v>6.99885</v>
      </c>
      <c r="N672">
        <v>1.29071</v>
      </c>
      <c r="O672">
        <v>0.99855000000000005</v>
      </c>
      <c r="P672">
        <v>-0.18708</v>
      </c>
      <c r="Q672" t="s">
        <v>38</v>
      </c>
      <c r="R672">
        <v>3.3040699999999998</v>
      </c>
      <c r="S672">
        <v>0.92847000000000002</v>
      </c>
      <c r="T672" t="s">
        <v>38</v>
      </c>
      <c r="U672" t="s">
        <v>38</v>
      </c>
      <c r="V672">
        <v>24.7</v>
      </c>
      <c r="W672">
        <v>23.946899999999999</v>
      </c>
      <c r="X672">
        <v>84.597399999999993</v>
      </c>
    </row>
    <row r="673" spans="1:24" x14ac:dyDescent="0.3">
      <c r="A673">
        <v>672</v>
      </c>
      <c r="B673">
        <v>10</v>
      </c>
      <c r="C673" s="1">
        <v>44803.440254629626</v>
      </c>
      <c r="D673" t="s">
        <v>13</v>
      </c>
      <c r="E673" s="7">
        <v>2022</v>
      </c>
      <c r="F673" s="7">
        <v>8</v>
      </c>
      <c r="G673" s="7">
        <v>8</v>
      </c>
      <c r="H673" s="7" t="s">
        <v>34</v>
      </c>
      <c r="I673" s="7">
        <v>36</v>
      </c>
      <c r="J673" t="s">
        <v>22</v>
      </c>
      <c r="K673" t="s">
        <v>37</v>
      </c>
      <c r="L673">
        <v>19.016300000000001</v>
      </c>
      <c r="M673" t="s">
        <v>38</v>
      </c>
      <c r="N673">
        <v>1.2602500000000001</v>
      </c>
      <c r="O673">
        <v>0.94925000000000004</v>
      </c>
      <c r="P673">
        <v>-1.0226999999999999</v>
      </c>
      <c r="Q673" t="s">
        <v>38</v>
      </c>
      <c r="R673">
        <v>1.37158</v>
      </c>
      <c r="S673">
        <v>0.67913000000000001</v>
      </c>
      <c r="T673" t="s">
        <v>38</v>
      </c>
      <c r="U673" t="s">
        <v>38</v>
      </c>
      <c r="V673" t="s">
        <v>38</v>
      </c>
      <c r="W673">
        <v>23.685500000000001</v>
      </c>
      <c r="X673">
        <v>84.5946</v>
      </c>
    </row>
    <row r="674" spans="1:24" x14ac:dyDescent="0.3">
      <c r="A674">
        <v>673</v>
      </c>
      <c r="B674">
        <v>11</v>
      </c>
      <c r="C674" s="1">
        <v>44803.442303240743</v>
      </c>
      <c r="D674" t="s">
        <v>13</v>
      </c>
      <c r="E674" s="7">
        <v>2022</v>
      </c>
      <c r="F674" s="7">
        <v>8</v>
      </c>
      <c r="G674" s="7">
        <v>8</v>
      </c>
      <c r="H674" s="7" t="s">
        <v>34</v>
      </c>
      <c r="I674" s="7">
        <v>36</v>
      </c>
      <c r="J674" t="s">
        <v>22</v>
      </c>
      <c r="K674" t="s">
        <v>36</v>
      </c>
      <c r="L674">
        <v>4.4328500000000002</v>
      </c>
      <c r="M674">
        <v>4.4328500000000002</v>
      </c>
      <c r="N674">
        <v>1.37574</v>
      </c>
      <c r="O674">
        <v>0.99619000000000002</v>
      </c>
      <c r="P674">
        <v>-0.53925999999999996</v>
      </c>
      <c r="Q674">
        <v>-0.53925999999999996</v>
      </c>
      <c r="R674">
        <v>1.5771999999999999</v>
      </c>
      <c r="S674">
        <v>0.99204999999999999</v>
      </c>
      <c r="T674">
        <v>2E-3</v>
      </c>
      <c r="U674">
        <v>0</v>
      </c>
      <c r="V674">
        <v>24.2</v>
      </c>
      <c r="W674">
        <v>23.335100000000001</v>
      </c>
      <c r="X674">
        <v>84.598299999999995</v>
      </c>
    </row>
    <row r="675" spans="1:24" x14ac:dyDescent="0.3">
      <c r="A675">
        <v>674</v>
      </c>
      <c r="B675">
        <v>12</v>
      </c>
      <c r="C675" s="1">
        <v>44803.444398148145</v>
      </c>
      <c r="D675" t="s">
        <v>13</v>
      </c>
      <c r="E675" s="7">
        <v>2022</v>
      </c>
      <c r="F675" s="7">
        <v>8</v>
      </c>
      <c r="G675" s="7">
        <v>8</v>
      </c>
      <c r="H675" s="7" t="s">
        <v>34</v>
      </c>
      <c r="I675" s="7">
        <v>36</v>
      </c>
      <c r="J675" t="s">
        <v>22</v>
      </c>
      <c r="K675" t="s">
        <v>36</v>
      </c>
      <c r="L675">
        <v>2.6941000000000002</v>
      </c>
      <c r="M675">
        <v>2.6941000000000002</v>
      </c>
      <c r="N675">
        <v>1.6715500000000001</v>
      </c>
      <c r="O675">
        <v>0.98704000000000003</v>
      </c>
      <c r="P675">
        <v>-0.57701999999999998</v>
      </c>
      <c r="Q675">
        <v>-0.57701999999999998</v>
      </c>
      <c r="R675">
        <v>1.5572299999999999</v>
      </c>
      <c r="S675">
        <v>0.99255000000000004</v>
      </c>
      <c r="T675">
        <v>2E-3</v>
      </c>
      <c r="U675">
        <v>0</v>
      </c>
      <c r="V675">
        <v>23.9</v>
      </c>
      <c r="W675">
        <v>23.618500000000001</v>
      </c>
      <c r="X675">
        <v>84.6083</v>
      </c>
    </row>
    <row r="676" spans="1:24" x14ac:dyDescent="0.3">
      <c r="A676">
        <v>675</v>
      </c>
      <c r="B676">
        <v>13</v>
      </c>
      <c r="C676" s="1">
        <v>44803.446504629632</v>
      </c>
      <c r="D676" t="s">
        <v>13</v>
      </c>
      <c r="E676" s="7">
        <v>2022</v>
      </c>
      <c r="F676" s="7">
        <v>8</v>
      </c>
      <c r="G676" s="7">
        <v>8</v>
      </c>
      <c r="H676" s="7" t="s">
        <v>34</v>
      </c>
      <c r="I676" s="7">
        <v>36</v>
      </c>
      <c r="J676" t="s">
        <v>23</v>
      </c>
      <c r="K676" t="s">
        <v>36</v>
      </c>
      <c r="L676">
        <v>3.2501199999999999</v>
      </c>
      <c r="M676">
        <v>3.2501199999999999</v>
      </c>
      <c r="N676">
        <v>1.44875</v>
      </c>
      <c r="O676">
        <v>0.99412999999999996</v>
      </c>
      <c r="P676">
        <v>-0.48813000000000001</v>
      </c>
      <c r="Q676">
        <v>-0.48813000000000001</v>
      </c>
      <c r="R676">
        <v>1.60945</v>
      </c>
      <c r="S676">
        <v>0.99119999999999997</v>
      </c>
      <c r="T676">
        <v>1E-3</v>
      </c>
      <c r="U676" t="s">
        <v>38</v>
      </c>
      <c r="V676">
        <v>24.2</v>
      </c>
      <c r="W676">
        <v>23.808700000000002</v>
      </c>
      <c r="X676">
        <v>84.619200000000006</v>
      </c>
    </row>
    <row r="677" spans="1:24" x14ac:dyDescent="0.3">
      <c r="A677">
        <v>676</v>
      </c>
      <c r="B677">
        <v>14</v>
      </c>
      <c r="C677" s="1">
        <v>44803.448587962965</v>
      </c>
      <c r="D677" t="s">
        <v>13</v>
      </c>
      <c r="E677" s="7">
        <v>2022</v>
      </c>
      <c r="F677" s="7">
        <v>8</v>
      </c>
      <c r="G677" s="7">
        <v>8</v>
      </c>
      <c r="H677" s="7" t="s">
        <v>34</v>
      </c>
      <c r="I677" s="7">
        <v>36</v>
      </c>
      <c r="J677" t="s">
        <v>23</v>
      </c>
      <c r="K677" t="s">
        <v>37</v>
      </c>
      <c r="L677">
        <v>4.4596999999999998</v>
      </c>
      <c r="M677">
        <v>4.4596999999999998</v>
      </c>
      <c r="N677">
        <v>1.3373699999999999</v>
      </c>
      <c r="O677">
        <v>0.99721000000000004</v>
      </c>
      <c r="P677">
        <v>-0.10378999999999999</v>
      </c>
      <c r="Q677" t="s">
        <v>38</v>
      </c>
      <c r="R677">
        <v>4.3647200000000002</v>
      </c>
      <c r="S677">
        <v>0.87431999999999999</v>
      </c>
      <c r="T677">
        <v>3.0000000000000001E-3</v>
      </c>
      <c r="U677" t="s">
        <v>38</v>
      </c>
      <c r="V677">
        <v>24.4</v>
      </c>
      <c r="W677">
        <v>24.039899999999999</v>
      </c>
      <c r="X677">
        <v>84.627200000000002</v>
      </c>
    </row>
    <row r="678" spans="1:24" x14ac:dyDescent="0.3">
      <c r="A678">
        <v>677</v>
      </c>
      <c r="B678">
        <v>15</v>
      </c>
      <c r="C678" s="1">
        <v>44803.450671296298</v>
      </c>
      <c r="D678" t="s">
        <v>13</v>
      </c>
      <c r="E678" s="7">
        <v>2022</v>
      </c>
      <c r="F678" s="7">
        <v>8</v>
      </c>
      <c r="G678" s="7">
        <v>8</v>
      </c>
      <c r="H678" s="7" t="s">
        <v>34</v>
      </c>
      <c r="I678" s="7">
        <v>36</v>
      </c>
      <c r="J678" t="s">
        <v>23</v>
      </c>
      <c r="K678" t="s">
        <v>36</v>
      </c>
      <c r="L678">
        <v>3.03931</v>
      </c>
      <c r="M678">
        <v>3.03931</v>
      </c>
      <c r="N678">
        <v>1.4135800000000001</v>
      </c>
      <c r="O678">
        <v>0.99577000000000004</v>
      </c>
      <c r="P678">
        <v>-0.20493</v>
      </c>
      <c r="Q678" t="s">
        <v>38</v>
      </c>
      <c r="R678">
        <v>3.0823700000000001</v>
      </c>
      <c r="S678">
        <v>0.93857000000000002</v>
      </c>
      <c r="T678">
        <v>1E-3</v>
      </c>
      <c r="U678" t="s">
        <v>38</v>
      </c>
      <c r="V678">
        <v>24.9</v>
      </c>
      <c r="W678">
        <v>24.5242</v>
      </c>
      <c r="X678">
        <v>84.635800000000003</v>
      </c>
    </row>
    <row r="679" spans="1:24" x14ac:dyDescent="0.3">
      <c r="A679">
        <v>678</v>
      </c>
      <c r="B679">
        <v>16</v>
      </c>
      <c r="C679" s="1">
        <v>44803.45275462963</v>
      </c>
      <c r="D679" t="s">
        <v>13</v>
      </c>
      <c r="E679" s="7">
        <v>2022</v>
      </c>
      <c r="F679" s="7">
        <v>8</v>
      </c>
      <c r="G679" s="7">
        <v>8</v>
      </c>
      <c r="H679" s="7" t="s">
        <v>34</v>
      </c>
      <c r="I679" s="7">
        <v>36</v>
      </c>
      <c r="J679" t="s">
        <v>23</v>
      </c>
      <c r="K679" t="s">
        <v>36</v>
      </c>
      <c r="L679">
        <v>4.4474400000000003</v>
      </c>
      <c r="M679">
        <v>4.4474400000000003</v>
      </c>
      <c r="N679">
        <v>1.3307800000000001</v>
      </c>
      <c r="O679">
        <v>0.99756</v>
      </c>
      <c r="P679">
        <v>-0.30288999999999999</v>
      </c>
      <c r="Q679">
        <v>-0.30288999999999999</v>
      </c>
      <c r="R679">
        <v>2.2853500000000002</v>
      </c>
      <c r="S679">
        <v>0.97016999999999998</v>
      </c>
      <c r="T679" t="s">
        <v>38</v>
      </c>
      <c r="U679" t="s">
        <v>38</v>
      </c>
      <c r="V679">
        <v>24.9</v>
      </c>
      <c r="W679">
        <v>24.873999999999999</v>
      </c>
      <c r="X679">
        <v>84.6404</v>
      </c>
    </row>
    <row r="680" spans="1:24" x14ac:dyDescent="0.3">
      <c r="A680">
        <v>679</v>
      </c>
      <c r="B680">
        <v>17</v>
      </c>
      <c r="C680" s="1">
        <v>44803.455081018517</v>
      </c>
      <c r="D680" t="s">
        <v>13</v>
      </c>
      <c r="E680" s="7">
        <v>2022</v>
      </c>
      <c r="F680" s="7">
        <v>8</v>
      </c>
      <c r="G680" s="7">
        <v>8</v>
      </c>
      <c r="H680" s="7" t="s">
        <v>34</v>
      </c>
      <c r="I680" s="7">
        <v>36</v>
      </c>
      <c r="J680" t="s">
        <v>22</v>
      </c>
      <c r="K680" t="s">
        <v>36</v>
      </c>
      <c r="L680">
        <v>4.38171</v>
      </c>
      <c r="M680">
        <v>4.38171</v>
      </c>
      <c r="N680">
        <v>1.36669</v>
      </c>
      <c r="O680">
        <v>0.99639999999999995</v>
      </c>
      <c r="P680">
        <v>-0.20218</v>
      </c>
      <c r="Q680">
        <v>-0.20218</v>
      </c>
      <c r="R680">
        <v>2.6213000000000002</v>
      </c>
      <c r="S680">
        <v>0.95796000000000003</v>
      </c>
      <c r="T680">
        <v>5.0000000000000001E-3</v>
      </c>
      <c r="U680" t="s">
        <v>38</v>
      </c>
      <c r="V680">
        <v>25.2</v>
      </c>
      <c r="W680">
        <v>24.816700000000001</v>
      </c>
      <c r="X680">
        <v>84.643500000000003</v>
      </c>
    </row>
    <row r="681" spans="1:24" x14ac:dyDescent="0.3">
      <c r="A681">
        <v>680</v>
      </c>
      <c r="B681">
        <v>18</v>
      </c>
      <c r="C681" s="1">
        <v>44803.45716435185</v>
      </c>
      <c r="D681" t="s">
        <v>13</v>
      </c>
      <c r="E681" s="7">
        <v>2022</v>
      </c>
      <c r="F681" s="7">
        <v>8</v>
      </c>
      <c r="G681" s="7">
        <v>8</v>
      </c>
      <c r="H681" s="7" t="s">
        <v>34</v>
      </c>
      <c r="I681" s="7">
        <v>36</v>
      </c>
      <c r="J681" t="s">
        <v>22</v>
      </c>
      <c r="K681" t="s">
        <v>37</v>
      </c>
      <c r="L681">
        <v>3.3188599999999999</v>
      </c>
      <c r="M681">
        <v>3.3188599999999999</v>
      </c>
      <c r="N681">
        <v>1.4595100000000001</v>
      </c>
      <c r="O681">
        <v>0.99448999999999999</v>
      </c>
      <c r="P681">
        <v>-0.10781</v>
      </c>
      <c r="Q681">
        <v>-0.10781</v>
      </c>
      <c r="R681">
        <v>5.2538400000000003</v>
      </c>
      <c r="S681" t="s">
        <v>14</v>
      </c>
      <c r="T681" t="s">
        <v>38</v>
      </c>
      <c r="U681" t="s">
        <v>38</v>
      </c>
      <c r="V681">
        <v>25.3</v>
      </c>
      <c r="W681">
        <v>24.664000000000001</v>
      </c>
      <c r="X681">
        <v>84.642600000000002</v>
      </c>
    </row>
    <row r="682" spans="1:24" x14ac:dyDescent="0.3">
      <c r="A682">
        <v>681</v>
      </c>
      <c r="B682">
        <v>19</v>
      </c>
      <c r="C682" s="1">
        <v>44803.459270833337</v>
      </c>
      <c r="D682" t="s">
        <v>13</v>
      </c>
      <c r="E682" s="7">
        <v>2022</v>
      </c>
      <c r="F682" s="7">
        <v>8</v>
      </c>
      <c r="G682" s="7">
        <v>8</v>
      </c>
      <c r="H682" s="7" t="s">
        <v>34</v>
      </c>
      <c r="I682" s="7">
        <v>36</v>
      </c>
      <c r="J682" t="s">
        <v>22</v>
      </c>
      <c r="K682" t="s">
        <v>36</v>
      </c>
      <c r="L682">
        <v>5.2138</v>
      </c>
      <c r="M682">
        <v>5.2138</v>
      </c>
      <c r="N682">
        <v>1.31193</v>
      </c>
      <c r="O682">
        <v>0.99826000000000004</v>
      </c>
      <c r="P682">
        <v>-0.14380999999999999</v>
      </c>
      <c r="Q682" t="s">
        <v>38</v>
      </c>
      <c r="R682">
        <v>4.2559399999999998</v>
      </c>
      <c r="S682">
        <v>0.87894000000000005</v>
      </c>
      <c r="T682">
        <v>1E-3</v>
      </c>
      <c r="U682">
        <v>2.9020000000000001E-2</v>
      </c>
      <c r="V682">
        <v>25.5091</v>
      </c>
      <c r="W682">
        <v>24.684899999999999</v>
      </c>
      <c r="X682">
        <v>84.642099999999999</v>
      </c>
    </row>
    <row r="683" spans="1:24" x14ac:dyDescent="0.3">
      <c r="A683">
        <v>682</v>
      </c>
      <c r="B683">
        <v>20</v>
      </c>
      <c r="C683" s="1">
        <v>44803.461377314816</v>
      </c>
      <c r="D683" t="s">
        <v>13</v>
      </c>
      <c r="E683" s="7">
        <v>2022</v>
      </c>
      <c r="F683" s="7">
        <v>8</v>
      </c>
      <c r="G683" s="7">
        <v>8</v>
      </c>
      <c r="H683" s="7" t="s">
        <v>34</v>
      </c>
      <c r="I683" s="7">
        <v>36</v>
      </c>
      <c r="J683" t="s">
        <v>22</v>
      </c>
      <c r="K683" t="s">
        <v>36</v>
      </c>
      <c r="L683">
        <v>8.5297900000000002</v>
      </c>
      <c r="M683">
        <v>8.5297900000000002</v>
      </c>
      <c r="N683">
        <v>1.28721</v>
      </c>
      <c r="O683">
        <v>0.99839</v>
      </c>
      <c r="P683">
        <v>-0.13594999999999999</v>
      </c>
      <c r="Q683" t="s">
        <v>38</v>
      </c>
      <c r="R683">
        <v>3.5365000000000002</v>
      </c>
      <c r="S683">
        <v>0.55691000000000002</v>
      </c>
      <c r="T683" t="s">
        <v>38</v>
      </c>
      <c r="U683" t="s">
        <v>38</v>
      </c>
      <c r="V683" t="s">
        <v>38</v>
      </c>
      <c r="W683">
        <v>24.753900000000002</v>
      </c>
      <c r="X683">
        <v>84.640500000000003</v>
      </c>
    </row>
    <row r="684" spans="1:24" x14ac:dyDescent="0.3">
      <c r="A684">
        <v>683</v>
      </c>
      <c r="B684">
        <v>21</v>
      </c>
      <c r="C684" s="1">
        <v>44803.463460648149</v>
      </c>
      <c r="D684" t="s">
        <v>13</v>
      </c>
      <c r="E684" s="7">
        <v>2022</v>
      </c>
      <c r="F684" s="7">
        <v>8</v>
      </c>
      <c r="G684" s="7">
        <v>8</v>
      </c>
      <c r="H684" s="7" t="s">
        <v>34</v>
      </c>
      <c r="I684" s="7">
        <v>36</v>
      </c>
      <c r="J684" t="s">
        <v>23</v>
      </c>
      <c r="K684" t="s">
        <v>37</v>
      </c>
      <c r="L684">
        <v>2.1380499999999998</v>
      </c>
      <c r="M684">
        <v>2.1380499999999998</v>
      </c>
      <c r="N684">
        <v>1.7331000000000001</v>
      </c>
      <c r="O684">
        <v>0.98573</v>
      </c>
      <c r="P684">
        <v>-0.18118999999999999</v>
      </c>
      <c r="Q684">
        <v>-0.18118999999999999</v>
      </c>
      <c r="R684">
        <v>2.73488</v>
      </c>
      <c r="S684">
        <v>0.95286000000000004</v>
      </c>
      <c r="T684" t="s">
        <v>38</v>
      </c>
      <c r="U684" t="s">
        <v>38</v>
      </c>
      <c r="V684" t="s">
        <v>38</v>
      </c>
      <c r="W684">
        <v>25.2805</v>
      </c>
      <c r="X684">
        <v>84.636099999999999</v>
      </c>
    </row>
    <row r="685" spans="1:24" x14ac:dyDescent="0.3">
      <c r="A685">
        <v>684</v>
      </c>
      <c r="B685">
        <v>22</v>
      </c>
      <c r="C685" s="1">
        <v>44803.465532407405</v>
      </c>
      <c r="D685" t="s">
        <v>13</v>
      </c>
      <c r="E685" s="7">
        <v>2022</v>
      </c>
      <c r="F685" s="7">
        <v>8</v>
      </c>
      <c r="G685" s="7">
        <v>8</v>
      </c>
      <c r="H685" s="7" t="s">
        <v>34</v>
      </c>
      <c r="I685" s="7">
        <v>36</v>
      </c>
      <c r="J685" t="s">
        <v>23</v>
      </c>
      <c r="K685" t="s">
        <v>36</v>
      </c>
      <c r="L685">
        <v>1.1455299999999999</v>
      </c>
      <c r="M685" t="s">
        <v>38</v>
      </c>
      <c r="N685">
        <v>3.2721200000000001</v>
      </c>
      <c r="O685">
        <v>0.92449999999999999</v>
      </c>
      <c r="P685">
        <v>-0.28906999999999999</v>
      </c>
      <c r="Q685" t="s">
        <v>38</v>
      </c>
      <c r="R685">
        <v>3.0112299999999999</v>
      </c>
      <c r="S685">
        <v>0.94103999999999999</v>
      </c>
      <c r="T685">
        <v>1E-3</v>
      </c>
      <c r="U685" t="s">
        <v>38</v>
      </c>
      <c r="V685">
        <v>25.4</v>
      </c>
      <c r="W685">
        <v>25.630299999999998</v>
      </c>
      <c r="X685">
        <v>84.641499999999994</v>
      </c>
    </row>
    <row r="686" spans="1:24" x14ac:dyDescent="0.3">
      <c r="A686">
        <v>685</v>
      </c>
      <c r="B686">
        <v>23</v>
      </c>
      <c r="C686" s="1">
        <v>44803.467604166668</v>
      </c>
      <c r="D686" t="s">
        <v>13</v>
      </c>
      <c r="E686" s="7">
        <v>2022</v>
      </c>
      <c r="F686" s="7">
        <v>8</v>
      </c>
      <c r="G686" s="7">
        <v>8</v>
      </c>
      <c r="H686" s="7" t="s">
        <v>34</v>
      </c>
      <c r="I686" s="7">
        <v>36</v>
      </c>
      <c r="J686" t="s">
        <v>23</v>
      </c>
      <c r="K686" t="s">
        <v>36</v>
      </c>
      <c r="L686">
        <v>1.8651899999999999</v>
      </c>
      <c r="M686">
        <v>1.8651899999999999</v>
      </c>
      <c r="N686">
        <v>1.9176800000000001</v>
      </c>
      <c r="O686">
        <v>0.98035000000000005</v>
      </c>
      <c r="P686">
        <v>-0.17904999999999999</v>
      </c>
      <c r="Q686" t="s">
        <v>38</v>
      </c>
      <c r="R686">
        <v>3.9761099999999998</v>
      </c>
      <c r="S686">
        <v>0.89395999999999998</v>
      </c>
      <c r="T686" t="s">
        <v>38</v>
      </c>
      <c r="U686" t="s">
        <v>38</v>
      </c>
      <c r="V686">
        <v>25.6</v>
      </c>
      <c r="W686">
        <v>25.7897</v>
      </c>
      <c r="X686">
        <v>84.631799999999998</v>
      </c>
    </row>
    <row r="687" spans="1:24" x14ac:dyDescent="0.3">
      <c r="A687">
        <v>686</v>
      </c>
      <c r="B687">
        <v>24</v>
      </c>
      <c r="C687" s="1">
        <v>44803.469699074078</v>
      </c>
      <c r="D687" t="s">
        <v>13</v>
      </c>
      <c r="E687" s="7">
        <v>2022</v>
      </c>
      <c r="F687" s="7">
        <v>8</v>
      </c>
      <c r="G687" s="7">
        <v>8</v>
      </c>
      <c r="H687" s="7" t="s">
        <v>34</v>
      </c>
      <c r="I687" s="7">
        <v>36</v>
      </c>
      <c r="J687" t="s">
        <v>23</v>
      </c>
      <c r="K687" t="s">
        <v>36</v>
      </c>
      <c r="L687">
        <v>2.3160599999999998</v>
      </c>
      <c r="M687">
        <v>2.3160599999999998</v>
      </c>
      <c r="N687">
        <v>1.5283500000000001</v>
      </c>
      <c r="O687">
        <v>0.99195</v>
      </c>
      <c r="P687">
        <v>-0.10145999999999999</v>
      </c>
      <c r="Q687" t="s">
        <v>38</v>
      </c>
      <c r="R687">
        <v>4.2458600000000004</v>
      </c>
      <c r="S687">
        <v>0.87948999999999999</v>
      </c>
      <c r="T687">
        <v>2E-3</v>
      </c>
      <c r="U687" t="s">
        <v>38</v>
      </c>
      <c r="V687">
        <v>25.6</v>
      </c>
      <c r="W687">
        <v>25.878299999999999</v>
      </c>
      <c r="X687">
        <v>84.628900000000002</v>
      </c>
    </row>
    <row r="688" spans="1:24" x14ac:dyDescent="0.3">
      <c r="A688">
        <v>687</v>
      </c>
      <c r="B688">
        <v>1</v>
      </c>
      <c r="C688" s="1">
        <v>44803.528506944444</v>
      </c>
      <c r="D688" t="s">
        <v>15</v>
      </c>
      <c r="E688" s="7">
        <v>2022</v>
      </c>
      <c r="F688" s="7">
        <v>8</v>
      </c>
      <c r="G688" s="7">
        <v>8</v>
      </c>
      <c r="H688" s="7" t="s">
        <v>34</v>
      </c>
      <c r="I688" s="7">
        <v>36</v>
      </c>
      <c r="J688" t="s">
        <v>22</v>
      </c>
      <c r="K688" t="s">
        <v>38</v>
      </c>
      <c r="L688">
        <v>5.4169299999999998</v>
      </c>
      <c r="M688">
        <v>5.4169299999999998</v>
      </c>
      <c r="N688">
        <v>1.29267</v>
      </c>
      <c r="O688">
        <v>0.99861</v>
      </c>
      <c r="P688">
        <v>-1.24322</v>
      </c>
      <c r="Q688">
        <v>-1.24322</v>
      </c>
      <c r="R688">
        <v>1.40933</v>
      </c>
      <c r="S688">
        <v>0.99643000000000004</v>
      </c>
      <c r="T688">
        <v>2E-3</v>
      </c>
      <c r="U688">
        <v>0</v>
      </c>
      <c r="V688">
        <v>27.2</v>
      </c>
      <c r="W688">
        <v>29.651299999999999</v>
      </c>
      <c r="X688">
        <v>83.629800000000003</v>
      </c>
    </row>
    <row r="689" spans="1:24" x14ac:dyDescent="0.3">
      <c r="A689">
        <v>688</v>
      </c>
      <c r="B689">
        <v>2</v>
      </c>
      <c r="C689" s="1">
        <v>44803.530601851853</v>
      </c>
      <c r="D689" t="s">
        <v>15</v>
      </c>
      <c r="E689" s="7">
        <v>2022</v>
      </c>
      <c r="F689" s="7">
        <v>8</v>
      </c>
      <c r="G689" s="7">
        <v>8</v>
      </c>
      <c r="H689" s="7" t="s">
        <v>34</v>
      </c>
      <c r="I689" s="7">
        <v>36</v>
      </c>
      <c r="J689" t="s">
        <v>22</v>
      </c>
      <c r="K689" t="s">
        <v>38</v>
      </c>
      <c r="L689">
        <v>4.4864199999999999</v>
      </c>
      <c r="M689">
        <v>4.4864199999999999</v>
      </c>
      <c r="N689">
        <v>1.34453</v>
      </c>
      <c r="O689">
        <v>0.99744999999999995</v>
      </c>
      <c r="P689">
        <v>-1.3001</v>
      </c>
      <c r="Q689">
        <v>-1.3001</v>
      </c>
      <c r="R689">
        <v>1.34144</v>
      </c>
      <c r="S689">
        <v>0.99792999999999998</v>
      </c>
      <c r="T689">
        <v>2E-3</v>
      </c>
      <c r="U689">
        <v>0</v>
      </c>
      <c r="V689">
        <v>27.685500000000001</v>
      </c>
      <c r="W689">
        <v>29.3932</v>
      </c>
      <c r="X689">
        <v>83.643100000000004</v>
      </c>
    </row>
    <row r="690" spans="1:24" x14ac:dyDescent="0.3">
      <c r="A690">
        <v>689</v>
      </c>
      <c r="B690">
        <v>3</v>
      </c>
      <c r="C690" s="1">
        <v>44803.532696759263</v>
      </c>
      <c r="D690" t="s">
        <v>15</v>
      </c>
      <c r="E690" s="7">
        <v>2022</v>
      </c>
      <c r="F690" s="7">
        <v>8</v>
      </c>
      <c r="G690" s="7">
        <v>8</v>
      </c>
      <c r="H690" s="7" t="s">
        <v>34</v>
      </c>
      <c r="I690" s="7">
        <v>36</v>
      </c>
      <c r="J690" t="s">
        <v>22</v>
      </c>
      <c r="K690" t="s">
        <v>38</v>
      </c>
      <c r="L690">
        <v>2.0244499999999999</v>
      </c>
      <c r="M690">
        <v>2.0244499999999999</v>
      </c>
      <c r="N690">
        <v>1.68062</v>
      </c>
      <c r="O690">
        <v>0.9839</v>
      </c>
      <c r="P690">
        <v>-0.59967999999999999</v>
      </c>
      <c r="Q690">
        <v>-0.59967999999999999</v>
      </c>
      <c r="R690">
        <v>1.5470600000000001</v>
      </c>
      <c r="S690">
        <v>0.99304000000000003</v>
      </c>
      <c r="T690">
        <v>1E-3</v>
      </c>
      <c r="U690" t="s">
        <v>38</v>
      </c>
      <c r="V690">
        <v>27.8</v>
      </c>
      <c r="W690">
        <v>29.403300000000002</v>
      </c>
      <c r="X690">
        <v>83.659300000000002</v>
      </c>
    </row>
    <row r="691" spans="1:24" x14ac:dyDescent="0.3">
      <c r="A691">
        <v>690</v>
      </c>
      <c r="B691">
        <v>4</v>
      </c>
      <c r="C691" s="1">
        <v>44803.537326388891</v>
      </c>
      <c r="D691" t="s">
        <v>15</v>
      </c>
      <c r="E691" s="7">
        <v>2022</v>
      </c>
      <c r="F691" s="7">
        <v>8</v>
      </c>
      <c r="G691" s="7">
        <v>8</v>
      </c>
      <c r="H691" s="7" t="s">
        <v>34</v>
      </c>
      <c r="I691" s="7">
        <v>36</v>
      </c>
      <c r="J691" t="s">
        <v>23</v>
      </c>
      <c r="K691" t="s">
        <v>38</v>
      </c>
      <c r="L691">
        <v>3.7679</v>
      </c>
      <c r="M691">
        <v>3.7679</v>
      </c>
      <c r="N691">
        <v>1.3513200000000001</v>
      </c>
      <c r="O691">
        <v>0.99744999999999995</v>
      </c>
      <c r="P691">
        <v>0.10297000000000001</v>
      </c>
      <c r="Q691" t="s">
        <v>38</v>
      </c>
      <c r="R691">
        <v>4.3269599999999997</v>
      </c>
      <c r="S691">
        <v>0.78132999999999997</v>
      </c>
      <c r="T691" t="s">
        <v>38</v>
      </c>
      <c r="U691" t="s">
        <v>38</v>
      </c>
      <c r="V691">
        <v>30.4</v>
      </c>
      <c r="W691">
        <v>31.903500000000001</v>
      </c>
      <c r="X691">
        <v>83.6631</v>
      </c>
    </row>
    <row r="692" spans="1:24" x14ac:dyDescent="0.3">
      <c r="A692">
        <v>691</v>
      </c>
      <c r="B692">
        <v>5</v>
      </c>
      <c r="C692" s="1">
        <v>44803.539479166669</v>
      </c>
      <c r="D692" t="s">
        <v>15</v>
      </c>
      <c r="E692" s="7">
        <v>2022</v>
      </c>
      <c r="F692" s="7">
        <v>8</v>
      </c>
      <c r="G692" s="7">
        <v>8</v>
      </c>
      <c r="H692" s="7" t="s">
        <v>34</v>
      </c>
      <c r="I692" s="7">
        <v>36</v>
      </c>
      <c r="J692" t="s">
        <v>23</v>
      </c>
      <c r="K692" t="s">
        <v>38</v>
      </c>
      <c r="L692">
        <v>4.0727500000000001</v>
      </c>
      <c r="M692">
        <v>4.0727500000000001</v>
      </c>
      <c r="N692">
        <v>1.3433999999999999</v>
      </c>
      <c r="O692">
        <v>0.99789000000000005</v>
      </c>
      <c r="P692">
        <v>-0.10732999999999999</v>
      </c>
      <c r="Q692" t="s">
        <v>38</v>
      </c>
      <c r="R692">
        <v>3.76241</v>
      </c>
      <c r="S692">
        <v>0.90629000000000004</v>
      </c>
      <c r="T692">
        <v>5.0000000000000001E-3</v>
      </c>
      <c r="U692" t="s">
        <v>38</v>
      </c>
      <c r="V692">
        <v>31.1</v>
      </c>
      <c r="W692">
        <v>31.7654</v>
      </c>
      <c r="X692">
        <v>83.670299999999997</v>
      </c>
    </row>
    <row r="693" spans="1:24" x14ac:dyDescent="0.3">
      <c r="A693">
        <v>692</v>
      </c>
      <c r="B693">
        <v>6</v>
      </c>
      <c r="C693" s="1">
        <v>44803.541909722226</v>
      </c>
      <c r="D693" t="s">
        <v>15</v>
      </c>
      <c r="E693" s="7">
        <v>2022</v>
      </c>
      <c r="F693" s="7">
        <v>8</v>
      </c>
      <c r="G693" s="7">
        <v>8</v>
      </c>
      <c r="H693" s="7" t="s">
        <v>34</v>
      </c>
      <c r="I693" s="7">
        <v>36</v>
      </c>
      <c r="J693" t="s">
        <v>23</v>
      </c>
      <c r="K693" t="s">
        <v>38</v>
      </c>
      <c r="L693">
        <v>2.7002700000000002</v>
      </c>
      <c r="M693">
        <v>2.7002700000000002</v>
      </c>
      <c r="N693">
        <v>1.4013800000000001</v>
      </c>
      <c r="O693">
        <v>0.99639</v>
      </c>
      <c r="P693">
        <v>1.3299999999999999E-2</v>
      </c>
      <c r="Q693" t="s">
        <v>38</v>
      </c>
      <c r="R693">
        <v>31.800599999999999</v>
      </c>
      <c r="S693">
        <v>0.10775999999999999</v>
      </c>
      <c r="T693">
        <v>1E-3</v>
      </c>
      <c r="U693" t="s">
        <v>38</v>
      </c>
      <c r="V693">
        <v>32.1</v>
      </c>
      <c r="W693">
        <v>32.563000000000002</v>
      </c>
      <c r="X693">
        <v>83.677999999999997</v>
      </c>
    </row>
    <row r="694" spans="1:24" x14ac:dyDescent="0.3">
      <c r="A694">
        <v>693</v>
      </c>
      <c r="B694">
        <v>10</v>
      </c>
      <c r="C694" s="1">
        <v>44803.545034722221</v>
      </c>
      <c r="D694" t="s">
        <v>15</v>
      </c>
      <c r="E694" s="7">
        <v>2022</v>
      </c>
      <c r="F694" s="7">
        <v>8</v>
      </c>
      <c r="G694" s="7">
        <v>8</v>
      </c>
      <c r="H694" s="7" t="s">
        <v>34</v>
      </c>
      <c r="I694" s="7">
        <v>36</v>
      </c>
      <c r="J694" t="s">
        <v>23</v>
      </c>
      <c r="K694" t="s">
        <v>38</v>
      </c>
      <c r="L694">
        <v>4.3506099999999996</v>
      </c>
      <c r="M694">
        <v>4.3506099999999996</v>
      </c>
      <c r="N694">
        <v>1.37524</v>
      </c>
      <c r="O694">
        <v>0.99651999999999996</v>
      </c>
      <c r="P694">
        <v>-0.23297999999999999</v>
      </c>
      <c r="Q694">
        <v>-0.23297999999999999</v>
      </c>
      <c r="R694">
        <v>2.1021399999999999</v>
      </c>
      <c r="S694">
        <v>0.97670999999999997</v>
      </c>
      <c r="T694" t="s">
        <v>38</v>
      </c>
      <c r="U694" t="s">
        <v>38</v>
      </c>
      <c r="V694" t="s">
        <v>38</v>
      </c>
      <c r="W694">
        <v>31.218299999999999</v>
      </c>
      <c r="X694">
        <v>83.695099999999996</v>
      </c>
    </row>
    <row r="695" spans="1:24" x14ac:dyDescent="0.3">
      <c r="A695">
        <v>694</v>
      </c>
      <c r="B695">
        <v>11</v>
      </c>
      <c r="C695" s="1">
        <v>44803.547210648147</v>
      </c>
      <c r="D695" t="s">
        <v>15</v>
      </c>
      <c r="E695" s="7">
        <v>2022</v>
      </c>
      <c r="F695" s="7">
        <v>8</v>
      </c>
      <c r="G695" s="7">
        <v>8</v>
      </c>
      <c r="H695" s="7" t="s">
        <v>34</v>
      </c>
      <c r="I695" s="7">
        <v>36</v>
      </c>
      <c r="J695" t="s">
        <v>23</v>
      </c>
      <c r="K695" t="s">
        <v>38</v>
      </c>
      <c r="L695">
        <v>3.4950999999999999</v>
      </c>
      <c r="M695">
        <v>3.4950999999999999</v>
      </c>
      <c r="N695">
        <v>1.35066</v>
      </c>
      <c r="O695">
        <v>0.99772000000000005</v>
      </c>
      <c r="P695">
        <v>-0.21290000000000001</v>
      </c>
      <c r="Q695">
        <v>-0.21290000000000001</v>
      </c>
      <c r="R695">
        <v>2.4639700000000002</v>
      </c>
      <c r="S695">
        <v>0.96421000000000001</v>
      </c>
      <c r="T695">
        <v>4.0000000000000001E-3</v>
      </c>
      <c r="U695">
        <v>2.0300000000000001E-3</v>
      </c>
      <c r="V695">
        <v>32.700000000000003</v>
      </c>
      <c r="W695">
        <v>32.244500000000002</v>
      </c>
      <c r="X695">
        <v>83.700199999999995</v>
      </c>
    </row>
    <row r="696" spans="1:24" x14ac:dyDescent="0.3">
      <c r="A696">
        <v>695</v>
      </c>
      <c r="B696">
        <v>12</v>
      </c>
      <c r="C696" s="1">
        <v>44803.549421296295</v>
      </c>
      <c r="D696" t="s">
        <v>15</v>
      </c>
      <c r="E696" s="7">
        <v>2022</v>
      </c>
      <c r="F696" s="7">
        <v>8</v>
      </c>
      <c r="G696" s="7">
        <v>8</v>
      </c>
      <c r="H696" s="7" t="s">
        <v>34</v>
      </c>
      <c r="I696" s="7">
        <v>36</v>
      </c>
      <c r="J696" t="s">
        <v>23</v>
      </c>
      <c r="K696" t="s">
        <v>38</v>
      </c>
      <c r="L696">
        <v>1.7683899999999999</v>
      </c>
      <c r="M696">
        <v>1.7683899999999999</v>
      </c>
      <c r="N696">
        <v>1.5269900000000001</v>
      </c>
      <c r="O696">
        <v>0.99351999999999996</v>
      </c>
      <c r="P696">
        <v>-0.14807999999999999</v>
      </c>
      <c r="Q696" t="s">
        <v>38</v>
      </c>
      <c r="R696">
        <v>2.8904700000000001</v>
      </c>
      <c r="S696">
        <v>0.94650999999999996</v>
      </c>
      <c r="T696" t="s">
        <v>38</v>
      </c>
      <c r="U696" t="s">
        <v>38</v>
      </c>
      <c r="V696">
        <v>33.1</v>
      </c>
      <c r="W696">
        <v>32.418500000000002</v>
      </c>
      <c r="X696">
        <v>83.689700000000002</v>
      </c>
    </row>
    <row r="697" spans="1:24" x14ac:dyDescent="0.3">
      <c r="A697">
        <v>696</v>
      </c>
      <c r="B697">
        <v>7</v>
      </c>
      <c r="C697" s="1">
        <v>44803.551782407405</v>
      </c>
      <c r="D697" t="s">
        <v>15</v>
      </c>
      <c r="E697" s="7">
        <v>2022</v>
      </c>
      <c r="F697" s="7">
        <v>8</v>
      </c>
      <c r="G697" s="7">
        <v>8</v>
      </c>
      <c r="H697" s="7" t="s">
        <v>34</v>
      </c>
      <c r="I697" s="7">
        <v>36</v>
      </c>
      <c r="J697" t="s">
        <v>22</v>
      </c>
      <c r="K697" t="s">
        <v>38</v>
      </c>
      <c r="L697">
        <v>9.2116600000000002</v>
      </c>
      <c r="M697">
        <v>9.2116600000000002</v>
      </c>
      <c r="N697">
        <v>1.2621</v>
      </c>
      <c r="O697">
        <v>0.99944999999999995</v>
      </c>
      <c r="P697">
        <v>-1.2571600000000001</v>
      </c>
      <c r="Q697">
        <v>-1.2571600000000001</v>
      </c>
      <c r="R697">
        <v>1.32118</v>
      </c>
      <c r="S697">
        <v>0.99836000000000003</v>
      </c>
      <c r="T697" t="s">
        <v>38</v>
      </c>
      <c r="U697" t="s">
        <v>38</v>
      </c>
      <c r="V697" t="s">
        <v>38</v>
      </c>
      <c r="W697">
        <v>32.567700000000002</v>
      </c>
      <c r="X697">
        <v>83.697199999999995</v>
      </c>
    </row>
    <row r="698" spans="1:24" x14ac:dyDescent="0.3">
      <c r="A698">
        <v>697</v>
      </c>
      <c r="B698">
        <v>8</v>
      </c>
      <c r="C698" s="1">
        <v>44803.554097222222</v>
      </c>
      <c r="D698" t="s">
        <v>15</v>
      </c>
      <c r="E698" s="7">
        <v>2022</v>
      </c>
      <c r="F698" s="7">
        <v>8</v>
      </c>
      <c r="G698" s="7">
        <v>8</v>
      </c>
      <c r="H698" s="7" t="s">
        <v>34</v>
      </c>
      <c r="I698" s="7">
        <v>36</v>
      </c>
      <c r="J698" t="s">
        <v>22</v>
      </c>
      <c r="K698" t="s">
        <v>38</v>
      </c>
      <c r="L698">
        <v>5.6566700000000001</v>
      </c>
      <c r="M698">
        <v>5.6566700000000001</v>
      </c>
      <c r="N698">
        <v>1.2830900000000001</v>
      </c>
      <c r="O698">
        <v>0.99897999999999998</v>
      </c>
      <c r="P698">
        <v>-0.74421000000000004</v>
      </c>
      <c r="Q698">
        <v>-0.74421000000000004</v>
      </c>
      <c r="R698">
        <v>1.35131</v>
      </c>
      <c r="S698">
        <v>0.99768000000000001</v>
      </c>
      <c r="T698">
        <v>2E-3</v>
      </c>
      <c r="U698" t="s">
        <v>38</v>
      </c>
      <c r="V698">
        <v>33.4</v>
      </c>
      <c r="W698">
        <v>32.244700000000002</v>
      </c>
      <c r="X698">
        <v>83.683300000000003</v>
      </c>
    </row>
    <row r="699" spans="1:24" x14ac:dyDescent="0.3">
      <c r="A699">
        <v>698</v>
      </c>
      <c r="B699">
        <v>9</v>
      </c>
      <c r="C699" s="1">
        <v>44803.556307870371</v>
      </c>
      <c r="D699" t="s">
        <v>15</v>
      </c>
      <c r="E699" s="7">
        <v>2022</v>
      </c>
      <c r="F699" s="7">
        <v>8</v>
      </c>
      <c r="G699" s="7">
        <v>8</v>
      </c>
      <c r="H699" s="7" t="s">
        <v>34</v>
      </c>
      <c r="I699" s="7">
        <v>36</v>
      </c>
      <c r="J699" t="s">
        <v>22</v>
      </c>
      <c r="K699" t="s">
        <v>38</v>
      </c>
      <c r="L699">
        <v>3.4354800000000001</v>
      </c>
      <c r="M699">
        <v>3.4354800000000001</v>
      </c>
      <c r="N699">
        <v>1.3639300000000001</v>
      </c>
      <c r="O699">
        <v>0.99695</v>
      </c>
      <c r="P699">
        <v>-0.88507000000000002</v>
      </c>
      <c r="Q699">
        <v>-0.88507000000000002</v>
      </c>
      <c r="R699">
        <v>1.3555999999999999</v>
      </c>
      <c r="S699">
        <v>0.99758999999999998</v>
      </c>
      <c r="T699" t="s">
        <v>38</v>
      </c>
      <c r="U699" t="s">
        <v>38</v>
      </c>
      <c r="V699">
        <v>33.1</v>
      </c>
      <c r="W699">
        <v>31.588899999999999</v>
      </c>
      <c r="X699">
        <v>83.680499999999995</v>
      </c>
    </row>
    <row r="700" spans="1:24" x14ac:dyDescent="0.3">
      <c r="A700">
        <v>699</v>
      </c>
      <c r="B700">
        <v>13</v>
      </c>
      <c r="C700" s="1">
        <v>44803.558865740742</v>
      </c>
      <c r="D700" t="s">
        <v>15</v>
      </c>
      <c r="E700" s="7">
        <v>2022</v>
      </c>
      <c r="F700" s="7">
        <v>8</v>
      </c>
      <c r="G700" s="7">
        <v>8</v>
      </c>
      <c r="H700" s="7" t="s">
        <v>34</v>
      </c>
      <c r="I700" s="7">
        <v>36</v>
      </c>
      <c r="J700" t="s">
        <v>22</v>
      </c>
      <c r="K700" t="s">
        <v>38</v>
      </c>
      <c r="L700">
        <v>6.0796900000000003</v>
      </c>
      <c r="M700">
        <v>6.0796900000000003</v>
      </c>
      <c r="N700">
        <v>1.3647100000000001</v>
      </c>
      <c r="O700">
        <v>0.99594000000000005</v>
      </c>
      <c r="P700">
        <v>-0.73455000000000004</v>
      </c>
      <c r="Q700">
        <v>-0.73455000000000004</v>
      </c>
      <c r="R700">
        <v>1.52637</v>
      </c>
      <c r="S700">
        <v>0.99355000000000004</v>
      </c>
      <c r="T700">
        <v>3.0000000000000001E-3</v>
      </c>
      <c r="U700" t="s">
        <v>38</v>
      </c>
      <c r="V700">
        <v>32.700000000000003</v>
      </c>
      <c r="W700">
        <v>30.527699999999999</v>
      </c>
      <c r="X700">
        <v>83.664299999999997</v>
      </c>
    </row>
    <row r="701" spans="1:24" x14ac:dyDescent="0.3">
      <c r="A701">
        <v>700</v>
      </c>
      <c r="B701">
        <v>14</v>
      </c>
      <c r="C701" s="1">
        <v>44803.560983796298</v>
      </c>
      <c r="D701" t="s">
        <v>15</v>
      </c>
      <c r="E701" s="7">
        <v>2022</v>
      </c>
      <c r="F701" s="7">
        <v>8</v>
      </c>
      <c r="G701" s="7">
        <v>8</v>
      </c>
      <c r="H701" s="7" t="s">
        <v>34</v>
      </c>
      <c r="I701" s="7">
        <v>36</v>
      </c>
      <c r="J701" t="s">
        <v>22</v>
      </c>
      <c r="K701" t="s">
        <v>38</v>
      </c>
      <c r="L701">
        <v>5.6850300000000002</v>
      </c>
      <c r="M701">
        <v>5.6850300000000002</v>
      </c>
      <c r="N701">
        <v>1.29572</v>
      </c>
      <c r="O701">
        <v>0.99870999999999999</v>
      </c>
      <c r="P701">
        <v>-0.38901999999999998</v>
      </c>
      <c r="Q701">
        <v>-0.38901999999999998</v>
      </c>
      <c r="R701">
        <v>1.69455</v>
      </c>
      <c r="S701">
        <v>0.98926000000000003</v>
      </c>
      <c r="T701">
        <v>3.0000000000000001E-3</v>
      </c>
      <c r="U701">
        <v>0</v>
      </c>
      <c r="V701">
        <v>31.907299999999999</v>
      </c>
      <c r="W701">
        <v>30.735800000000001</v>
      </c>
      <c r="X701">
        <v>83.659700000000001</v>
      </c>
    </row>
    <row r="702" spans="1:24" x14ac:dyDescent="0.3">
      <c r="A702">
        <v>701</v>
      </c>
      <c r="B702">
        <v>15</v>
      </c>
      <c r="C702" s="1">
        <v>44803.563113425924</v>
      </c>
      <c r="D702" t="s">
        <v>15</v>
      </c>
      <c r="E702" s="7">
        <v>2022</v>
      </c>
      <c r="F702" s="7">
        <v>8</v>
      </c>
      <c r="G702" s="7">
        <v>8</v>
      </c>
      <c r="H702" s="7" t="s">
        <v>34</v>
      </c>
      <c r="I702" s="7">
        <v>36</v>
      </c>
      <c r="J702" t="s">
        <v>22</v>
      </c>
      <c r="K702" t="s">
        <v>38</v>
      </c>
      <c r="L702">
        <v>4.5693200000000003</v>
      </c>
      <c r="M702">
        <v>4.5693200000000003</v>
      </c>
      <c r="N702">
        <v>1.3092900000000001</v>
      </c>
      <c r="O702">
        <v>0.99821000000000004</v>
      </c>
      <c r="P702">
        <v>0.15379999999999999</v>
      </c>
      <c r="Q702" t="s">
        <v>38</v>
      </c>
      <c r="R702">
        <v>3.20451</v>
      </c>
      <c r="S702">
        <v>0.88434000000000001</v>
      </c>
      <c r="T702" t="s">
        <v>38</v>
      </c>
      <c r="U702" t="s">
        <v>38</v>
      </c>
      <c r="V702" t="s">
        <v>38</v>
      </c>
      <c r="W702">
        <v>29.8261</v>
      </c>
      <c r="X702">
        <v>83.663799999999995</v>
      </c>
    </row>
    <row r="703" spans="1:24" x14ac:dyDescent="0.3">
      <c r="A703">
        <v>702</v>
      </c>
      <c r="B703">
        <v>16</v>
      </c>
      <c r="C703" s="1">
        <v>44803.565613425926</v>
      </c>
      <c r="D703" t="s">
        <v>15</v>
      </c>
      <c r="E703" s="7">
        <v>2022</v>
      </c>
      <c r="F703" s="7">
        <v>8</v>
      </c>
      <c r="G703" s="7">
        <v>8</v>
      </c>
      <c r="H703" s="7" t="s">
        <v>34</v>
      </c>
      <c r="I703" s="7">
        <v>36</v>
      </c>
      <c r="J703" t="s">
        <v>23</v>
      </c>
      <c r="K703" t="s">
        <v>38</v>
      </c>
      <c r="L703">
        <v>5.4596499999999999</v>
      </c>
      <c r="M703">
        <v>5.4596499999999999</v>
      </c>
      <c r="N703">
        <v>1.30128</v>
      </c>
      <c r="O703">
        <v>0.99814999999999998</v>
      </c>
      <c r="P703">
        <v>-9.4710000000000003E-2</v>
      </c>
      <c r="Q703" t="s">
        <v>38</v>
      </c>
      <c r="R703">
        <v>4.7732200000000002</v>
      </c>
      <c r="S703">
        <v>0.85016000000000003</v>
      </c>
      <c r="T703" t="s">
        <v>38</v>
      </c>
      <c r="U703" t="s">
        <v>38</v>
      </c>
      <c r="V703">
        <v>31.1</v>
      </c>
      <c r="W703">
        <v>30.236000000000001</v>
      </c>
      <c r="X703">
        <v>83.636600000000001</v>
      </c>
    </row>
    <row r="704" spans="1:24" x14ac:dyDescent="0.3">
      <c r="A704">
        <v>703</v>
      </c>
      <c r="B704">
        <v>17</v>
      </c>
      <c r="C704" s="1">
        <v>44803.567754629628</v>
      </c>
      <c r="D704" t="s">
        <v>15</v>
      </c>
      <c r="E704" s="7">
        <v>2022</v>
      </c>
      <c r="F704" s="7">
        <v>8</v>
      </c>
      <c r="G704" s="7">
        <v>8</v>
      </c>
      <c r="H704" s="7" t="s">
        <v>34</v>
      </c>
      <c r="I704" s="7">
        <v>36</v>
      </c>
      <c r="J704" t="s">
        <v>23</v>
      </c>
      <c r="K704" t="s">
        <v>38</v>
      </c>
      <c r="L704">
        <v>4.0232400000000004</v>
      </c>
      <c r="M704">
        <v>4.0232400000000004</v>
      </c>
      <c r="N704">
        <v>1.2916700000000001</v>
      </c>
      <c r="O704">
        <v>0.99885000000000002</v>
      </c>
      <c r="P704">
        <v>-0.12573000000000001</v>
      </c>
      <c r="Q704" t="s">
        <v>38</v>
      </c>
      <c r="R704">
        <v>3.10758</v>
      </c>
      <c r="S704">
        <v>0.72992999999999997</v>
      </c>
      <c r="T704">
        <v>4.0000000000000001E-3</v>
      </c>
      <c r="U704" t="s">
        <v>38</v>
      </c>
      <c r="V704">
        <v>31.5</v>
      </c>
      <c r="W704">
        <v>31.659500000000001</v>
      </c>
      <c r="X704">
        <v>83.638800000000003</v>
      </c>
    </row>
    <row r="705" spans="1:24" x14ac:dyDescent="0.3">
      <c r="A705">
        <v>704</v>
      </c>
      <c r="B705">
        <v>18</v>
      </c>
      <c r="C705" s="1">
        <v>44803.569849537038</v>
      </c>
      <c r="D705" t="s">
        <v>15</v>
      </c>
      <c r="E705" s="7">
        <v>2022</v>
      </c>
      <c r="F705" s="7">
        <v>8</v>
      </c>
      <c r="G705" s="7">
        <v>8</v>
      </c>
      <c r="H705" s="7" t="s">
        <v>34</v>
      </c>
      <c r="I705" s="7">
        <v>36</v>
      </c>
      <c r="J705" t="s">
        <v>23</v>
      </c>
      <c r="K705" t="s">
        <v>38</v>
      </c>
      <c r="L705">
        <v>3.5426600000000001</v>
      </c>
      <c r="M705">
        <v>3.5426600000000001</v>
      </c>
      <c r="N705">
        <v>1.3076000000000001</v>
      </c>
      <c r="O705">
        <v>0.99866999999999995</v>
      </c>
      <c r="P705">
        <v>-0.12</v>
      </c>
      <c r="Q705" t="s">
        <v>38</v>
      </c>
      <c r="R705">
        <v>3.6078199999999998</v>
      </c>
      <c r="S705">
        <v>0.91308999999999996</v>
      </c>
      <c r="T705" t="s">
        <v>38</v>
      </c>
      <c r="U705" t="s">
        <v>38</v>
      </c>
      <c r="V705" t="s">
        <v>38</v>
      </c>
      <c r="W705">
        <v>30.332899999999999</v>
      </c>
      <c r="X705">
        <v>83.621499999999997</v>
      </c>
    </row>
    <row r="706" spans="1:24" x14ac:dyDescent="0.3">
      <c r="A706">
        <v>705</v>
      </c>
      <c r="B706">
        <v>1</v>
      </c>
      <c r="C706" s="1">
        <v>44833.430659722224</v>
      </c>
      <c r="D706" t="s">
        <v>13</v>
      </c>
      <c r="E706" s="7">
        <v>2022</v>
      </c>
      <c r="F706" s="7">
        <v>9</v>
      </c>
      <c r="G706" s="7">
        <v>9</v>
      </c>
      <c r="H706" s="7" t="s">
        <v>34</v>
      </c>
      <c r="I706" s="7">
        <v>40</v>
      </c>
      <c r="J706" t="s">
        <v>22</v>
      </c>
      <c r="K706" t="s">
        <v>36</v>
      </c>
      <c r="L706">
        <v>1.42733</v>
      </c>
      <c r="M706">
        <v>1.42733</v>
      </c>
      <c r="N706">
        <v>1.9141300000000001</v>
      </c>
      <c r="O706">
        <v>0.98314000000000001</v>
      </c>
      <c r="P706">
        <v>-0.15633</v>
      </c>
      <c r="Q706" t="s">
        <v>38</v>
      </c>
      <c r="R706">
        <v>3.4691299999999998</v>
      </c>
      <c r="S706">
        <v>0.92098000000000002</v>
      </c>
      <c r="T706">
        <v>2E-3</v>
      </c>
      <c r="U706">
        <v>0</v>
      </c>
      <c r="V706">
        <v>18.2727</v>
      </c>
      <c r="W706">
        <v>15.634499999999999</v>
      </c>
      <c r="X706">
        <v>83.283100000000005</v>
      </c>
    </row>
    <row r="707" spans="1:24" x14ac:dyDescent="0.3">
      <c r="A707">
        <v>706</v>
      </c>
      <c r="B707">
        <v>2</v>
      </c>
      <c r="C707" s="1">
        <v>44833.43273148148</v>
      </c>
      <c r="D707" t="s">
        <v>13</v>
      </c>
      <c r="E707" s="7">
        <v>2022</v>
      </c>
      <c r="F707" s="7">
        <v>9</v>
      </c>
      <c r="G707" s="7">
        <v>9</v>
      </c>
      <c r="H707" s="7" t="s">
        <v>34</v>
      </c>
      <c r="I707" s="7">
        <v>40</v>
      </c>
      <c r="J707" t="s">
        <v>22</v>
      </c>
      <c r="K707" t="s">
        <v>36</v>
      </c>
      <c r="L707">
        <v>3.6913499999999999</v>
      </c>
      <c r="M707">
        <v>3.6913499999999999</v>
      </c>
      <c r="N707">
        <v>1.4061399999999999</v>
      </c>
      <c r="O707">
        <v>0.99563000000000001</v>
      </c>
      <c r="P707">
        <v>-0.12518000000000001</v>
      </c>
      <c r="Q707" t="s">
        <v>38</v>
      </c>
      <c r="R707">
        <v>3.9921500000000001</v>
      </c>
      <c r="S707">
        <v>0.89346999999999999</v>
      </c>
      <c r="T707">
        <v>3.0000000000000001E-3</v>
      </c>
      <c r="U707">
        <v>3.9199999999999999E-3</v>
      </c>
      <c r="V707">
        <v>18.066400000000002</v>
      </c>
      <c r="W707">
        <v>15.897500000000001</v>
      </c>
      <c r="X707">
        <v>83.287300000000002</v>
      </c>
    </row>
    <row r="708" spans="1:24" x14ac:dyDescent="0.3">
      <c r="A708">
        <v>707</v>
      </c>
      <c r="B708">
        <v>3</v>
      </c>
      <c r="C708" s="1">
        <v>44833.435243055559</v>
      </c>
      <c r="D708" t="s">
        <v>13</v>
      </c>
      <c r="E708" s="7">
        <v>2022</v>
      </c>
      <c r="F708" s="7">
        <v>9</v>
      </c>
      <c r="G708" s="7">
        <v>9</v>
      </c>
      <c r="H708" s="7" t="s">
        <v>34</v>
      </c>
      <c r="I708" s="7">
        <v>40</v>
      </c>
      <c r="J708" t="s">
        <v>22</v>
      </c>
      <c r="K708" t="s">
        <v>36</v>
      </c>
      <c r="L708">
        <v>4.1492599999999999</v>
      </c>
      <c r="M708">
        <v>4.1492599999999999</v>
      </c>
      <c r="N708">
        <v>1.37317</v>
      </c>
      <c r="O708">
        <v>0.99658999999999998</v>
      </c>
      <c r="P708">
        <v>-0.36663000000000001</v>
      </c>
      <c r="Q708">
        <v>-0.36663000000000001</v>
      </c>
      <c r="R708">
        <v>1.82866</v>
      </c>
      <c r="S708">
        <v>0.98551</v>
      </c>
      <c r="T708">
        <v>4.0000000000000002E-4</v>
      </c>
      <c r="U708">
        <v>4.2979999999999997E-2</v>
      </c>
      <c r="V708">
        <v>17.1891</v>
      </c>
      <c r="W708">
        <v>16.434899999999999</v>
      </c>
      <c r="X708">
        <v>83.261600000000001</v>
      </c>
    </row>
    <row r="709" spans="1:24" x14ac:dyDescent="0.3">
      <c r="A709">
        <v>708</v>
      </c>
      <c r="B709">
        <v>4</v>
      </c>
      <c r="C709" s="1">
        <v>44833.437314814815</v>
      </c>
      <c r="D709" t="s">
        <v>13</v>
      </c>
      <c r="E709" s="7">
        <v>2022</v>
      </c>
      <c r="F709" s="7">
        <v>9</v>
      </c>
      <c r="G709" s="7">
        <v>9</v>
      </c>
      <c r="H709" s="7" t="s">
        <v>34</v>
      </c>
      <c r="I709" s="7">
        <v>40</v>
      </c>
      <c r="J709" t="s">
        <v>22</v>
      </c>
      <c r="K709" t="s">
        <v>37</v>
      </c>
      <c r="L709">
        <v>6.7166300000000003</v>
      </c>
      <c r="M709">
        <v>6.7166300000000003</v>
      </c>
      <c r="N709">
        <v>1.3081199999999999</v>
      </c>
      <c r="O709">
        <v>0.99855000000000005</v>
      </c>
      <c r="P709">
        <v>-0.30162</v>
      </c>
      <c r="Q709">
        <v>-0.30162</v>
      </c>
      <c r="R709">
        <v>2.1768299999999998</v>
      </c>
      <c r="S709">
        <v>0.97468999999999995</v>
      </c>
      <c r="T709">
        <v>4.1399999999999996E-3</v>
      </c>
      <c r="U709">
        <v>3.8359999999999998E-2</v>
      </c>
      <c r="V709">
        <v>16.7</v>
      </c>
      <c r="W709">
        <v>16.868300000000001</v>
      </c>
      <c r="X709">
        <v>83.277799999999999</v>
      </c>
    </row>
    <row r="710" spans="1:24" x14ac:dyDescent="0.3">
      <c r="A710">
        <v>709</v>
      </c>
      <c r="B710">
        <v>5</v>
      </c>
      <c r="C710" s="1">
        <v>44833.439398148148</v>
      </c>
      <c r="D710" t="s">
        <v>13</v>
      </c>
      <c r="E710" s="7">
        <v>2022</v>
      </c>
      <c r="F710" s="7">
        <v>9</v>
      </c>
      <c r="G710" s="7">
        <v>9</v>
      </c>
      <c r="H710" s="7" t="s">
        <v>34</v>
      </c>
      <c r="I710" s="7">
        <v>40</v>
      </c>
      <c r="J710" t="s">
        <v>23</v>
      </c>
      <c r="K710" t="s">
        <v>36</v>
      </c>
      <c r="L710">
        <v>3.31758</v>
      </c>
      <c r="M710">
        <v>3.31758</v>
      </c>
      <c r="N710">
        <v>1.5932299999999999</v>
      </c>
      <c r="O710">
        <v>0.99136999999999997</v>
      </c>
      <c r="P710">
        <v>-0.25192999999999999</v>
      </c>
      <c r="Q710" t="s">
        <v>38</v>
      </c>
      <c r="R710">
        <v>2.8628200000000001</v>
      </c>
      <c r="S710">
        <v>0.94787999999999994</v>
      </c>
      <c r="T710">
        <v>6.7000000000000002E-4</v>
      </c>
      <c r="U710">
        <v>0</v>
      </c>
      <c r="V710">
        <v>16.5091</v>
      </c>
      <c r="W710">
        <v>16.604600000000001</v>
      </c>
      <c r="X710">
        <v>83.272099999999995</v>
      </c>
    </row>
    <row r="711" spans="1:24" x14ac:dyDescent="0.3">
      <c r="A711">
        <v>710</v>
      </c>
      <c r="B711">
        <v>6</v>
      </c>
      <c r="C711" s="1">
        <v>44833.441469907404</v>
      </c>
      <c r="D711" t="s">
        <v>13</v>
      </c>
      <c r="E711" s="7">
        <v>2022</v>
      </c>
      <c r="F711" s="7">
        <v>9</v>
      </c>
      <c r="G711" s="7">
        <v>9</v>
      </c>
      <c r="H711" s="7" t="s">
        <v>34</v>
      </c>
      <c r="I711" s="7">
        <v>40</v>
      </c>
      <c r="J711" t="s">
        <v>23</v>
      </c>
      <c r="K711" t="s">
        <v>36</v>
      </c>
      <c r="L711">
        <v>2.98306</v>
      </c>
      <c r="M711">
        <v>2.98306</v>
      </c>
      <c r="N711">
        <v>1.5630200000000001</v>
      </c>
      <c r="O711">
        <v>0.99228000000000005</v>
      </c>
      <c r="P711">
        <v>-0.38107999999999997</v>
      </c>
      <c r="Q711">
        <v>-0.38107999999999997</v>
      </c>
      <c r="R711">
        <v>1.79193</v>
      </c>
      <c r="S711">
        <v>0.97626999999999997</v>
      </c>
      <c r="T711" t="s">
        <v>38</v>
      </c>
      <c r="U711" t="s">
        <v>38</v>
      </c>
      <c r="V711">
        <v>16.5</v>
      </c>
      <c r="W711">
        <v>16.602</v>
      </c>
      <c r="X711">
        <v>83.2834</v>
      </c>
    </row>
    <row r="712" spans="1:24" x14ac:dyDescent="0.3">
      <c r="A712">
        <v>711</v>
      </c>
      <c r="B712">
        <v>7</v>
      </c>
      <c r="C712" s="1">
        <v>44833.443541666667</v>
      </c>
      <c r="D712" t="s">
        <v>13</v>
      </c>
      <c r="E712" s="7">
        <v>2022</v>
      </c>
      <c r="F712" s="7">
        <v>9</v>
      </c>
      <c r="G712" s="7">
        <v>9</v>
      </c>
      <c r="H712" s="7" t="s">
        <v>34</v>
      </c>
      <c r="I712" s="7">
        <v>40</v>
      </c>
      <c r="J712" t="s">
        <v>23</v>
      </c>
      <c r="K712" t="s">
        <v>37</v>
      </c>
      <c r="L712">
        <v>3.7188699999999999</v>
      </c>
      <c r="M712">
        <v>3.7188699999999999</v>
      </c>
      <c r="N712">
        <v>1.4432199999999999</v>
      </c>
      <c r="O712">
        <v>0.99582000000000004</v>
      </c>
      <c r="P712">
        <v>-0.26774999999999999</v>
      </c>
      <c r="Q712">
        <v>-0.26774999999999999</v>
      </c>
      <c r="R712">
        <v>2.4976699999999998</v>
      </c>
      <c r="S712">
        <v>0.96314</v>
      </c>
      <c r="T712">
        <v>3.0000000000000001E-3</v>
      </c>
      <c r="U712">
        <v>0</v>
      </c>
      <c r="V712">
        <v>16.5</v>
      </c>
      <c r="W712">
        <v>16.688400000000001</v>
      </c>
      <c r="X712">
        <v>83.298599999999993</v>
      </c>
    </row>
    <row r="713" spans="1:24" x14ac:dyDescent="0.3">
      <c r="A713">
        <v>712</v>
      </c>
      <c r="B713">
        <v>8</v>
      </c>
      <c r="C713" s="1">
        <v>44833.445613425924</v>
      </c>
      <c r="D713" t="s">
        <v>13</v>
      </c>
      <c r="E713" s="7">
        <v>2022</v>
      </c>
      <c r="F713" s="7">
        <v>9</v>
      </c>
      <c r="G713" s="7">
        <v>9</v>
      </c>
      <c r="H713" s="7" t="s">
        <v>34</v>
      </c>
      <c r="I713" s="7">
        <v>40</v>
      </c>
      <c r="J713" t="s">
        <v>23</v>
      </c>
      <c r="K713" t="s">
        <v>36</v>
      </c>
      <c r="L713">
        <v>2.6864699999999999</v>
      </c>
      <c r="M713">
        <v>2.6864699999999999</v>
      </c>
      <c r="N713">
        <v>1.44661</v>
      </c>
      <c r="O713">
        <v>0.99492000000000003</v>
      </c>
      <c r="P713">
        <v>-0.23152</v>
      </c>
      <c r="Q713">
        <v>-0.23152</v>
      </c>
      <c r="R713">
        <v>2.5067499999999998</v>
      </c>
      <c r="S713">
        <v>0.96235000000000004</v>
      </c>
      <c r="T713">
        <v>3.3E-4</v>
      </c>
      <c r="U713">
        <v>0</v>
      </c>
      <c r="V713">
        <v>16.7</v>
      </c>
      <c r="W713">
        <v>17.081499999999998</v>
      </c>
      <c r="X713">
        <v>83.277600000000007</v>
      </c>
    </row>
    <row r="714" spans="1:24" x14ac:dyDescent="0.3">
      <c r="A714">
        <v>713</v>
      </c>
      <c r="B714">
        <v>9</v>
      </c>
      <c r="C714" s="1">
        <v>44833.447824074072</v>
      </c>
      <c r="D714" t="s">
        <v>13</v>
      </c>
      <c r="E714" s="7">
        <v>2022</v>
      </c>
      <c r="F714" s="7">
        <v>9</v>
      </c>
      <c r="G714" s="7">
        <v>9</v>
      </c>
      <c r="H714" s="7" t="s">
        <v>34</v>
      </c>
      <c r="I714" s="7">
        <v>40</v>
      </c>
      <c r="J714" t="s">
        <v>22</v>
      </c>
      <c r="K714" t="s">
        <v>36</v>
      </c>
      <c r="L714">
        <v>2.2971200000000001</v>
      </c>
      <c r="M714">
        <v>2.2971200000000001</v>
      </c>
      <c r="N714">
        <v>1.6817500000000001</v>
      </c>
      <c r="O714">
        <v>0.98765999999999998</v>
      </c>
      <c r="P714">
        <v>-0.16453000000000001</v>
      </c>
      <c r="Q714">
        <v>-0.16453000000000001</v>
      </c>
      <c r="R714">
        <v>3.8018399999999999</v>
      </c>
      <c r="S714" t="s">
        <v>14</v>
      </c>
      <c r="T714">
        <v>2E-3</v>
      </c>
      <c r="U714">
        <v>0</v>
      </c>
      <c r="V714">
        <v>16.7</v>
      </c>
      <c r="W714">
        <v>16.8612</v>
      </c>
      <c r="X714">
        <v>83.301199999999994</v>
      </c>
    </row>
    <row r="715" spans="1:24" x14ac:dyDescent="0.3">
      <c r="A715">
        <v>714</v>
      </c>
      <c r="B715">
        <v>10</v>
      </c>
      <c r="C715" s="1">
        <v>44833.449895833335</v>
      </c>
      <c r="D715" t="s">
        <v>13</v>
      </c>
      <c r="E715" s="7">
        <v>2022</v>
      </c>
      <c r="F715" s="7">
        <v>9</v>
      </c>
      <c r="G715" s="7">
        <v>9</v>
      </c>
      <c r="H715" s="7" t="s">
        <v>34</v>
      </c>
      <c r="I715" s="7">
        <v>40</v>
      </c>
      <c r="J715" t="s">
        <v>22</v>
      </c>
      <c r="K715" t="s">
        <v>37</v>
      </c>
      <c r="L715">
        <v>4.6079100000000004</v>
      </c>
      <c r="M715">
        <v>4.6079100000000004</v>
      </c>
      <c r="N715">
        <v>1.41307</v>
      </c>
      <c r="O715">
        <v>0.99595999999999996</v>
      </c>
      <c r="P715">
        <v>-0.44101000000000001</v>
      </c>
      <c r="Q715">
        <v>-0.44101000000000001</v>
      </c>
      <c r="R715">
        <v>1.66099</v>
      </c>
      <c r="S715">
        <v>0.98555999999999999</v>
      </c>
      <c r="T715">
        <v>3.0000000000000001E-3</v>
      </c>
      <c r="U715">
        <v>0</v>
      </c>
      <c r="V715">
        <v>16.605499999999999</v>
      </c>
      <c r="W715">
        <v>15.865399999999999</v>
      </c>
      <c r="X715">
        <v>83.306600000000003</v>
      </c>
    </row>
    <row r="716" spans="1:24" x14ac:dyDescent="0.3">
      <c r="A716">
        <v>715</v>
      </c>
      <c r="B716">
        <v>11</v>
      </c>
      <c r="C716" s="1">
        <v>44833.452002314814</v>
      </c>
      <c r="D716" t="s">
        <v>13</v>
      </c>
      <c r="E716" s="7">
        <v>2022</v>
      </c>
      <c r="F716" s="7">
        <v>9</v>
      </c>
      <c r="G716" s="7">
        <v>9</v>
      </c>
      <c r="H716" s="7" t="s">
        <v>34</v>
      </c>
      <c r="I716" s="7">
        <v>40</v>
      </c>
      <c r="J716" t="s">
        <v>22</v>
      </c>
      <c r="K716" t="s">
        <v>36</v>
      </c>
      <c r="L716">
        <v>2.5427499999999998</v>
      </c>
      <c r="M716">
        <v>2.5427499999999998</v>
      </c>
      <c r="N716">
        <v>1.76718</v>
      </c>
      <c r="O716">
        <v>0.98743999999999998</v>
      </c>
      <c r="P716">
        <v>-0.38345000000000001</v>
      </c>
      <c r="Q716">
        <v>-0.38345000000000001</v>
      </c>
      <c r="R716">
        <v>1.9081900000000001</v>
      </c>
      <c r="S716">
        <v>0.98331000000000002</v>
      </c>
      <c r="T716">
        <v>2E-3</v>
      </c>
      <c r="U716">
        <v>0</v>
      </c>
      <c r="V716">
        <v>16.3</v>
      </c>
      <c r="W716">
        <v>15.651999999999999</v>
      </c>
      <c r="X716">
        <v>83.298000000000002</v>
      </c>
    </row>
    <row r="717" spans="1:24" x14ac:dyDescent="0.3">
      <c r="A717">
        <v>716</v>
      </c>
      <c r="B717">
        <v>12</v>
      </c>
      <c r="C717" s="1">
        <v>44833.454062500001</v>
      </c>
      <c r="D717" t="s">
        <v>13</v>
      </c>
      <c r="E717" s="7">
        <v>2022</v>
      </c>
      <c r="F717" s="7">
        <v>9</v>
      </c>
      <c r="G717" s="7">
        <v>9</v>
      </c>
      <c r="H717" s="7" t="s">
        <v>34</v>
      </c>
      <c r="I717" s="7">
        <v>40</v>
      </c>
      <c r="J717" t="s">
        <v>22</v>
      </c>
      <c r="K717" t="s">
        <v>36</v>
      </c>
      <c r="L717">
        <v>3.0939100000000002</v>
      </c>
      <c r="M717">
        <v>3.0939100000000002</v>
      </c>
      <c r="N717">
        <v>1.50925</v>
      </c>
      <c r="O717">
        <v>0.99307999999999996</v>
      </c>
      <c r="P717">
        <v>-0.49730999999999997</v>
      </c>
      <c r="Q717">
        <v>-0.49730999999999997</v>
      </c>
      <c r="R717">
        <v>1.65788</v>
      </c>
      <c r="S717">
        <v>0.99043000000000003</v>
      </c>
      <c r="T717">
        <v>5.0000000000000001E-3</v>
      </c>
      <c r="U717">
        <v>1.6420000000000001E-2</v>
      </c>
      <c r="V717">
        <v>16.252700000000001</v>
      </c>
      <c r="W717">
        <v>15.7287</v>
      </c>
      <c r="X717">
        <v>83.319100000000006</v>
      </c>
    </row>
    <row r="718" spans="1:24" x14ac:dyDescent="0.3">
      <c r="A718">
        <v>717</v>
      </c>
      <c r="B718">
        <v>13</v>
      </c>
      <c r="C718" s="1">
        <v>44833.456134259257</v>
      </c>
      <c r="D718" t="s">
        <v>13</v>
      </c>
      <c r="E718" s="7">
        <v>2022</v>
      </c>
      <c r="F718" s="7">
        <v>9</v>
      </c>
      <c r="G718" s="7">
        <v>9</v>
      </c>
      <c r="H718" s="7" t="s">
        <v>34</v>
      </c>
      <c r="I718" s="7">
        <v>40</v>
      </c>
      <c r="J718" t="s">
        <v>23</v>
      </c>
      <c r="K718" t="s">
        <v>36</v>
      </c>
      <c r="L718">
        <v>1.8704099999999999</v>
      </c>
      <c r="M718">
        <v>1.8704099999999999</v>
      </c>
      <c r="N718">
        <v>1.59843</v>
      </c>
      <c r="O718">
        <v>0.99170999999999998</v>
      </c>
      <c r="P718">
        <v>-0.40615000000000001</v>
      </c>
      <c r="Q718">
        <v>-0.40615000000000001</v>
      </c>
      <c r="R718">
        <v>1.5817000000000001</v>
      </c>
      <c r="S718">
        <v>0.99241999999999997</v>
      </c>
      <c r="T718">
        <v>2E-3</v>
      </c>
      <c r="U718">
        <v>0</v>
      </c>
      <c r="V718">
        <v>16.246400000000001</v>
      </c>
      <c r="W718">
        <v>15.917199999999999</v>
      </c>
      <c r="X718">
        <v>83.318399999999997</v>
      </c>
    </row>
    <row r="719" spans="1:24" x14ac:dyDescent="0.3">
      <c r="A719">
        <v>718</v>
      </c>
      <c r="B719">
        <v>14</v>
      </c>
      <c r="C719" s="1">
        <v>44833.45820601852</v>
      </c>
      <c r="D719" t="s">
        <v>13</v>
      </c>
      <c r="E719" s="7">
        <v>2022</v>
      </c>
      <c r="F719" s="7">
        <v>9</v>
      </c>
      <c r="G719" s="7">
        <v>9</v>
      </c>
      <c r="H719" s="7" t="s">
        <v>34</v>
      </c>
      <c r="I719" s="7">
        <v>40</v>
      </c>
      <c r="J719" t="s">
        <v>23</v>
      </c>
      <c r="K719" t="s">
        <v>37</v>
      </c>
      <c r="L719">
        <v>2.6551800000000001</v>
      </c>
      <c r="M719">
        <v>2.6551800000000001</v>
      </c>
      <c r="N719">
        <v>1.4830700000000001</v>
      </c>
      <c r="O719">
        <v>0.99480000000000002</v>
      </c>
      <c r="P719">
        <v>-0.20322000000000001</v>
      </c>
      <c r="Q719">
        <v>-0.20322000000000001</v>
      </c>
      <c r="R719">
        <v>2.0757699999999999</v>
      </c>
      <c r="S719">
        <v>0.97777000000000003</v>
      </c>
      <c r="T719">
        <v>3.0000000000000001E-3</v>
      </c>
      <c r="U719">
        <v>0</v>
      </c>
      <c r="V719">
        <v>16.3</v>
      </c>
      <c r="W719">
        <v>16.527799999999999</v>
      </c>
      <c r="X719">
        <v>83.316800000000001</v>
      </c>
    </row>
    <row r="720" spans="1:24" x14ac:dyDescent="0.3">
      <c r="A720">
        <v>719</v>
      </c>
      <c r="B720">
        <v>15</v>
      </c>
      <c r="C720" s="1">
        <v>44833.460312499999</v>
      </c>
      <c r="D720" t="s">
        <v>13</v>
      </c>
      <c r="E720" s="7">
        <v>2022</v>
      </c>
      <c r="F720" s="7">
        <v>9</v>
      </c>
      <c r="G720" s="7">
        <v>9</v>
      </c>
      <c r="H720" s="7" t="s">
        <v>34</v>
      </c>
      <c r="I720" s="7">
        <v>40</v>
      </c>
      <c r="J720" t="s">
        <v>23</v>
      </c>
      <c r="K720" t="s">
        <v>36</v>
      </c>
      <c r="L720">
        <v>3.7584900000000001</v>
      </c>
      <c r="M720">
        <v>3.7584900000000001</v>
      </c>
      <c r="N720">
        <v>1.4036599999999999</v>
      </c>
      <c r="O720">
        <v>0.99631000000000003</v>
      </c>
      <c r="P720">
        <v>-0.31043999999999999</v>
      </c>
      <c r="Q720">
        <v>-0.31043999999999999</v>
      </c>
      <c r="R720">
        <v>1.61449</v>
      </c>
      <c r="S720">
        <v>0.99156999999999995</v>
      </c>
      <c r="T720">
        <v>4.0000000000000001E-3</v>
      </c>
      <c r="U720">
        <v>6.0000000000000001E-3</v>
      </c>
      <c r="V720">
        <v>16.3</v>
      </c>
      <c r="W720">
        <v>15.9861</v>
      </c>
      <c r="X720">
        <v>83.325599999999994</v>
      </c>
    </row>
    <row r="721" spans="1:24" x14ac:dyDescent="0.3">
      <c r="A721">
        <v>720</v>
      </c>
      <c r="B721">
        <v>17</v>
      </c>
      <c r="C721" s="1">
        <v>44833.462407407409</v>
      </c>
      <c r="D721" t="s">
        <v>13</v>
      </c>
      <c r="E721" s="7">
        <v>2022</v>
      </c>
      <c r="F721" s="7">
        <v>9</v>
      </c>
      <c r="G721" s="7">
        <v>9</v>
      </c>
      <c r="H721" s="7" t="s">
        <v>34</v>
      </c>
      <c r="I721" s="7">
        <v>40</v>
      </c>
      <c r="J721" t="s">
        <v>22</v>
      </c>
      <c r="K721" t="s">
        <v>36</v>
      </c>
      <c r="L721">
        <v>3.8942600000000001</v>
      </c>
      <c r="M721">
        <v>3.8942600000000001</v>
      </c>
      <c r="N721">
        <v>1.32368</v>
      </c>
      <c r="O721">
        <v>0.99744999999999995</v>
      </c>
      <c r="P721">
        <v>-0.22181000000000001</v>
      </c>
      <c r="Q721">
        <v>-0.22181000000000001</v>
      </c>
      <c r="R721">
        <v>2.2953999999999999</v>
      </c>
      <c r="S721">
        <v>0.97021999999999997</v>
      </c>
      <c r="T721">
        <v>3.0000000000000001E-3</v>
      </c>
      <c r="U721">
        <v>0</v>
      </c>
      <c r="V721">
        <v>16.3</v>
      </c>
      <c r="W721">
        <v>15.8742</v>
      </c>
      <c r="X721">
        <v>83.318799999999996</v>
      </c>
    </row>
    <row r="722" spans="1:24" x14ac:dyDescent="0.3">
      <c r="A722">
        <v>721</v>
      </c>
      <c r="B722">
        <v>18</v>
      </c>
      <c r="C722" s="1">
        <v>44833.466087962966</v>
      </c>
      <c r="D722" t="s">
        <v>13</v>
      </c>
      <c r="E722" s="7">
        <v>2022</v>
      </c>
      <c r="F722" s="7">
        <v>9</v>
      </c>
      <c r="G722" s="7">
        <v>9</v>
      </c>
      <c r="H722" s="7" t="s">
        <v>34</v>
      </c>
      <c r="I722" s="7">
        <v>40</v>
      </c>
      <c r="J722" t="s">
        <v>22</v>
      </c>
      <c r="K722" t="s">
        <v>37</v>
      </c>
      <c r="L722">
        <v>4.08772</v>
      </c>
      <c r="M722">
        <v>4.08772</v>
      </c>
      <c r="N722">
        <v>1.31975</v>
      </c>
      <c r="O722">
        <v>0.99858000000000002</v>
      </c>
      <c r="P722">
        <v>-0.10284</v>
      </c>
      <c r="Q722">
        <v>-0.10284</v>
      </c>
      <c r="R722">
        <v>2.7966700000000002</v>
      </c>
      <c r="S722" t="s">
        <v>14</v>
      </c>
      <c r="T722">
        <v>3.0000000000000001E-3</v>
      </c>
      <c r="U722">
        <v>0</v>
      </c>
      <c r="V722">
        <v>16.2</v>
      </c>
      <c r="W722">
        <v>15.885300000000001</v>
      </c>
      <c r="X722">
        <v>83.308000000000007</v>
      </c>
    </row>
    <row r="723" spans="1:24" x14ac:dyDescent="0.3">
      <c r="A723">
        <v>722</v>
      </c>
      <c r="B723">
        <v>19</v>
      </c>
      <c r="C723" s="1">
        <v>44833.468148148146</v>
      </c>
      <c r="D723" t="s">
        <v>13</v>
      </c>
      <c r="E723" s="7">
        <v>2022</v>
      </c>
      <c r="F723" s="7">
        <v>9</v>
      </c>
      <c r="G723" s="7">
        <v>9</v>
      </c>
      <c r="H723" s="7" t="s">
        <v>34</v>
      </c>
      <c r="I723" s="7">
        <v>40</v>
      </c>
      <c r="J723" t="s">
        <v>22</v>
      </c>
      <c r="K723" t="s">
        <v>36</v>
      </c>
      <c r="L723">
        <v>2.3397199999999998</v>
      </c>
      <c r="M723">
        <v>2.3397199999999998</v>
      </c>
      <c r="N723">
        <v>1.4786600000000001</v>
      </c>
      <c r="O723">
        <v>0.99490999999999996</v>
      </c>
      <c r="P723">
        <v>-0.23252</v>
      </c>
      <c r="Q723">
        <v>-0.23252</v>
      </c>
      <c r="R723">
        <v>2.6390600000000002</v>
      </c>
      <c r="S723">
        <v>0.95714999999999995</v>
      </c>
      <c r="T723">
        <v>2E-3</v>
      </c>
      <c r="U723">
        <v>0</v>
      </c>
      <c r="V723">
        <v>16.262699999999999</v>
      </c>
      <c r="W723">
        <v>16.4023</v>
      </c>
      <c r="X723">
        <v>83.311700000000002</v>
      </c>
    </row>
    <row r="724" spans="1:24" x14ac:dyDescent="0.3">
      <c r="A724">
        <v>723</v>
      </c>
      <c r="B724">
        <v>20</v>
      </c>
      <c r="C724" s="1">
        <v>44833.470231481479</v>
      </c>
      <c r="D724" t="s">
        <v>13</v>
      </c>
      <c r="E724" s="7">
        <v>2022</v>
      </c>
      <c r="F724" s="7">
        <v>9</v>
      </c>
      <c r="G724" s="7">
        <v>9</v>
      </c>
      <c r="H724" s="7" t="s">
        <v>34</v>
      </c>
      <c r="I724" s="7">
        <v>40</v>
      </c>
      <c r="J724" t="s">
        <v>22</v>
      </c>
      <c r="K724" t="s">
        <v>36</v>
      </c>
      <c r="L724">
        <v>2.4313400000000001</v>
      </c>
      <c r="M724">
        <v>2.4313400000000001</v>
      </c>
      <c r="N724">
        <v>1.4883500000000001</v>
      </c>
      <c r="O724">
        <v>0.99468000000000001</v>
      </c>
      <c r="P724">
        <v>-0.13986999999999999</v>
      </c>
      <c r="Q724" t="s">
        <v>38</v>
      </c>
      <c r="R724">
        <v>3.2939099999999999</v>
      </c>
      <c r="S724">
        <v>0.92849000000000004</v>
      </c>
      <c r="T724">
        <v>2E-3</v>
      </c>
      <c r="U724">
        <v>0</v>
      </c>
      <c r="V724">
        <v>16.3</v>
      </c>
      <c r="W724">
        <v>16.001799999999999</v>
      </c>
      <c r="X724">
        <v>83.325000000000003</v>
      </c>
    </row>
    <row r="725" spans="1:24" x14ac:dyDescent="0.3">
      <c r="A725">
        <v>724</v>
      </c>
      <c r="B725">
        <v>21</v>
      </c>
      <c r="C725" s="1">
        <v>44833.472314814811</v>
      </c>
      <c r="D725" t="s">
        <v>13</v>
      </c>
      <c r="E725" s="7">
        <v>2022</v>
      </c>
      <c r="F725" s="7">
        <v>9</v>
      </c>
      <c r="G725" s="7">
        <v>9</v>
      </c>
      <c r="H725" s="7" t="s">
        <v>34</v>
      </c>
      <c r="I725" s="7">
        <v>40</v>
      </c>
      <c r="J725" t="s">
        <v>23</v>
      </c>
      <c r="K725" t="s">
        <v>37</v>
      </c>
      <c r="L725">
        <v>2.5597300000000001</v>
      </c>
      <c r="M725">
        <v>2.5597300000000001</v>
      </c>
      <c r="N725">
        <v>1.3914800000000001</v>
      </c>
      <c r="O725">
        <v>0.99697000000000002</v>
      </c>
      <c r="P725">
        <v>-0.22414999999999999</v>
      </c>
      <c r="Q725">
        <v>-0.22414999999999999</v>
      </c>
      <c r="R725">
        <v>2.0453299999999999</v>
      </c>
      <c r="S725">
        <v>0.96970999999999996</v>
      </c>
      <c r="T725">
        <v>3.0000000000000001E-3</v>
      </c>
      <c r="U725">
        <v>0</v>
      </c>
      <c r="V725">
        <v>16.3</v>
      </c>
      <c r="W725">
        <v>16.5717</v>
      </c>
      <c r="X725">
        <v>83.312299999999993</v>
      </c>
    </row>
    <row r="726" spans="1:24" x14ac:dyDescent="0.3">
      <c r="A726">
        <v>725</v>
      </c>
      <c r="B726">
        <v>22</v>
      </c>
      <c r="C726" s="1">
        <v>44833.474398148152</v>
      </c>
      <c r="D726" t="s">
        <v>13</v>
      </c>
      <c r="E726" s="7">
        <v>2022</v>
      </c>
      <c r="F726" s="7">
        <v>9</v>
      </c>
      <c r="G726" s="7">
        <v>9</v>
      </c>
      <c r="H726" s="7" t="s">
        <v>34</v>
      </c>
      <c r="I726" s="7">
        <v>40</v>
      </c>
      <c r="J726" t="s">
        <v>23</v>
      </c>
      <c r="K726" t="s">
        <v>36</v>
      </c>
      <c r="L726">
        <v>2.5525899999999999</v>
      </c>
      <c r="M726">
        <v>2.5525899999999999</v>
      </c>
      <c r="N726">
        <v>1.3832100000000001</v>
      </c>
      <c r="O726">
        <v>0.99716000000000005</v>
      </c>
      <c r="P726">
        <v>-0.28499000000000002</v>
      </c>
      <c r="Q726">
        <v>-0.28499000000000002</v>
      </c>
      <c r="R726">
        <v>1.9065300000000001</v>
      </c>
      <c r="S726">
        <v>0.98314999999999997</v>
      </c>
      <c r="T726">
        <v>3.0000000000000001E-3</v>
      </c>
      <c r="U726">
        <v>0</v>
      </c>
      <c r="V726">
        <v>16.3</v>
      </c>
      <c r="W726">
        <v>16.662299999999998</v>
      </c>
      <c r="X726">
        <v>83.326300000000003</v>
      </c>
    </row>
    <row r="727" spans="1:24" x14ac:dyDescent="0.3">
      <c r="A727">
        <v>726</v>
      </c>
      <c r="B727">
        <v>23</v>
      </c>
      <c r="C727" s="1">
        <v>44833.476458333331</v>
      </c>
      <c r="D727" t="s">
        <v>13</v>
      </c>
      <c r="E727" s="7">
        <v>2022</v>
      </c>
      <c r="F727" s="7">
        <v>9</v>
      </c>
      <c r="G727" s="7">
        <v>9</v>
      </c>
      <c r="H727" s="7" t="s">
        <v>34</v>
      </c>
      <c r="I727" s="7">
        <v>40</v>
      </c>
      <c r="J727" t="s">
        <v>23</v>
      </c>
      <c r="K727" t="s">
        <v>36</v>
      </c>
      <c r="L727">
        <v>2.7035499999999999</v>
      </c>
      <c r="M727">
        <v>2.7035499999999999</v>
      </c>
      <c r="N727">
        <v>1.35582</v>
      </c>
      <c r="O727">
        <v>0.99753000000000003</v>
      </c>
      <c r="P727">
        <v>-0.27754000000000001</v>
      </c>
      <c r="Q727">
        <v>-0.27754000000000001</v>
      </c>
      <c r="R727">
        <v>1.9244600000000001</v>
      </c>
      <c r="S727">
        <v>0.98260000000000003</v>
      </c>
      <c r="T727">
        <v>3.0000000000000001E-3</v>
      </c>
      <c r="U727">
        <v>0</v>
      </c>
      <c r="V727">
        <v>16.3</v>
      </c>
      <c r="W727">
        <v>17.102799999999998</v>
      </c>
      <c r="X727">
        <v>83.313500000000005</v>
      </c>
    </row>
    <row r="728" spans="1:24" x14ac:dyDescent="0.3">
      <c r="A728">
        <v>727</v>
      </c>
      <c r="B728">
        <v>24</v>
      </c>
      <c r="C728" s="1">
        <v>44833.478541666664</v>
      </c>
      <c r="D728" t="s">
        <v>13</v>
      </c>
      <c r="E728" s="7">
        <v>2022</v>
      </c>
      <c r="F728" s="7">
        <v>9</v>
      </c>
      <c r="G728" s="7">
        <v>9</v>
      </c>
      <c r="H728" s="7" t="s">
        <v>34</v>
      </c>
      <c r="I728" s="7">
        <v>40</v>
      </c>
      <c r="J728" t="s">
        <v>23</v>
      </c>
      <c r="K728" t="s">
        <v>36</v>
      </c>
      <c r="L728">
        <v>3.1349200000000002</v>
      </c>
      <c r="M728">
        <v>3.1349200000000002</v>
      </c>
      <c r="N728">
        <v>1.3361499999999999</v>
      </c>
      <c r="O728">
        <v>0.998</v>
      </c>
      <c r="P728">
        <v>-0.20876</v>
      </c>
      <c r="Q728">
        <v>-0.20876</v>
      </c>
      <c r="R728">
        <v>2.17902</v>
      </c>
      <c r="S728">
        <v>0.97430000000000005</v>
      </c>
      <c r="T728">
        <v>4.0000000000000001E-3</v>
      </c>
      <c r="U728">
        <v>0</v>
      </c>
      <c r="V728">
        <v>16.3</v>
      </c>
      <c r="W728">
        <v>16.979800000000001</v>
      </c>
      <c r="X728">
        <v>83.310900000000004</v>
      </c>
    </row>
    <row r="729" spans="1:24" x14ac:dyDescent="0.3">
      <c r="A729">
        <v>728</v>
      </c>
      <c r="B729">
        <v>1</v>
      </c>
      <c r="C729" s="1">
        <v>44833.525150462963</v>
      </c>
      <c r="D729" t="s">
        <v>15</v>
      </c>
      <c r="E729" s="7">
        <v>2022</v>
      </c>
      <c r="F729" s="7">
        <v>9</v>
      </c>
      <c r="G729" s="7">
        <v>9</v>
      </c>
      <c r="H729" s="7" t="s">
        <v>34</v>
      </c>
      <c r="I729" s="7">
        <v>40</v>
      </c>
      <c r="J729" t="s">
        <v>22</v>
      </c>
      <c r="K729" t="s">
        <v>38</v>
      </c>
      <c r="L729">
        <v>5.3611199999999997</v>
      </c>
      <c r="M729">
        <v>5.3611199999999997</v>
      </c>
      <c r="N729">
        <v>1.4005099999999999</v>
      </c>
      <c r="O729">
        <v>0.99509999999999998</v>
      </c>
      <c r="P729">
        <v>-1.37845</v>
      </c>
      <c r="Q729">
        <v>-1.37845</v>
      </c>
      <c r="R729">
        <v>1.39696</v>
      </c>
      <c r="S729">
        <v>0.99711000000000005</v>
      </c>
      <c r="T729">
        <v>2E-3</v>
      </c>
      <c r="U729" t="s">
        <v>38</v>
      </c>
      <c r="V729">
        <v>21</v>
      </c>
      <c r="W729">
        <v>21.569400000000002</v>
      </c>
      <c r="X729">
        <v>82.271500000000003</v>
      </c>
    </row>
    <row r="730" spans="1:24" x14ac:dyDescent="0.3">
      <c r="A730">
        <v>729</v>
      </c>
      <c r="B730">
        <v>2</v>
      </c>
      <c r="C730" s="1">
        <v>44833.527222222219</v>
      </c>
      <c r="D730" t="s">
        <v>15</v>
      </c>
      <c r="E730" s="7">
        <v>2022</v>
      </c>
      <c r="F730" s="7">
        <v>9</v>
      </c>
      <c r="G730" s="7">
        <v>9</v>
      </c>
      <c r="H730" s="7" t="s">
        <v>34</v>
      </c>
      <c r="I730" s="7">
        <v>40</v>
      </c>
      <c r="J730" t="s">
        <v>22</v>
      </c>
      <c r="K730" t="s">
        <v>38</v>
      </c>
      <c r="L730">
        <v>4.0748600000000001</v>
      </c>
      <c r="M730">
        <v>4.0748600000000001</v>
      </c>
      <c r="N730">
        <v>1.4645699999999999</v>
      </c>
      <c r="O730">
        <v>0.99480000000000002</v>
      </c>
      <c r="P730">
        <v>-1.61849</v>
      </c>
      <c r="Q730">
        <v>-1.61849</v>
      </c>
      <c r="R730">
        <v>1.4593799999999999</v>
      </c>
      <c r="S730">
        <v>0.99570000000000003</v>
      </c>
      <c r="T730">
        <v>1E-3</v>
      </c>
      <c r="U730">
        <v>0</v>
      </c>
      <c r="V730">
        <v>21.469100000000001</v>
      </c>
      <c r="W730">
        <v>21.304500000000001</v>
      </c>
      <c r="X730">
        <v>82.267399999999995</v>
      </c>
    </row>
    <row r="731" spans="1:24" x14ac:dyDescent="0.3">
      <c r="A731">
        <v>730</v>
      </c>
      <c r="B731">
        <v>3</v>
      </c>
      <c r="C731" s="1">
        <v>44833.529293981483</v>
      </c>
      <c r="D731" t="s">
        <v>15</v>
      </c>
      <c r="E731" s="7">
        <v>2022</v>
      </c>
      <c r="F731" s="7">
        <v>9</v>
      </c>
      <c r="G731" s="7">
        <v>9</v>
      </c>
      <c r="H731" s="7" t="s">
        <v>34</v>
      </c>
      <c r="I731" s="7">
        <v>40</v>
      </c>
      <c r="J731" t="s">
        <v>22</v>
      </c>
      <c r="K731" t="s">
        <v>38</v>
      </c>
      <c r="L731">
        <v>2.3875000000000002</v>
      </c>
      <c r="M731">
        <v>2.3875000000000002</v>
      </c>
      <c r="N731">
        <v>2.0646900000000001</v>
      </c>
      <c r="O731">
        <v>0.97624</v>
      </c>
      <c r="P731">
        <v>-0.69854000000000005</v>
      </c>
      <c r="Q731">
        <v>-0.69854000000000005</v>
      </c>
      <c r="R731">
        <v>1.6893199999999999</v>
      </c>
      <c r="S731">
        <v>0.98973</v>
      </c>
      <c r="T731">
        <v>1E-3</v>
      </c>
      <c r="U731" t="s">
        <v>38</v>
      </c>
      <c r="V731">
        <v>21.6</v>
      </c>
      <c r="W731">
        <v>20.416</v>
      </c>
      <c r="X731">
        <v>82.277299999999997</v>
      </c>
    </row>
    <row r="732" spans="1:24" x14ac:dyDescent="0.3">
      <c r="A732">
        <v>731</v>
      </c>
      <c r="B732">
        <v>4</v>
      </c>
      <c r="C732" s="1">
        <v>44833.531446759262</v>
      </c>
      <c r="D732" t="s">
        <v>15</v>
      </c>
      <c r="E732" s="7">
        <v>2022</v>
      </c>
      <c r="F732" s="7">
        <v>9</v>
      </c>
      <c r="G732" s="7">
        <v>9</v>
      </c>
      <c r="H732" s="7" t="s">
        <v>34</v>
      </c>
      <c r="I732" s="7">
        <v>40</v>
      </c>
      <c r="J732" t="s">
        <v>23</v>
      </c>
      <c r="K732" t="s">
        <v>38</v>
      </c>
      <c r="L732">
        <v>1.3308899999999999</v>
      </c>
      <c r="M732">
        <v>1.3308899999999999</v>
      </c>
      <c r="N732">
        <v>2.1663299999999999</v>
      </c>
      <c r="O732">
        <v>0.97126000000000001</v>
      </c>
      <c r="P732">
        <v>-0.82008000000000003</v>
      </c>
      <c r="Q732">
        <v>-0.82008000000000003</v>
      </c>
      <c r="R732">
        <v>1.39812</v>
      </c>
      <c r="S732">
        <v>0.99709000000000003</v>
      </c>
      <c r="T732">
        <v>1E-3</v>
      </c>
      <c r="U732">
        <v>0</v>
      </c>
      <c r="V732">
        <v>21.569099999999999</v>
      </c>
      <c r="W732">
        <v>20.421299999999999</v>
      </c>
      <c r="X732">
        <v>82.282499999999999</v>
      </c>
    </row>
    <row r="733" spans="1:24" x14ac:dyDescent="0.3">
      <c r="A733">
        <v>732</v>
      </c>
      <c r="B733">
        <v>5</v>
      </c>
      <c r="C733" s="1">
        <v>44833.533506944441</v>
      </c>
      <c r="D733" t="s">
        <v>15</v>
      </c>
      <c r="E733" s="7">
        <v>2022</v>
      </c>
      <c r="F733" s="7">
        <v>9</v>
      </c>
      <c r="G733" s="7">
        <v>9</v>
      </c>
      <c r="H733" s="7" t="s">
        <v>34</v>
      </c>
      <c r="I733" s="7">
        <v>40</v>
      </c>
      <c r="J733" t="s">
        <v>23</v>
      </c>
      <c r="K733" t="s">
        <v>38</v>
      </c>
      <c r="L733">
        <v>1.71465</v>
      </c>
      <c r="M733">
        <v>1.71465</v>
      </c>
      <c r="N733">
        <v>1.99861</v>
      </c>
      <c r="O733">
        <v>0.98053000000000001</v>
      </c>
      <c r="P733">
        <v>-0.94098000000000004</v>
      </c>
      <c r="Q733">
        <v>-0.94098000000000004</v>
      </c>
      <c r="R733">
        <v>1.39876</v>
      </c>
      <c r="S733">
        <v>0.99707000000000001</v>
      </c>
      <c r="T733">
        <v>1E-3</v>
      </c>
      <c r="U733">
        <v>0</v>
      </c>
      <c r="V733">
        <v>22.172699999999999</v>
      </c>
      <c r="W733">
        <v>20.758800000000001</v>
      </c>
      <c r="X733">
        <v>82.297899999999998</v>
      </c>
    </row>
    <row r="734" spans="1:24" x14ac:dyDescent="0.3">
      <c r="A734">
        <v>733</v>
      </c>
      <c r="B734">
        <v>6</v>
      </c>
      <c r="C734" s="1">
        <v>44833.535578703704</v>
      </c>
      <c r="D734" t="s">
        <v>15</v>
      </c>
      <c r="E734" s="7">
        <v>2022</v>
      </c>
      <c r="F734" s="7">
        <v>9</v>
      </c>
      <c r="G734" s="7">
        <v>9</v>
      </c>
      <c r="H734" s="7" t="s">
        <v>34</v>
      </c>
      <c r="I734" s="7">
        <v>40</v>
      </c>
      <c r="J734" t="s">
        <v>23</v>
      </c>
      <c r="K734" t="s">
        <v>38</v>
      </c>
      <c r="L734">
        <v>1.3146</v>
      </c>
      <c r="M734" t="s">
        <v>38</v>
      </c>
      <c r="N734">
        <v>2.73509</v>
      </c>
      <c r="O734">
        <v>0.94655999999999996</v>
      </c>
      <c r="P734">
        <v>-0.91091</v>
      </c>
      <c r="Q734">
        <v>-0.91091</v>
      </c>
      <c r="R734">
        <v>1.5045999999999999</v>
      </c>
      <c r="S734">
        <v>0.99455000000000005</v>
      </c>
      <c r="T734">
        <v>2E-3</v>
      </c>
      <c r="U734">
        <v>0</v>
      </c>
      <c r="V734">
        <v>22.836400000000001</v>
      </c>
      <c r="W734">
        <v>19.952999999999999</v>
      </c>
      <c r="X734">
        <v>82.294700000000006</v>
      </c>
    </row>
    <row r="735" spans="1:24" x14ac:dyDescent="0.3">
      <c r="A735">
        <v>734</v>
      </c>
      <c r="B735">
        <v>10</v>
      </c>
      <c r="C735" s="1">
        <v>44833.538495370369</v>
      </c>
      <c r="D735" t="s">
        <v>15</v>
      </c>
      <c r="E735" s="7">
        <v>2022</v>
      </c>
      <c r="F735" s="7">
        <v>9</v>
      </c>
      <c r="G735" s="7">
        <v>9</v>
      </c>
      <c r="H735" s="7" t="s">
        <v>34</v>
      </c>
      <c r="I735" s="7">
        <v>40</v>
      </c>
      <c r="J735" t="s">
        <v>23</v>
      </c>
      <c r="K735" t="s">
        <v>38</v>
      </c>
      <c r="L735">
        <v>1.57751</v>
      </c>
      <c r="M735">
        <v>1.57751</v>
      </c>
      <c r="N735">
        <v>1.7442200000000001</v>
      </c>
      <c r="O735">
        <v>0.98601000000000005</v>
      </c>
      <c r="P735">
        <v>-1.1676</v>
      </c>
      <c r="Q735">
        <v>-1.1676</v>
      </c>
      <c r="R735">
        <v>1.31074</v>
      </c>
      <c r="S735">
        <v>0.99904999999999999</v>
      </c>
      <c r="T735">
        <v>1E-3</v>
      </c>
      <c r="U735" t="s">
        <v>38</v>
      </c>
      <c r="V735">
        <v>22.9</v>
      </c>
      <c r="W735">
        <v>18.950500000000002</v>
      </c>
      <c r="X735">
        <v>82.303399999999996</v>
      </c>
    </row>
    <row r="736" spans="1:24" x14ac:dyDescent="0.3">
      <c r="A736">
        <v>735</v>
      </c>
      <c r="B736">
        <v>11</v>
      </c>
      <c r="C736" s="1">
        <v>44833.540590277778</v>
      </c>
      <c r="D736" t="s">
        <v>15</v>
      </c>
      <c r="E736" s="7">
        <v>2022</v>
      </c>
      <c r="F736" s="7">
        <v>9</v>
      </c>
      <c r="G736" s="7">
        <v>9</v>
      </c>
      <c r="H736" s="7" t="s">
        <v>34</v>
      </c>
      <c r="I736" s="7">
        <v>40</v>
      </c>
      <c r="J736" t="s">
        <v>23</v>
      </c>
      <c r="K736" t="s">
        <v>38</v>
      </c>
      <c r="L736">
        <v>1.2557400000000001</v>
      </c>
      <c r="M736">
        <v>1.2557400000000001</v>
      </c>
      <c r="N736">
        <v>2.5517599999999998</v>
      </c>
      <c r="O736">
        <v>0.96086000000000005</v>
      </c>
      <c r="P736">
        <v>-0.83523000000000003</v>
      </c>
      <c r="Q736">
        <v>-0.83523000000000003</v>
      </c>
      <c r="R736">
        <v>1.4752700000000001</v>
      </c>
      <c r="S736">
        <v>0.99526999999999999</v>
      </c>
      <c r="T736">
        <v>3.7299999999999998E-3</v>
      </c>
      <c r="U736">
        <v>0</v>
      </c>
      <c r="V736">
        <v>22.796399999999998</v>
      </c>
      <c r="W736">
        <v>18.443200000000001</v>
      </c>
      <c r="X736">
        <v>82.307900000000004</v>
      </c>
    </row>
    <row r="737" spans="1:24" x14ac:dyDescent="0.3">
      <c r="A737">
        <v>736</v>
      </c>
      <c r="B737">
        <v>12</v>
      </c>
      <c r="C737" s="1">
        <v>44833.542662037034</v>
      </c>
      <c r="D737" t="s">
        <v>15</v>
      </c>
      <c r="E737" s="7">
        <v>2022</v>
      </c>
      <c r="F737" s="7">
        <v>9</v>
      </c>
      <c r="G737" s="7">
        <v>9</v>
      </c>
      <c r="H737" s="7" t="s">
        <v>34</v>
      </c>
      <c r="I737" s="7">
        <v>40</v>
      </c>
      <c r="J737" t="s">
        <v>23</v>
      </c>
      <c r="K737" t="s">
        <v>38</v>
      </c>
      <c r="L737">
        <v>0.60521000000000003</v>
      </c>
      <c r="M737" t="s">
        <v>38</v>
      </c>
      <c r="N737">
        <v>4.5004499999999998</v>
      </c>
      <c r="O737">
        <v>0.86406000000000005</v>
      </c>
      <c r="P737">
        <v>-0.50092000000000003</v>
      </c>
      <c r="Q737">
        <v>-0.50092000000000003</v>
      </c>
      <c r="R737">
        <v>1.76641</v>
      </c>
      <c r="S737">
        <v>0.98756999999999995</v>
      </c>
      <c r="T737">
        <v>1E-3</v>
      </c>
      <c r="U737">
        <v>0</v>
      </c>
      <c r="V737">
        <v>23</v>
      </c>
      <c r="W737">
        <v>19.236000000000001</v>
      </c>
      <c r="X737">
        <v>82.306899999999999</v>
      </c>
    </row>
    <row r="738" spans="1:24" x14ac:dyDescent="0.3">
      <c r="A738">
        <v>737</v>
      </c>
      <c r="B738">
        <v>7</v>
      </c>
      <c r="C738" s="1">
        <v>44833.544872685183</v>
      </c>
      <c r="D738" t="s">
        <v>15</v>
      </c>
      <c r="E738" s="7">
        <v>2022</v>
      </c>
      <c r="F738" s="7">
        <v>9</v>
      </c>
      <c r="G738" s="7">
        <v>9</v>
      </c>
      <c r="H738" s="7" t="s">
        <v>34</v>
      </c>
      <c r="I738" s="7">
        <v>40</v>
      </c>
      <c r="J738" t="s">
        <v>22</v>
      </c>
      <c r="K738" t="s">
        <v>38</v>
      </c>
      <c r="L738">
        <v>3.4604200000000001</v>
      </c>
      <c r="M738">
        <v>3.4604200000000001</v>
      </c>
      <c r="N738">
        <v>1.4240900000000001</v>
      </c>
      <c r="O738">
        <v>0.99546000000000001</v>
      </c>
      <c r="P738">
        <v>-1.51613</v>
      </c>
      <c r="Q738">
        <v>-1.51613</v>
      </c>
      <c r="R738">
        <v>1.33996</v>
      </c>
      <c r="S738">
        <v>0.99841000000000002</v>
      </c>
      <c r="T738" t="s">
        <v>38</v>
      </c>
      <c r="U738" t="s">
        <v>38</v>
      </c>
      <c r="V738">
        <v>22.9</v>
      </c>
      <c r="W738">
        <v>18.809899999999999</v>
      </c>
      <c r="X738">
        <v>82.300700000000006</v>
      </c>
    </row>
    <row r="739" spans="1:24" x14ac:dyDescent="0.3">
      <c r="A739">
        <v>738</v>
      </c>
      <c r="B739">
        <v>8</v>
      </c>
      <c r="C739" s="1">
        <v>44833.546944444446</v>
      </c>
      <c r="D739" t="s">
        <v>15</v>
      </c>
      <c r="E739" s="7">
        <v>2022</v>
      </c>
      <c r="F739" s="7">
        <v>9</v>
      </c>
      <c r="G739" s="7">
        <v>9</v>
      </c>
      <c r="H739" s="7" t="s">
        <v>34</v>
      </c>
      <c r="I739" s="7">
        <v>40</v>
      </c>
      <c r="J739" t="s">
        <v>22</v>
      </c>
      <c r="K739" t="s">
        <v>38</v>
      </c>
      <c r="L739">
        <v>3.4193799999999999</v>
      </c>
      <c r="M739">
        <v>3.4193799999999999</v>
      </c>
      <c r="N739">
        <v>1.62154</v>
      </c>
      <c r="O739">
        <v>0.98877000000000004</v>
      </c>
      <c r="P739">
        <v>-0.82926</v>
      </c>
      <c r="Q739">
        <v>-0.82926</v>
      </c>
      <c r="R739">
        <v>1.54976</v>
      </c>
      <c r="S739">
        <v>0.99341999999999997</v>
      </c>
      <c r="T739" t="s">
        <v>38</v>
      </c>
      <c r="U739" t="s">
        <v>38</v>
      </c>
      <c r="V739">
        <v>22.4</v>
      </c>
      <c r="W739">
        <v>19.768799999999999</v>
      </c>
      <c r="X739">
        <v>82.275400000000005</v>
      </c>
    </row>
    <row r="740" spans="1:24" x14ac:dyDescent="0.3">
      <c r="A740">
        <v>739</v>
      </c>
      <c r="B740">
        <v>9</v>
      </c>
      <c r="C740" s="1">
        <v>44833.549004629633</v>
      </c>
      <c r="D740" t="s">
        <v>15</v>
      </c>
      <c r="E740" s="7">
        <v>2022</v>
      </c>
      <c r="F740" s="7">
        <v>9</v>
      </c>
      <c r="G740" s="7">
        <v>9</v>
      </c>
      <c r="H740" s="7" t="s">
        <v>34</v>
      </c>
      <c r="I740" s="7">
        <v>40</v>
      </c>
      <c r="J740" t="s">
        <v>22</v>
      </c>
      <c r="K740" t="s">
        <v>38</v>
      </c>
      <c r="L740">
        <v>3.0112199999999998</v>
      </c>
      <c r="M740">
        <v>3.0112199999999998</v>
      </c>
      <c r="N740">
        <v>1.55959</v>
      </c>
      <c r="O740">
        <v>0.99229000000000001</v>
      </c>
      <c r="P740">
        <v>-0.96641999999999995</v>
      </c>
      <c r="Q740">
        <v>-0.96641999999999995</v>
      </c>
      <c r="R740">
        <v>1.4870699999999999</v>
      </c>
      <c r="S740">
        <v>0.99504999999999999</v>
      </c>
      <c r="T740">
        <v>2E-3</v>
      </c>
      <c r="U740" t="s">
        <v>38</v>
      </c>
      <c r="V740">
        <v>22.1</v>
      </c>
      <c r="W740">
        <v>19.221499999999999</v>
      </c>
      <c r="X740">
        <v>82.280100000000004</v>
      </c>
    </row>
    <row r="741" spans="1:24" x14ac:dyDescent="0.3">
      <c r="A741">
        <v>740</v>
      </c>
      <c r="B741">
        <v>13</v>
      </c>
      <c r="C741" s="1">
        <v>44833.55133101852</v>
      </c>
      <c r="D741" t="s">
        <v>15</v>
      </c>
      <c r="E741" s="7">
        <v>2022</v>
      </c>
      <c r="F741" s="7">
        <v>9</v>
      </c>
      <c r="G741" s="7">
        <v>9</v>
      </c>
      <c r="H741" s="7" t="s">
        <v>34</v>
      </c>
      <c r="I741" s="7">
        <v>40</v>
      </c>
      <c r="J741" t="s">
        <v>22</v>
      </c>
      <c r="K741" t="s">
        <v>38</v>
      </c>
      <c r="L741">
        <v>3.9645000000000001</v>
      </c>
      <c r="M741">
        <v>3.9645000000000001</v>
      </c>
      <c r="N741">
        <v>1.57809</v>
      </c>
      <c r="O741">
        <v>0.99036000000000002</v>
      </c>
      <c r="P741">
        <v>-0.89414000000000005</v>
      </c>
      <c r="Q741">
        <v>-0.89414000000000005</v>
      </c>
      <c r="R741">
        <v>1.58178</v>
      </c>
      <c r="S741">
        <v>0.99260999999999999</v>
      </c>
      <c r="T741">
        <v>4.0000000000000001E-3</v>
      </c>
      <c r="U741">
        <v>9.3000000000000005E-4</v>
      </c>
      <c r="V741">
        <v>21.761800000000001</v>
      </c>
      <c r="W741">
        <v>18.97</v>
      </c>
      <c r="X741">
        <v>82.273700000000005</v>
      </c>
    </row>
    <row r="742" spans="1:24" x14ac:dyDescent="0.3">
      <c r="A742">
        <v>741</v>
      </c>
      <c r="B742">
        <v>14</v>
      </c>
      <c r="C742" s="1">
        <v>44833.553425925929</v>
      </c>
      <c r="D742" t="s">
        <v>15</v>
      </c>
      <c r="E742" s="7">
        <v>2022</v>
      </c>
      <c r="F742" s="7">
        <v>9</v>
      </c>
      <c r="G742" s="7">
        <v>9</v>
      </c>
      <c r="H742" s="7" t="s">
        <v>34</v>
      </c>
      <c r="I742" s="7">
        <v>40</v>
      </c>
      <c r="J742" t="s">
        <v>22</v>
      </c>
      <c r="K742" t="s">
        <v>38</v>
      </c>
      <c r="L742">
        <v>1.7129099999999999</v>
      </c>
      <c r="M742">
        <v>1.7129099999999999</v>
      </c>
      <c r="N742">
        <v>2.36103</v>
      </c>
      <c r="O742">
        <v>0.96809999999999996</v>
      </c>
      <c r="P742">
        <v>-1.03182</v>
      </c>
      <c r="Q742">
        <v>-1.03182</v>
      </c>
      <c r="R742">
        <v>1.4064700000000001</v>
      </c>
      <c r="S742">
        <v>0.99690999999999996</v>
      </c>
      <c r="T742">
        <v>3.0000000000000001E-3</v>
      </c>
      <c r="U742">
        <v>0</v>
      </c>
      <c r="V742">
        <v>21.5291</v>
      </c>
      <c r="W742">
        <v>19.093499999999999</v>
      </c>
      <c r="X742">
        <v>82.28</v>
      </c>
    </row>
    <row r="743" spans="1:24" x14ac:dyDescent="0.3">
      <c r="A743">
        <v>742</v>
      </c>
      <c r="B743">
        <v>15</v>
      </c>
      <c r="C743" s="1">
        <v>44833.555486111109</v>
      </c>
      <c r="D743" t="s">
        <v>15</v>
      </c>
      <c r="E743" s="7">
        <v>2022</v>
      </c>
      <c r="F743" s="7">
        <v>9</v>
      </c>
      <c r="G743" s="7">
        <v>9</v>
      </c>
      <c r="H743" s="7" t="s">
        <v>34</v>
      </c>
      <c r="I743" s="7">
        <v>40</v>
      </c>
      <c r="J743" t="s">
        <v>22</v>
      </c>
      <c r="K743" t="s">
        <v>38</v>
      </c>
      <c r="L743">
        <v>2.2673800000000002</v>
      </c>
      <c r="M743">
        <v>2.2673800000000002</v>
      </c>
      <c r="N743">
        <v>2.4301200000000001</v>
      </c>
      <c r="O743">
        <v>0.96208000000000005</v>
      </c>
      <c r="P743">
        <v>-0.63463000000000003</v>
      </c>
      <c r="Q743">
        <v>-0.63463000000000003</v>
      </c>
      <c r="R743">
        <v>1.96505</v>
      </c>
      <c r="S743">
        <v>0.98162000000000005</v>
      </c>
      <c r="T743">
        <v>2E-3</v>
      </c>
      <c r="U743">
        <v>0</v>
      </c>
      <c r="V743">
        <v>21.163599999999999</v>
      </c>
      <c r="W743">
        <v>18.798200000000001</v>
      </c>
      <c r="X743">
        <v>82.2654</v>
      </c>
    </row>
    <row r="744" spans="1:24" x14ac:dyDescent="0.3">
      <c r="A744">
        <v>743</v>
      </c>
      <c r="B744">
        <v>16</v>
      </c>
      <c r="C744" s="1">
        <v>44833.557650462964</v>
      </c>
      <c r="D744" t="s">
        <v>15</v>
      </c>
      <c r="E744" s="7">
        <v>2022</v>
      </c>
      <c r="F744" s="7">
        <v>9</v>
      </c>
      <c r="G744" s="7">
        <v>9</v>
      </c>
      <c r="H744" s="7" t="s">
        <v>34</v>
      </c>
      <c r="I744" s="7">
        <v>40</v>
      </c>
      <c r="J744" t="s">
        <v>23</v>
      </c>
      <c r="K744" t="s">
        <v>38</v>
      </c>
      <c r="L744">
        <v>1.44336</v>
      </c>
      <c r="M744" t="s">
        <v>38</v>
      </c>
      <c r="N744">
        <v>2.8024499999999999</v>
      </c>
      <c r="O744">
        <v>0.94062999999999997</v>
      </c>
      <c r="P744">
        <v>-0.50263999999999998</v>
      </c>
      <c r="Q744">
        <v>-0.50263999999999998</v>
      </c>
      <c r="R744">
        <v>1.8363100000000001</v>
      </c>
      <c r="S744">
        <v>0.98573</v>
      </c>
      <c r="T744" t="s">
        <v>38</v>
      </c>
      <c r="U744" t="s">
        <v>38</v>
      </c>
      <c r="V744">
        <v>21.1</v>
      </c>
      <c r="W744">
        <v>18.387799999999999</v>
      </c>
      <c r="X744">
        <v>82.252700000000004</v>
      </c>
    </row>
    <row r="745" spans="1:24" x14ac:dyDescent="0.3">
      <c r="A745">
        <v>744</v>
      </c>
      <c r="B745">
        <v>17</v>
      </c>
      <c r="C745" s="1">
        <v>44833.55972222222</v>
      </c>
      <c r="D745" t="s">
        <v>15</v>
      </c>
      <c r="E745" s="7">
        <v>2022</v>
      </c>
      <c r="F745" s="7">
        <v>9</v>
      </c>
      <c r="G745" s="7">
        <v>9</v>
      </c>
      <c r="H745" s="7" t="s">
        <v>34</v>
      </c>
      <c r="I745" s="7">
        <v>40</v>
      </c>
      <c r="J745" t="s">
        <v>23</v>
      </c>
      <c r="K745" t="s">
        <v>38</v>
      </c>
      <c r="L745">
        <v>1.3729899999999999</v>
      </c>
      <c r="M745">
        <v>1.3729899999999999</v>
      </c>
      <c r="N745">
        <v>2.5682100000000001</v>
      </c>
      <c r="O745">
        <v>0.95082999999999995</v>
      </c>
      <c r="P745">
        <v>-0.68635000000000002</v>
      </c>
      <c r="Q745">
        <v>-0.68635000000000002</v>
      </c>
      <c r="R745">
        <v>1.7170799999999999</v>
      </c>
      <c r="S745">
        <v>0.98912</v>
      </c>
      <c r="T745">
        <v>3.0000000000000001E-3</v>
      </c>
      <c r="U745">
        <v>0</v>
      </c>
      <c r="V745">
        <v>21.1</v>
      </c>
      <c r="W745">
        <v>18.5761</v>
      </c>
      <c r="X745">
        <v>82.233099999999993</v>
      </c>
    </row>
    <row r="746" spans="1:24" x14ac:dyDescent="0.3">
      <c r="A746">
        <v>745</v>
      </c>
      <c r="B746">
        <v>18</v>
      </c>
      <c r="C746" s="1">
        <v>44833.561805555553</v>
      </c>
      <c r="D746" t="s">
        <v>15</v>
      </c>
      <c r="E746" s="7">
        <v>2022</v>
      </c>
      <c r="F746" s="7">
        <v>9</v>
      </c>
      <c r="G746" s="7">
        <v>9</v>
      </c>
      <c r="H746" s="7" t="s">
        <v>34</v>
      </c>
      <c r="I746" s="7">
        <v>40</v>
      </c>
      <c r="J746" t="s">
        <v>23</v>
      </c>
      <c r="K746" t="s">
        <v>38</v>
      </c>
      <c r="L746">
        <v>1.4238</v>
      </c>
      <c r="M746" t="s">
        <v>38</v>
      </c>
      <c r="N746">
        <v>2.8102900000000002</v>
      </c>
      <c r="O746">
        <v>0.91234000000000004</v>
      </c>
      <c r="P746">
        <v>-0.80171999999999999</v>
      </c>
      <c r="Q746">
        <v>-0.80171999999999999</v>
      </c>
      <c r="R746">
        <v>1.5988800000000001</v>
      </c>
      <c r="S746">
        <v>0.99217999999999995</v>
      </c>
      <c r="T746">
        <v>2E-3</v>
      </c>
      <c r="U746">
        <v>0</v>
      </c>
      <c r="V746">
        <v>21.1</v>
      </c>
      <c r="W746">
        <v>18.602499999999999</v>
      </c>
      <c r="X746">
        <v>82.238900000000001</v>
      </c>
    </row>
    <row r="747" spans="1:24" x14ac:dyDescent="0.3">
      <c r="A747">
        <v>746</v>
      </c>
      <c r="B747">
        <v>1</v>
      </c>
      <c r="C747" s="1">
        <v>44839.434004629627</v>
      </c>
      <c r="D747" t="s">
        <v>30</v>
      </c>
      <c r="E747" s="7">
        <v>2022</v>
      </c>
      <c r="F747" s="7">
        <v>10</v>
      </c>
      <c r="G747" s="7">
        <v>10</v>
      </c>
      <c r="H747" s="7" t="s">
        <v>32</v>
      </c>
      <c r="I747" s="7">
        <v>41</v>
      </c>
      <c r="J747" t="s">
        <v>22</v>
      </c>
      <c r="K747" t="s">
        <v>37</v>
      </c>
      <c r="L747">
        <v>1.25474</v>
      </c>
      <c r="M747">
        <v>1.25474</v>
      </c>
      <c r="N747">
        <v>1.7269000000000001</v>
      </c>
      <c r="O747">
        <v>0.9849</v>
      </c>
      <c r="P747">
        <v>-6.3140000000000002E-2</v>
      </c>
      <c r="Q747" t="s">
        <v>38</v>
      </c>
      <c r="R747">
        <v>7.3508800000000001</v>
      </c>
      <c r="S747">
        <v>0.69850999999999996</v>
      </c>
      <c r="T747">
        <v>1E-3</v>
      </c>
      <c r="U747">
        <v>0</v>
      </c>
      <c r="V747">
        <v>19.2836</v>
      </c>
      <c r="W747">
        <v>17.1569</v>
      </c>
      <c r="X747">
        <v>88.764200000000002</v>
      </c>
    </row>
    <row r="748" spans="1:24" x14ac:dyDescent="0.3">
      <c r="A748">
        <v>747</v>
      </c>
      <c r="B748">
        <v>2</v>
      </c>
      <c r="C748" s="1">
        <v>44839.436249999999</v>
      </c>
      <c r="D748" t="s">
        <v>30</v>
      </c>
      <c r="E748" s="7">
        <v>2022</v>
      </c>
      <c r="F748" s="7">
        <v>10</v>
      </c>
      <c r="G748" s="7">
        <v>10</v>
      </c>
      <c r="H748" s="7" t="s">
        <v>32</v>
      </c>
      <c r="I748" s="7">
        <v>41</v>
      </c>
      <c r="J748" t="s">
        <v>22</v>
      </c>
      <c r="K748" t="s">
        <v>36</v>
      </c>
      <c r="L748">
        <v>1.9052100000000001</v>
      </c>
      <c r="M748">
        <v>1.9052100000000001</v>
      </c>
      <c r="N748">
        <v>1.7503299999999999</v>
      </c>
      <c r="O748">
        <v>0.98546</v>
      </c>
      <c r="P748">
        <v>-0.17527000000000001</v>
      </c>
      <c r="Q748" t="s">
        <v>38</v>
      </c>
      <c r="R748">
        <v>2.9464899999999998</v>
      </c>
      <c r="S748">
        <v>0.94364000000000003</v>
      </c>
      <c r="T748">
        <v>2E-3</v>
      </c>
      <c r="U748">
        <v>0</v>
      </c>
      <c r="V748">
        <v>19.058199999999999</v>
      </c>
      <c r="W748">
        <v>17.3873</v>
      </c>
      <c r="X748">
        <v>88.763999999999996</v>
      </c>
    </row>
    <row r="749" spans="1:24" x14ac:dyDescent="0.3">
      <c r="A749">
        <v>748</v>
      </c>
      <c r="B749">
        <v>3</v>
      </c>
      <c r="C749" s="1">
        <v>44839.438321759262</v>
      </c>
      <c r="D749" t="s">
        <v>30</v>
      </c>
      <c r="E749" s="7">
        <v>2022</v>
      </c>
      <c r="F749" s="7">
        <v>10</v>
      </c>
      <c r="G749" s="7">
        <v>10</v>
      </c>
      <c r="H749" s="7" t="s">
        <v>32</v>
      </c>
      <c r="I749" s="7">
        <v>41</v>
      </c>
      <c r="J749" t="s">
        <v>22</v>
      </c>
      <c r="K749" t="s">
        <v>36</v>
      </c>
      <c r="L749">
        <v>1.31412</v>
      </c>
      <c r="M749">
        <v>1.31412</v>
      </c>
      <c r="N749">
        <v>1.76624</v>
      </c>
      <c r="O749">
        <v>0.98594999999999999</v>
      </c>
      <c r="P749">
        <v>-0.26896999999999999</v>
      </c>
      <c r="Q749">
        <v>-0.26896999999999999</v>
      </c>
      <c r="R749">
        <v>2.0630600000000001</v>
      </c>
      <c r="S749">
        <v>0.97709999999999997</v>
      </c>
      <c r="T749">
        <v>2E-3</v>
      </c>
      <c r="U749">
        <v>0</v>
      </c>
      <c r="V749">
        <v>19.0091</v>
      </c>
      <c r="W749">
        <v>17.117000000000001</v>
      </c>
      <c r="X749">
        <v>88.768199999999993</v>
      </c>
    </row>
    <row r="750" spans="1:24" x14ac:dyDescent="0.3">
      <c r="A750">
        <v>749</v>
      </c>
      <c r="B750">
        <v>4</v>
      </c>
      <c r="C750" s="1">
        <v>44839.440416666665</v>
      </c>
      <c r="D750" t="s">
        <v>30</v>
      </c>
      <c r="E750" s="7">
        <v>2022</v>
      </c>
      <c r="F750" s="7">
        <v>10</v>
      </c>
      <c r="G750" s="7">
        <v>10</v>
      </c>
      <c r="H750" s="7" t="s">
        <v>32</v>
      </c>
      <c r="I750" s="7">
        <v>41</v>
      </c>
      <c r="J750" t="s">
        <v>22</v>
      </c>
      <c r="K750" t="s">
        <v>36</v>
      </c>
      <c r="L750">
        <v>1.88351</v>
      </c>
      <c r="M750">
        <v>1.88351</v>
      </c>
      <c r="N750">
        <v>1.58914</v>
      </c>
      <c r="O750">
        <v>0.98892000000000002</v>
      </c>
      <c r="P750">
        <v>-0.68903999999999999</v>
      </c>
      <c r="Q750">
        <v>-0.68903999999999999</v>
      </c>
      <c r="R750">
        <v>1.4472400000000001</v>
      </c>
      <c r="S750">
        <v>0.99431999999999998</v>
      </c>
      <c r="T750">
        <v>2E-3</v>
      </c>
      <c r="U750">
        <v>0</v>
      </c>
      <c r="V750">
        <v>18.899999999999999</v>
      </c>
      <c r="W750">
        <v>17.0886</v>
      </c>
      <c r="X750">
        <v>88.774199999999993</v>
      </c>
    </row>
    <row r="751" spans="1:24" x14ac:dyDescent="0.3">
      <c r="A751">
        <v>750</v>
      </c>
      <c r="B751">
        <v>5</v>
      </c>
      <c r="C751" s="1">
        <v>44839.442499999997</v>
      </c>
      <c r="D751" t="s">
        <v>30</v>
      </c>
      <c r="E751" s="7">
        <v>2022</v>
      </c>
      <c r="F751" s="7">
        <v>10</v>
      </c>
      <c r="G751" s="7">
        <v>10</v>
      </c>
      <c r="H751" s="7" t="s">
        <v>32</v>
      </c>
      <c r="I751" s="7">
        <v>41</v>
      </c>
      <c r="J751" t="s">
        <v>23</v>
      </c>
      <c r="K751" t="s">
        <v>36</v>
      </c>
      <c r="L751">
        <v>1.18208</v>
      </c>
      <c r="M751">
        <v>1.18208</v>
      </c>
      <c r="N751">
        <v>2.35345</v>
      </c>
      <c r="O751">
        <v>0.96677000000000002</v>
      </c>
      <c r="P751">
        <v>-0.48605999999999999</v>
      </c>
      <c r="Q751">
        <v>-0.48605999999999999</v>
      </c>
      <c r="R751">
        <v>1.5748599999999999</v>
      </c>
      <c r="S751">
        <v>0.99109000000000003</v>
      </c>
      <c r="T751">
        <v>2E-3</v>
      </c>
      <c r="U751">
        <v>0</v>
      </c>
      <c r="V751">
        <v>18.8</v>
      </c>
      <c r="W751">
        <v>17.579799999999999</v>
      </c>
      <c r="X751">
        <v>88.776300000000006</v>
      </c>
    </row>
    <row r="752" spans="1:24" x14ac:dyDescent="0.3">
      <c r="A752">
        <v>751</v>
      </c>
      <c r="B752">
        <v>6</v>
      </c>
      <c r="C752" s="1">
        <v>44839.445034722223</v>
      </c>
      <c r="D752" t="s">
        <v>30</v>
      </c>
      <c r="E752" s="7">
        <v>2022</v>
      </c>
      <c r="F752" s="7">
        <v>10</v>
      </c>
      <c r="G752" s="7">
        <v>10</v>
      </c>
      <c r="H752" s="7" t="s">
        <v>32</v>
      </c>
      <c r="I752" s="7">
        <v>41</v>
      </c>
      <c r="J752" t="s">
        <v>23</v>
      </c>
      <c r="K752" t="s">
        <v>36</v>
      </c>
      <c r="L752">
        <v>3.4478</v>
      </c>
      <c r="M752">
        <v>3.4478</v>
      </c>
      <c r="N752">
        <v>1.47695</v>
      </c>
      <c r="O752">
        <v>0.99360999999999999</v>
      </c>
      <c r="P752">
        <v>-0.51741999999999999</v>
      </c>
      <c r="Q752">
        <v>-0.51741999999999999</v>
      </c>
      <c r="R752">
        <v>1.7524599999999999</v>
      </c>
      <c r="S752">
        <v>0.98646</v>
      </c>
      <c r="T752">
        <v>2E-3</v>
      </c>
      <c r="U752">
        <v>0</v>
      </c>
      <c r="V752">
        <v>18.8</v>
      </c>
      <c r="W752">
        <v>18.150700000000001</v>
      </c>
      <c r="X752">
        <v>88.784700000000001</v>
      </c>
    </row>
    <row r="753" spans="1:24" x14ac:dyDescent="0.3">
      <c r="A753">
        <v>752</v>
      </c>
      <c r="B753">
        <v>7</v>
      </c>
      <c r="C753" s="1">
        <v>44839.447129629632</v>
      </c>
      <c r="D753" t="s">
        <v>30</v>
      </c>
      <c r="E753" s="7">
        <v>2022</v>
      </c>
      <c r="F753" s="7">
        <v>10</v>
      </c>
      <c r="G753" s="7">
        <v>10</v>
      </c>
      <c r="H753" s="7" t="s">
        <v>32</v>
      </c>
      <c r="I753" s="7">
        <v>41</v>
      </c>
      <c r="J753" t="s">
        <v>23</v>
      </c>
      <c r="K753" t="s">
        <v>37</v>
      </c>
      <c r="L753">
        <v>1.46858</v>
      </c>
      <c r="M753">
        <v>1.46858</v>
      </c>
      <c r="N753">
        <v>1.8262100000000001</v>
      </c>
      <c r="O753">
        <v>0.97907</v>
      </c>
      <c r="P753">
        <v>-0.81671000000000005</v>
      </c>
      <c r="Q753">
        <v>-0.81671000000000005</v>
      </c>
      <c r="R753">
        <v>1.36043</v>
      </c>
      <c r="S753">
        <v>0.99624999999999997</v>
      </c>
      <c r="T753">
        <v>1E-3</v>
      </c>
      <c r="U753">
        <v>0</v>
      </c>
      <c r="V753">
        <v>18.802700000000002</v>
      </c>
      <c r="W753">
        <v>18.553799999999999</v>
      </c>
      <c r="X753">
        <v>88.766499999999994</v>
      </c>
    </row>
    <row r="754" spans="1:24" x14ac:dyDescent="0.3">
      <c r="A754">
        <v>753</v>
      </c>
      <c r="B754">
        <v>8</v>
      </c>
      <c r="C754" s="1">
        <v>44839.449247685188</v>
      </c>
      <c r="D754" t="s">
        <v>30</v>
      </c>
      <c r="E754" s="7">
        <v>2022</v>
      </c>
      <c r="F754" s="7">
        <v>10</v>
      </c>
      <c r="G754" s="7">
        <v>10</v>
      </c>
      <c r="H754" s="7" t="s">
        <v>32</v>
      </c>
      <c r="I754" s="7">
        <v>41</v>
      </c>
      <c r="J754" t="s">
        <v>23</v>
      </c>
      <c r="K754" t="s">
        <v>36</v>
      </c>
      <c r="L754">
        <v>3.6085799999999999</v>
      </c>
      <c r="M754">
        <v>3.6085799999999999</v>
      </c>
      <c r="N754">
        <v>1.3324199999999999</v>
      </c>
      <c r="O754">
        <v>0.99675999999999998</v>
      </c>
      <c r="P754">
        <v>-0.66279999999999994</v>
      </c>
      <c r="Q754">
        <v>-0.66279999999999994</v>
      </c>
      <c r="R754">
        <v>1.3728100000000001</v>
      </c>
      <c r="S754">
        <v>0.99595999999999996</v>
      </c>
      <c r="T754">
        <v>2E-3</v>
      </c>
      <c r="U754">
        <v>0</v>
      </c>
      <c r="V754">
        <v>19.230899999999998</v>
      </c>
      <c r="W754">
        <v>19.360299999999999</v>
      </c>
      <c r="X754">
        <v>88.789299999999997</v>
      </c>
    </row>
    <row r="755" spans="1:24" x14ac:dyDescent="0.3">
      <c r="A755">
        <v>754</v>
      </c>
      <c r="B755">
        <v>9</v>
      </c>
      <c r="C755" s="1">
        <v>44839.451412037037</v>
      </c>
      <c r="D755" t="s">
        <v>30</v>
      </c>
      <c r="E755" s="7">
        <v>2022</v>
      </c>
      <c r="F755" s="7">
        <v>10</v>
      </c>
      <c r="G755" s="7">
        <v>10</v>
      </c>
      <c r="H755" s="7" t="s">
        <v>32</v>
      </c>
      <c r="I755" s="7">
        <v>41</v>
      </c>
      <c r="J755" t="s">
        <v>22</v>
      </c>
      <c r="K755" t="s">
        <v>36</v>
      </c>
      <c r="L755">
        <v>3.4420799999999998</v>
      </c>
      <c r="M755">
        <v>3.4420799999999998</v>
      </c>
      <c r="N755">
        <v>1.50366</v>
      </c>
      <c r="O755">
        <v>0.99295999999999995</v>
      </c>
      <c r="P755">
        <v>-0.65563000000000005</v>
      </c>
      <c r="Q755">
        <v>-0.65563000000000005</v>
      </c>
      <c r="R755">
        <v>1.5317799999999999</v>
      </c>
      <c r="S755">
        <v>0.99226999999999999</v>
      </c>
      <c r="T755">
        <v>1E-3</v>
      </c>
      <c r="U755">
        <v>0</v>
      </c>
      <c r="V755">
        <v>19.5</v>
      </c>
      <c r="W755">
        <v>19.3094</v>
      </c>
      <c r="X755">
        <v>88.776899999999998</v>
      </c>
    </row>
    <row r="756" spans="1:24" x14ac:dyDescent="0.3">
      <c r="A756">
        <v>755</v>
      </c>
      <c r="B756">
        <v>10</v>
      </c>
      <c r="C756" s="1">
        <v>44839.453645833331</v>
      </c>
      <c r="D756" t="s">
        <v>30</v>
      </c>
      <c r="E756" s="7">
        <v>2022</v>
      </c>
      <c r="F756" s="7">
        <v>10</v>
      </c>
      <c r="G756" s="7">
        <v>10</v>
      </c>
      <c r="H756" s="7" t="s">
        <v>32</v>
      </c>
      <c r="I756" s="7">
        <v>41</v>
      </c>
      <c r="J756" t="s">
        <v>22</v>
      </c>
      <c r="K756" t="s">
        <v>36</v>
      </c>
      <c r="L756">
        <v>3.34124</v>
      </c>
      <c r="M756">
        <v>3.34124</v>
      </c>
      <c r="N756">
        <v>1.4808600000000001</v>
      </c>
      <c r="O756">
        <v>0.99034</v>
      </c>
      <c r="P756">
        <v>-0.48715999999999998</v>
      </c>
      <c r="Q756">
        <v>-0.48715999999999998</v>
      </c>
      <c r="R756">
        <v>1.74224</v>
      </c>
      <c r="S756">
        <v>0.98673999999999995</v>
      </c>
      <c r="T756">
        <v>2E-3</v>
      </c>
      <c r="U756">
        <v>0</v>
      </c>
      <c r="V756">
        <v>19.5</v>
      </c>
      <c r="W756">
        <v>18.5122</v>
      </c>
      <c r="X756">
        <v>88.801400000000001</v>
      </c>
    </row>
    <row r="757" spans="1:24" x14ac:dyDescent="0.3">
      <c r="A757">
        <v>756</v>
      </c>
      <c r="B757">
        <v>11</v>
      </c>
      <c r="C757" s="1">
        <v>44839.455694444441</v>
      </c>
      <c r="D757" t="s">
        <v>30</v>
      </c>
      <c r="E757" s="7">
        <v>2022</v>
      </c>
      <c r="F757" s="7">
        <v>10</v>
      </c>
      <c r="G757" s="7">
        <v>10</v>
      </c>
      <c r="H757" s="7" t="s">
        <v>32</v>
      </c>
      <c r="I757" s="7">
        <v>41</v>
      </c>
      <c r="J757" t="s">
        <v>22</v>
      </c>
      <c r="K757" t="s">
        <v>36</v>
      </c>
      <c r="L757">
        <v>8.7389799999999997</v>
      </c>
      <c r="M757">
        <v>8.7389799999999997</v>
      </c>
      <c r="N757">
        <v>1.2690699999999999</v>
      </c>
      <c r="O757">
        <v>0.96458999999999995</v>
      </c>
      <c r="P757">
        <v>-1.45442</v>
      </c>
      <c r="Q757">
        <v>-1.45442</v>
      </c>
      <c r="R757">
        <v>1.31209</v>
      </c>
      <c r="S757">
        <v>0.95484999999999998</v>
      </c>
      <c r="T757">
        <v>2E-3</v>
      </c>
      <c r="U757">
        <v>0</v>
      </c>
      <c r="V757">
        <v>19.3</v>
      </c>
      <c r="W757">
        <v>18.310500000000001</v>
      </c>
      <c r="X757">
        <v>88.802400000000006</v>
      </c>
    </row>
    <row r="758" spans="1:24" x14ac:dyDescent="0.3">
      <c r="A758">
        <v>757</v>
      </c>
      <c r="B758">
        <v>12</v>
      </c>
      <c r="C758" s="1">
        <v>44839.457731481481</v>
      </c>
      <c r="D758" t="s">
        <v>30</v>
      </c>
      <c r="E758" s="7">
        <v>2022</v>
      </c>
      <c r="F758" s="7">
        <v>10</v>
      </c>
      <c r="G758" s="7">
        <v>10</v>
      </c>
      <c r="H758" s="7" t="s">
        <v>32</v>
      </c>
      <c r="I758" s="7">
        <v>41</v>
      </c>
      <c r="J758" t="s">
        <v>22</v>
      </c>
      <c r="K758" t="s">
        <v>37</v>
      </c>
      <c r="L758">
        <v>1.6944399999999999</v>
      </c>
      <c r="M758">
        <v>1.6944399999999999</v>
      </c>
      <c r="N758">
        <v>1.9549700000000001</v>
      </c>
      <c r="O758">
        <v>0.98019999999999996</v>
      </c>
      <c r="P758">
        <v>-0.15237999999999999</v>
      </c>
      <c r="Q758" t="s">
        <v>38</v>
      </c>
      <c r="R758">
        <v>4.2432400000000001</v>
      </c>
      <c r="S758">
        <v>0.88012999999999997</v>
      </c>
      <c r="T758">
        <v>2E-3</v>
      </c>
      <c r="U758">
        <v>0</v>
      </c>
      <c r="V758">
        <v>19.156400000000001</v>
      </c>
      <c r="W758">
        <v>18.982399999999998</v>
      </c>
      <c r="X758">
        <v>88.8048</v>
      </c>
    </row>
    <row r="759" spans="1:24" x14ac:dyDescent="0.3">
      <c r="A759">
        <v>758</v>
      </c>
      <c r="B759">
        <v>13</v>
      </c>
      <c r="C759" s="1">
        <v>44839.459930555553</v>
      </c>
      <c r="D759" t="s">
        <v>30</v>
      </c>
      <c r="E759" s="7">
        <v>2022</v>
      </c>
      <c r="F759" s="7">
        <v>10</v>
      </c>
      <c r="G759" s="7">
        <v>10</v>
      </c>
      <c r="H759" s="7" t="s">
        <v>32</v>
      </c>
      <c r="I759" s="7">
        <v>41</v>
      </c>
      <c r="J759" t="s">
        <v>23</v>
      </c>
      <c r="K759" t="s">
        <v>36</v>
      </c>
      <c r="L759">
        <v>1.4621</v>
      </c>
      <c r="M759">
        <v>1.4621</v>
      </c>
      <c r="N759">
        <v>2.7166399999999999</v>
      </c>
      <c r="O759">
        <v>0.95321999999999996</v>
      </c>
      <c r="P759">
        <v>-0.39612999999999998</v>
      </c>
      <c r="Q759">
        <v>-0.39612999999999998</v>
      </c>
      <c r="R759">
        <v>2.1132300000000002</v>
      </c>
      <c r="S759">
        <v>0.97543999999999997</v>
      </c>
      <c r="T759">
        <v>2E-3</v>
      </c>
      <c r="U759">
        <v>0</v>
      </c>
      <c r="V759">
        <v>19.261800000000001</v>
      </c>
      <c r="W759">
        <v>19.054400000000001</v>
      </c>
      <c r="X759">
        <v>88.808800000000005</v>
      </c>
    </row>
    <row r="760" spans="1:24" x14ac:dyDescent="0.3">
      <c r="A760">
        <v>759</v>
      </c>
      <c r="B760">
        <v>14</v>
      </c>
      <c r="C760" s="1">
        <v>44839.462002314816</v>
      </c>
      <c r="D760" t="s">
        <v>30</v>
      </c>
      <c r="E760" s="7">
        <v>2022</v>
      </c>
      <c r="F760" s="7">
        <v>10</v>
      </c>
      <c r="G760" s="7">
        <v>10</v>
      </c>
      <c r="H760" s="7" t="s">
        <v>32</v>
      </c>
      <c r="I760" s="7">
        <v>41</v>
      </c>
      <c r="J760" t="s">
        <v>23</v>
      </c>
      <c r="K760" t="s">
        <v>36</v>
      </c>
      <c r="L760">
        <v>1.0713600000000001</v>
      </c>
      <c r="M760" t="s">
        <v>38</v>
      </c>
      <c r="N760">
        <v>3.7524299999999999</v>
      </c>
      <c r="O760">
        <v>0.84626999999999997</v>
      </c>
      <c r="P760">
        <v>-0.32756999999999997</v>
      </c>
      <c r="Q760">
        <v>-0.32756999999999997</v>
      </c>
      <c r="R760">
        <v>2.4556300000000002</v>
      </c>
      <c r="S760">
        <v>0.96294999999999997</v>
      </c>
      <c r="T760">
        <v>1E-3</v>
      </c>
      <c r="U760">
        <v>0</v>
      </c>
      <c r="V760">
        <v>19.510899999999999</v>
      </c>
      <c r="W760">
        <v>19.5106</v>
      </c>
      <c r="X760">
        <v>88.814800000000005</v>
      </c>
    </row>
    <row r="761" spans="1:24" x14ac:dyDescent="0.3">
      <c r="A761">
        <v>760</v>
      </c>
      <c r="B761">
        <v>15</v>
      </c>
      <c r="C761" s="1">
        <v>44839.464074074072</v>
      </c>
      <c r="D761" t="s">
        <v>30</v>
      </c>
      <c r="E761" s="7">
        <v>2022</v>
      </c>
      <c r="F761" s="7">
        <v>10</v>
      </c>
      <c r="G761" s="7">
        <v>10</v>
      </c>
      <c r="H761" s="7" t="s">
        <v>32</v>
      </c>
      <c r="I761" s="7">
        <v>41</v>
      </c>
      <c r="J761" t="s">
        <v>23</v>
      </c>
      <c r="K761" t="s">
        <v>36</v>
      </c>
      <c r="L761">
        <v>1.2679800000000001</v>
      </c>
      <c r="M761">
        <v>1.2679800000000001</v>
      </c>
      <c r="N761">
        <v>2.5685500000000001</v>
      </c>
      <c r="O761">
        <v>0.95323999999999998</v>
      </c>
      <c r="P761">
        <v>-0.30876999999999999</v>
      </c>
      <c r="Q761">
        <v>-0.30876999999999999</v>
      </c>
      <c r="R761">
        <v>2.1358199999999998</v>
      </c>
      <c r="S761">
        <v>0.97468999999999995</v>
      </c>
      <c r="T761">
        <v>1E-3</v>
      </c>
      <c r="U761">
        <v>0</v>
      </c>
      <c r="V761">
        <v>19.7</v>
      </c>
      <c r="W761">
        <v>19.145499999999998</v>
      </c>
      <c r="X761">
        <v>88.817400000000006</v>
      </c>
    </row>
    <row r="762" spans="1:24" x14ac:dyDescent="0.3">
      <c r="A762">
        <v>761</v>
      </c>
      <c r="B762">
        <v>16</v>
      </c>
      <c r="C762" s="1">
        <v>44839.466157407405</v>
      </c>
      <c r="D762" t="s">
        <v>30</v>
      </c>
      <c r="E762" s="7">
        <v>2022</v>
      </c>
      <c r="F762" s="7">
        <v>10</v>
      </c>
      <c r="G762" s="7">
        <v>10</v>
      </c>
      <c r="H762" s="7" t="s">
        <v>32</v>
      </c>
      <c r="I762" s="7">
        <v>41</v>
      </c>
      <c r="J762" t="s">
        <v>23</v>
      </c>
      <c r="K762" t="s">
        <v>37</v>
      </c>
      <c r="L762">
        <v>3.5893000000000002</v>
      </c>
      <c r="M762">
        <v>3.5893000000000002</v>
      </c>
      <c r="N762">
        <v>1.4238299999999999</v>
      </c>
      <c r="O762">
        <v>0.99241999999999997</v>
      </c>
      <c r="P762">
        <v>-0.26652999999999999</v>
      </c>
      <c r="Q762">
        <v>-0.26652999999999999</v>
      </c>
      <c r="R762">
        <v>2.38442</v>
      </c>
      <c r="S762">
        <v>0.96601000000000004</v>
      </c>
      <c r="T762">
        <v>2E-3</v>
      </c>
      <c r="U762">
        <v>0</v>
      </c>
      <c r="V762">
        <v>19.7</v>
      </c>
      <c r="W762">
        <v>19.4299</v>
      </c>
      <c r="X762">
        <v>88.818399999999997</v>
      </c>
    </row>
    <row r="763" spans="1:24" x14ac:dyDescent="0.3">
      <c r="A763">
        <v>762</v>
      </c>
      <c r="B763">
        <v>17</v>
      </c>
      <c r="C763" s="1">
        <v>44839.468217592592</v>
      </c>
      <c r="D763" t="s">
        <v>30</v>
      </c>
      <c r="E763" s="7">
        <v>2022</v>
      </c>
      <c r="F763" s="7">
        <v>10</v>
      </c>
      <c r="G763" s="7">
        <v>10</v>
      </c>
      <c r="H763" s="7" t="s">
        <v>32</v>
      </c>
      <c r="I763" s="7">
        <v>41</v>
      </c>
      <c r="J763" t="s">
        <v>22</v>
      </c>
      <c r="K763" t="s">
        <v>37</v>
      </c>
      <c r="L763">
        <v>2.1450999999999998</v>
      </c>
      <c r="M763">
        <v>2.1450999999999998</v>
      </c>
      <c r="N763">
        <v>1.7062299999999999</v>
      </c>
      <c r="O763">
        <v>0.98677999999999999</v>
      </c>
      <c r="P763">
        <v>-0.3034</v>
      </c>
      <c r="Q763">
        <v>-0.3034</v>
      </c>
      <c r="R763">
        <v>2.0885500000000001</v>
      </c>
      <c r="S763">
        <v>0.97624</v>
      </c>
      <c r="T763">
        <v>2E-3</v>
      </c>
      <c r="U763">
        <v>0</v>
      </c>
      <c r="V763">
        <v>19.7455</v>
      </c>
      <c r="W763">
        <v>20.1995</v>
      </c>
      <c r="X763">
        <v>88.810900000000004</v>
      </c>
    </row>
    <row r="764" spans="1:24" x14ac:dyDescent="0.3">
      <c r="A764">
        <v>763</v>
      </c>
      <c r="B764">
        <v>18</v>
      </c>
      <c r="C764" s="1">
        <v>44839.470289351855</v>
      </c>
      <c r="D764" t="s">
        <v>30</v>
      </c>
      <c r="E764" s="7">
        <v>2022</v>
      </c>
      <c r="F764" s="7">
        <v>10</v>
      </c>
      <c r="G764" s="7">
        <v>10</v>
      </c>
      <c r="H764" s="7" t="s">
        <v>32</v>
      </c>
      <c r="I764" s="7">
        <v>41</v>
      </c>
      <c r="J764" t="s">
        <v>22</v>
      </c>
      <c r="K764" t="s">
        <v>36</v>
      </c>
      <c r="L764">
        <v>2.3896199999999999</v>
      </c>
      <c r="M764">
        <v>2.3896199999999999</v>
      </c>
      <c r="N764">
        <v>1.7516799999999999</v>
      </c>
      <c r="O764">
        <v>0.98646</v>
      </c>
      <c r="P764">
        <v>-0.43736000000000003</v>
      </c>
      <c r="Q764">
        <v>-0.43736000000000003</v>
      </c>
      <c r="R764">
        <v>1.9759899999999999</v>
      </c>
      <c r="S764">
        <v>0.97984000000000004</v>
      </c>
      <c r="T764">
        <v>1E-3</v>
      </c>
      <c r="U764">
        <v>0</v>
      </c>
      <c r="V764">
        <v>19.7</v>
      </c>
      <c r="W764">
        <v>19.9605</v>
      </c>
      <c r="X764">
        <v>88.796800000000005</v>
      </c>
    </row>
    <row r="765" spans="1:24" x14ac:dyDescent="0.3">
      <c r="A765">
        <v>764</v>
      </c>
      <c r="B765">
        <v>19</v>
      </c>
      <c r="C765" s="1">
        <v>44839.472361111111</v>
      </c>
      <c r="D765" t="s">
        <v>30</v>
      </c>
      <c r="E765" s="7">
        <v>2022</v>
      </c>
      <c r="F765" s="7">
        <v>10</v>
      </c>
      <c r="G765" s="7">
        <v>10</v>
      </c>
      <c r="H765" s="7" t="s">
        <v>32</v>
      </c>
      <c r="I765" s="7">
        <v>41</v>
      </c>
      <c r="J765" t="s">
        <v>22</v>
      </c>
      <c r="K765" t="s">
        <v>36</v>
      </c>
      <c r="L765">
        <v>1.0357000000000001</v>
      </c>
      <c r="M765">
        <v>1.0357000000000001</v>
      </c>
      <c r="N765">
        <v>1.90398</v>
      </c>
      <c r="O765">
        <v>0.98204000000000002</v>
      </c>
      <c r="P765">
        <v>-0.51907999999999999</v>
      </c>
      <c r="Q765">
        <v>-0.51907999999999999</v>
      </c>
      <c r="R765">
        <v>1.4611799999999999</v>
      </c>
      <c r="S765">
        <v>0.99395999999999995</v>
      </c>
      <c r="T765">
        <v>1E-3</v>
      </c>
      <c r="U765">
        <v>0</v>
      </c>
      <c r="V765">
        <v>20.3</v>
      </c>
      <c r="W765">
        <v>19.829699999999999</v>
      </c>
      <c r="X765">
        <v>88.824799999999996</v>
      </c>
    </row>
    <row r="766" spans="1:24" x14ac:dyDescent="0.3">
      <c r="A766">
        <v>765</v>
      </c>
      <c r="B766">
        <v>20</v>
      </c>
      <c r="C766" s="1">
        <v>44839.474444444444</v>
      </c>
      <c r="D766" t="s">
        <v>30</v>
      </c>
      <c r="E766" s="7">
        <v>2022</v>
      </c>
      <c r="F766" s="7">
        <v>10</v>
      </c>
      <c r="G766" s="7">
        <v>10</v>
      </c>
      <c r="H766" s="7" t="s">
        <v>32</v>
      </c>
      <c r="I766" s="7">
        <v>41</v>
      </c>
      <c r="J766" t="s">
        <v>22</v>
      </c>
      <c r="K766" t="s">
        <v>36</v>
      </c>
      <c r="L766">
        <v>0.88805999999999996</v>
      </c>
      <c r="M766" t="s">
        <v>38</v>
      </c>
      <c r="N766">
        <v>3.2244199999999998</v>
      </c>
      <c r="O766">
        <v>0.91217000000000004</v>
      </c>
      <c r="P766">
        <v>-0.62136999999999998</v>
      </c>
      <c r="Q766">
        <v>-0.62136999999999998</v>
      </c>
      <c r="R766">
        <v>1.4602200000000001</v>
      </c>
      <c r="S766">
        <v>0.99399000000000004</v>
      </c>
      <c r="T766">
        <v>2E-3</v>
      </c>
      <c r="U766">
        <v>0</v>
      </c>
      <c r="V766">
        <v>20.734500000000001</v>
      </c>
      <c r="W766">
        <v>20.6922</v>
      </c>
      <c r="X766">
        <v>88.803100000000001</v>
      </c>
    </row>
    <row r="767" spans="1:24" x14ac:dyDescent="0.3">
      <c r="A767">
        <v>766</v>
      </c>
      <c r="B767">
        <v>21</v>
      </c>
      <c r="C767" s="1">
        <v>44839.476631944446</v>
      </c>
      <c r="D767" t="s">
        <v>30</v>
      </c>
      <c r="E767" s="7">
        <v>2022</v>
      </c>
      <c r="F767" s="7">
        <v>10</v>
      </c>
      <c r="G767" s="7">
        <v>10</v>
      </c>
      <c r="H767" s="7" t="s">
        <v>32</v>
      </c>
      <c r="I767" s="7">
        <v>41</v>
      </c>
      <c r="J767" t="s">
        <v>23</v>
      </c>
      <c r="K767" t="s">
        <v>36</v>
      </c>
      <c r="L767">
        <v>0.9224</v>
      </c>
      <c r="M767" t="s">
        <v>38</v>
      </c>
      <c r="N767">
        <v>3.4864700000000002</v>
      </c>
      <c r="O767">
        <v>0.89792000000000005</v>
      </c>
      <c r="P767">
        <v>-0.32485999999999998</v>
      </c>
      <c r="Q767">
        <v>-0.32485999999999998</v>
      </c>
      <c r="R767">
        <v>2.0699999999999998</v>
      </c>
      <c r="S767">
        <v>0.97684000000000004</v>
      </c>
      <c r="T767">
        <v>4.0000000000000001E-3</v>
      </c>
      <c r="U767">
        <v>0</v>
      </c>
      <c r="V767">
        <v>21.3</v>
      </c>
      <c r="W767">
        <v>20.488299999999999</v>
      </c>
      <c r="X767">
        <v>88.827200000000005</v>
      </c>
    </row>
    <row r="768" spans="1:24" x14ac:dyDescent="0.3">
      <c r="A768">
        <v>767</v>
      </c>
      <c r="B768">
        <v>22</v>
      </c>
      <c r="C768" s="1">
        <v>44839.479826388888</v>
      </c>
      <c r="D768" t="s">
        <v>30</v>
      </c>
      <c r="E768" s="7">
        <v>2022</v>
      </c>
      <c r="F768" s="7">
        <v>10</v>
      </c>
      <c r="G768" s="7">
        <v>10</v>
      </c>
      <c r="H768" s="7" t="s">
        <v>32</v>
      </c>
      <c r="I768" s="7">
        <v>41</v>
      </c>
      <c r="J768" t="s">
        <v>23</v>
      </c>
      <c r="K768" t="s">
        <v>36</v>
      </c>
      <c r="L768">
        <v>1.6950799999999999</v>
      </c>
      <c r="M768">
        <v>1.6950799999999999</v>
      </c>
      <c r="N768">
        <v>2.0943900000000002</v>
      </c>
      <c r="O768">
        <v>0.96875</v>
      </c>
      <c r="P768">
        <v>-0.52080000000000004</v>
      </c>
      <c r="Q768">
        <v>-0.52080000000000004</v>
      </c>
      <c r="R768">
        <v>1.7258599999999999</v>
      </c>
      <c r="S768">
        <v>0.98716999999999999</v>
      </c>
      <c r="T768">
        <v>2E-3</v>
      </c>
      <c r="U768">
        <v>0</v>
      </c>
      <c r="V768">
        <v>21.0855</v>
      </c>
      <c r="W768">
        <v>19.716899999999999</v>
      </c>
      <c r="X768">
        <v>88.834599999999995</v>
      </c>
    </row>
    <row r="769" spans="1:24" x14ac:dyDescent="0.3">
      <c r="A769">
        <v>768</v>
      </c>
      <c r="B769">
        <v>23</v>
      </c>
      <c r="C769" s="1">
        <v>44839.481898148151</v>
      </c>
      <c r="D769" t="s">
        <v>30</v>
      </c>
      <c r="E769" s="7">
        <v>2022</v>
      </c>
      <c r="F769" s="7">
        <v>10</v>
      </c>
      <c r="G769" s="7">
        <v>10</v>
      </c>
      <c r="H769" s="7" t="s">
        <v>32</v>
      </c>
      <c r="I769" s="7">
        <v>41</v>
      </c>
      <c r="J769" t="s">
        <v>23</v>
      </c>
      <c r="K769" t="s">
        <v>36</v>
      </c>
      <c r="L769">
        <v>0.85204999999999997</v>
      </c>
      <c r="M769" t="s">
        <v>38</v>
      </c>
      <c r="N769">
        <v>3.1532800000000001</v>
      </c>
      <c r="O769">
        <v>0.93374000000000001</v>
      </c>
      <c r="P769">
        <v>-0.20927999999999999</v>
      </c>
      <c r="Q769" t="s">
        <v>38</v>
      </c>
      <c r="R769">
        <v>2.7902499999999999</v>
      </c>
      <c r="S769">
        <v>0.94962000000000002</v>
      </c>
      <c r="T769" t="s">
        <v>38</v>
      </c>
      <c r="U769">
        <v>0</v>
      </c>
      <c r="V769">
        <v>20.9</v>
      </c>
      <c r="W769">
        <v>19.865600000000001</v>
      </c>
      <c r="X769">
        <v>88.834400000000002</v>
      </c>
    </row>
    <row r="770" spans="1:24" x14ac:dyDescent="0.3">
      <c r="A770">
        <v>769</v>
      </c>
      <c r="B770">
        <v>24</v>
      </c>
      <c r="C770" s="1">
        <v>44839.4840625</v>
      </c>
      <c r="D770" t="s">
        <v>30</v>
      </c>
      <c r="E770" s="7">
        <v>2022</v>
      </c>
      <c r="F770" s="7">
        <v>10</v>
      </c>
      <c r="G770" s="7">
        <v>10</v>
      </c>
      <c r="H770" s="7" t="s">
        <v>32</v>
      </c>
      <c r="I770" s="7">
        <v>41</v>
      </c>
      <c r="J770" t="s">
        <v>23</v>
      </c>
      <c r="K770" t="s">
        <v>37</v>
      </c>
      <c r="L770">
        <v>0.80852000000000002</v>
      </c>
      <c r="M770" t="s">
        <v>38</v>
      </c>
      <c r="N770">
        <v>3.57416</v>
      </c>
      <c r="O770">
        <v>0.91159999999999997</v>
      </c>
      <c r="P770">
        <v>-9.64E-2</v>
      </c>
      <c r="Q770" t="s">
        <v>38</v>
      </c>
      <c r="R770">
        <v>5.8474500000000003</v>
      </c>
      <c r="S770">
        <v>0.78805999999999998</v>
      </c>
      <c r="T770">
        <v>2E-3</v>
      </c>
      <c r="U770">
        <v>0</v>
      </c>
      <c r="V770">
        <v>21.034500000000001</v>
      </c>
      <c r="W770">
        <v>19.659600000000001</v>
      </c>
      <c r="X770">
        <v>88.842200000000005</v>
      </c>
    </row>
    <row r="771" spans="1:24" x14ac:dyDescent="0.3">
      <c r="A771">
        <v>770</v>
      </c>
      <c r="B771">
        <v>1</v>
      </c>
      <c r="C771" s="1">
        <v>44839.526273148149</v>
      </c>
      <c r="D771" t="s">
        <v>29</v>
      </c>
      <c r="E771" s="7">
        <v>2022</v>
      </c>
      <c r="F771" s="7">
        <v>10</v>
      </c>
      <c r="G771" s="7">
        <v>10</v>
      </c>
      <c r="H771" s="7" t="s">
        <v>32</v>
      </c>
      <c r="I771" s="7">
        <v>41</v>
      </c>
      <c r="J771" t="s">
        <v>23</v>
      </c>
      <c r="K771" t="s">
        <v>38</v>
      </c>
      <c r="L771">
        <v>1.6875500000000001</v>
      </c>
      <c r="M771" t="s">
        <v>38</v>
      </c>
      <c r="N771">
        <v>1.98394</v>
      </c>
      <c r="O771">
        <v>0.88527</v>
      </c>
      <c r="P771">
        <v>-0.46367999999999998</v>
      </c>
      <c r="Q771">
        <v>-0.46367999999999998</v>
      </c>
      <c r="R771">
        <v>1.90985</v>
      </c>
      <c r="S771">
        <v>0.98229</v>
      </c>
      <c r="T771">
        <v>1E-3</v>
      </c>
      <c r="U771">
        <v>0</v>
      </c>
      <c r="V771">
        <v>23.9</v>
      </c>
      <c r="W771">
        <v>25.139199999999999</v>
      </c>
      <c r="X771">
        <v>86.000299999999996</v>
      </c>
    </row>
    <row r="772" spans="1:24" x14ac:dyDescent="0.3">
      <c r="A772">
        <v>771</v>
      </c>
      <c r="B772">
        <v>2</v>
      </c>
      <c r="C772" s="1">
        <v>44839.528333333335</v>
      </c>
      <c r="D772" t="s">
        <v>29</v>
      </c>
      <c r="E772" s="7">
        <v>2022</v>
      </c>
      <c r="F772" s="7">
        <v>10</v>
      </c>
      <c r="G772" s="7">
        <v>10</v>
      </c>
      <c r="H772" s="7" t="s">
        <v>32</v>
      </c>
      <c r="I772" s="7">
        <v>41</v>
      </c>
      <c r="J772" t="s">
        <v>23</v>
      </c>
      <c r="K772" t="s">
        <v>38</v>
      </c>
      <c r="L772">
        <v>0.60131999999999997</v>
      </c>
      <c r="M772" t="s">
        <v>38</v>
      </c>
      <c r="N772">
        <v>5.03078</v>
      </c>
      <c r="O772">
        <v>0.79188999999999998</v>
      </c>
      <c r="P772">
        <v>-0.67198000000000002</v>
      </c>
      <c r="Q772">
        <v>-0.67198000000000002</v>
      </c>
      <c r="R772">
        <v>1.56088</v>
      </c>
      <c r="S772">
        <v>0.99207999999999996</v>
      </c>
      <c r="T772">
        <v>2E-3</v>
      </c>
      <c r="U772">
        <v>0</v>
      </c>
      <c r="V772">
        <v>24.7</v>
      </c>
      <c r="W772">
        <v>25.740200000000002</v>
      </c>
      <c r="X772">
        <v>86.001400000000004</v>
      </c>
    </row>
    <row r="773" spans="1:24" x14ac:dyDescent="0.3">
      <c r="A773">
        <v>772</v>
      </c>
      <c r="B773">
        <v>3</v>
      </c>
      <c r="C773" s="1">
        <v>44839.530393518522</v>
      </c>
      <c r="D773" t="s">
        <v>29</v>
      </c>
      <c r="E773" s="7">
        <v>2022</v>
      </c>
      <c r="F773" s="7">
        <v>10</v>
      </c>
      <c r="G773" s="7">
        <v>10</v>
      </c>
      <c r="H773" s="7" t="s">
        <v>32</v>
      </c>
      <c r="I773" s="7">
        <v>41</v>
      </c>
      <c r="J773" t="s">
        <v>23</v>
      </c>
      <c r="K773" t="s">
        <v>38</v>
      </c>
      <c r="L773">
        <v>0.90488000000000002</v>
      </c>
      <c r="M773" t="s">
        <v>38</v>
      </c>
      <c r="N773">
        <v>4.2109699999999997</v>
      </c>
      <c r="O773">
        <v>0.83994000000000002</v>
      </c>
      <c r="P773">
        <v>-0.54634000000000005</v>
      </c>
      <c r="Q773">
        <v>-0.54634000000000005</v>
      </c>
      <c r="R773">
        <v>1.85866</v>
      </c>
      <c r="S773">
        <v>0.98382999999999998</v>
      </c>
      <c r="T773">
        <v>2E-3</v>
      </c>
      <c r="U773">
        <v>0</v>
      </c>
      <c r="V773">
        <v>25.4</v>
      </c>
      <c r="W773">
        <v>26.335799999999999</v>
      </c>
      <c r="X773">
        <v>85.997200000000007</v>
      </c>
    </row>
    <row r="774" spans="1:24" x14ac:dyDescent="0.3">
      <c r="A774">
        <v>773</v>
      </c>
      <c r="B774">
        <v>4</v>
      </c>
      <c r="C774" s="1">
        <v>44839.532476851855</v>
      </c>
      <c r="D774" t="s">
        <v>29</v>
      </c>
      <c r="E774" s="7">
        <v>2022</v>
      </c>
      <c r="F774" s="7">
        <v>10</v>
      </c>
      <c r="G774" s="7">
        <v>10</v>
      </c>
      <c r="H774" s="7" t="s">
        <v>32</v>
      </c>
      <c r="I774" s="7">
        <v>41</v>
      </c>
      <c r="J774" t="s">
        <v>22</v>
      </c>
      <c r="K774" t="s">
        <v>38</v>
      </c>
      <c r="L774">
        <v>0.63114999999999999</v>
      </c>
      <c r="M774" t="s">
        <v>38</v>
      </c>
      <c r="N774">
        <v>2.9923600000000001</v>
      </c>
      <c r="O774">
        <v>0.94088000000000005</v>
      </c>
      <c r="P774">
        <v>-0.22312000000000001</v>
      </c>
      <c r="Q774">
        <v>-0.22312000000000001</v>
      </c>
      <c r="R774">
        <v>2.5082599999999999</v>
      </c>
      <c r="S774">
        <v>0.96157999999999999</v>
      </c>
      <c r="T774">
        <v>1E-3</v>
      </c>
      <c r="U774">
        <v>0</v>
      </c>
      <c r="V774">
        <v>25.9</v>
      </c>
      <c r="W774">
        <v>23.602</v>
      </c>
      <c r="X774">
        <v>85.979600000000005</v>
      </c>
    </row>
    <row r="775" spans="1:24" x14ac:dyDescent="0.3">
      <c r="A775">
        <v>774</v>
      </c>
      <c r="B775">
        <v>5</v>
      </c>
      <c r="C775" s="1">
        <v>44839.534548611111</v>
      </c>
      <c r="D775" t="s">
        <v>29</v>
      </c>
      <c r="E775" s="7">
        <v>2022</v>
      </c>
      <c r="F775" s="7">
        <v>10</v>
      </c>
      <c r="G775" s="7">
        <v>10</v>
      </c>
      <c r="H775" s="7" t="s">
        <v>32</v>
      </c>
      <c r="I775" s="7">
        <v>41</v>
      </c>
      <c r="J775" t="s">
        <v>22</v>
      </c>
      <c r="K775" t="s">
        <v>38</v>
      </c>
      <c r="L775">
        <v>0.75178</v>
      </c>
      <c r="M775" t="s">
        <v>38</v>
      </c>
      <c r="N775">
        <v>5.9323199999999998</v>
      </c>
      <c r="O775">
        <v>0.69232000000000005</v>
      </c>
      <c r="P775">
        <v>-0.60289000000000004</v>
      </c>
      <c r="Q775">
        <v>-0.60289000000000004</v>
      </c>
      <c r="R775">
        <v>1.84843</v>
      </c>
      <c r="S775">
        <v>0.98414999999999997</v>
      </c>
      <c r="T775" t="s">
        <v>38</v>
      </c>
      <c r="U775" t="s">
        <v>38</v>
      </c>
      <c r="V775" t="s">
        <v>38</v>
      </c>
      <c r="W775">
        <v>22.8751</v>
      </c>
      <c r="X775">
        <v>86.004800000000003</v>
      </c>
    </row>
    <row r="776" spans="1:24" x14ac:dyDescent="0.3">
      <c r="A776">
        <v>775</v>
      </c>
      <c r="B776">
        <v>6</v>
      </c>
      <c r="C776" s="1">
        <v>44839.536608796298</v>
      </c>
      <c r="D776" t="s">
        <v>29</v>
      </c>
      <c r="E776" s="7">
        <v>2022</v>
      </c>
      <c r="F776" s="7">
        <v>10</v>
      </c>
      <c r="G776" s="7">
        <v>10</v>
      </c>
      <c r="H776" s="7" t="s">
        <v>32</v>
      </c>
      <c r="I776" s="7">
        <v>41</v>
      </c>
      <c r="J776" t="s">
        <v>22</v>
      </c>
      <c r="K776" t="s">
        <v>38</v>
      </c>
      <c r="L776">
        <v>1.5781000000000001</v>
      </c>
      <c r="M776">
        <v>1.5781000000000001</v>
      </c>
      <c r="N776">
        <v>2.10433</v>
      </c>
      <c r="O776">
        <v>0.97328999999999999</v>
      </c>
      <c r="P776">
        <v>-0.50736999999999999</v>
      </c>
      <c r="Q776">
        <v>-0.50736999999999999</v>
      </c>
      <c r="R776">
        <v>1.64235</v>
      </c>
      <c r="S776">
        <v>0.98997000000000002</v>
      </c>
      <c r="T776">
        <v>1E-3</v>
      </c>
      <c r="U776">
        <v>0</v>
      </c>
      <c r="V776">
        <v>24.9</v>
      </c>
      <c r="W776">
        <v>23.889099999999999</v>
      </c>
      <c r="X776">
        <v>85.984700000000004</v>
      </c>
    </row>
    <row r="777" spans="1:24" x14ac:dyDescent="0.3">
      <c r="A777">
        <v>776</v>
      </c>
      <c r="B777">
        <v>7</v>
      </c>
      <c r="C777" s="1">
        <v>44839.538680555554</v>
      </c>
      <c r="D777" t="s">
        <v>29</v>
      </c>
      <c r="E777" s="7">
        <v>2022</v>
      </c>
      <c r="F777" s="7">
        <v>10</v>
      </c>
      <c r="G777" s="7">
        <v>10</v>
      </c>
      <c r="H777" s="7" t="s">
        <v>32</v>
      </c>
      <c r="I777" s="7">
        <v>41</v>
      </c>
      <c r="J777" t="s">
        <v>23</v>
      </c>
      <c r="K777" t="s">
        <v>38</v>
      </c>
      <c r="L777">
        <v>0.44663000000000003</v>
      </c>
      <c r="M777" t="s">
        <v>38</v>
      </c>
      <c r="N777">
        <v>5.0188100000000002</v>
      </c>
      <c r="O777">
        <v>0.70748</v>
      </c>
      <c r="P777">
        <v>-0.72162000000000004</v>
      </c>
      <c r="Q777">
        <v>-0.72162000000000004</v>
      </c>
      <c r="R777">
        <v>1.37059</v>
      </c>
      <c r="S777">
        <v>0.99665999999999999</v>
      </c>
      <c r="T777">
        <v>3.0000000000000001E-3</v>
      </c>
      <c r="U777">
        <v>0</v>
      </c>
      <c r="V777">
        <v>25.1</v>
      </c>
      <c r="W777">
        <v>25.7532</v>
      </c>
      <c r="X777">
        <v>85.99</v>
      </c>
    </row>
    <row r="778" spans="1:24" x14ac:dyDescent="0.3">
      <c r="A778">
        <v>777</v>
      </c>
      <c r="B778">
        <v>8</v>
      </c>
      <c r="C778" s="1">
        <v>44839.540752314817</v>
      </c>
      <c r="D778" t="s">
        <v>29</v>
      </c>
      <c r="E778" s="7">
        <v>2022</v>
      </c>
      <c r="F778" s="7">
        <v>10</v>
      </c>
      <c r="G778" s="7">
        <v>10</v>
      </c>
      <c r="H778" s="7" t="s">
        <v>32</v>
      </c>
      <c r="I778" s="7">
        <v>41</v>
      </c>
      <c r="J778" t="s">
        <v>23</v>
      </c>
      <c r="K778" t="s">
        <v>38</v>
      </c>
      <c r="L778">
        <v>0.90624000000000005</v>
      </c>
      <c r="M778" t="s">
        <v>38</v>
      </c>
      <c r="N778">
        <v>2.84538</v>
      </c>
      <c r="O778">
        <v>0.94791000000000003</v>
      </c>
      <c r="P778">
        <v>-0.68445</v>
      </c>
      <c r="Q778">
        <v>-0.68445</v>
      </c>
      <c r="R778">
        <v>1.41103</v>
      </c>
      <c r="S778">
        <v>0.99573</v>
      </c>
      <c r="T778" t="s">
        <v>38</v>
      </c>
      <c r="U778" t="s">
        <v>38</v>
      </c>
      <c r="V778" t="s">
        <v>38</v>
      </c>
      <c r="W778">
        <v>26.0364</v>
      </c>
      <c r="X778">
        <v>85.977199999999996</v>
      </c>
    </row>
    <row r="779" spans="1:24" x14ac:dyDescent="0.3">
      <c r="A779">
        <v>778</v>
      </c>
      <c r="B779">
        <v>9</v>
      </c>
      <c r="C779" s="1">
        <v>44839.542916666665</v>
      </c>
      <c r="D779" t="s">
        <v>29</v>
      </c>
      <c r="E779" s="7">
        <v>2022</v>
      </c>
      <c r="F779" s="7">
        <v>10</v>
      </c>
      <c r="G779" s="7">
        <v>10</v>
      </c>
      <c r="H779" s="7" t="s">
        <v>32</v>
      </c>
      <c r="I779" s="7">
        <v>41</v>
      </c>
      <c r="J779" t="s">
        <v>23</v>
      </c>
      <c r="K779" t="s">
        <v>38</v>
      </c>
      <c r="L779">
        <v>0.76090000000000002</v>
      </c>
      <c r="M779" t="s">
        <v>38</v>
      </c>
      <c r="N779">
        <v>3.3721299999999998</v>
      </c>
      <c r="O779">
        <v>0.92264999999999997</v>
      </c>
      <c r="P779">
        <v>-1.014</v>
      </c>
      <c r="Q779">
        <v>-1.014</v>
      </c>
      <c r="R779">
        <v>1.32942</v>
      </c>
      <c r="S779">
        <v>0.99761</v>
      </c>
      <c r="T779">
        <v>3.0000000000000001E-3</v>
      </c>
      <c r="U779">
        <v>0</v>
      </c>
      <c r="V779">
        <v>26.2</v>
      </c>
      <c r="W779">
        <v>26.238600000000002</v>
      </c>
      <c r="X779">
        <v>85.975200000000001</v>
      </c>
    </row>
    <row r="780" spans="1:24" x14ac:dyDescent="0.3">
      <c r="A780">
        <v>779</v>
      </c>
      <c r="B780">
        <v>10</v>
      </c>
      <c r="C780" s="1">
        <v>44839.544988425929</v>
      </c>
      <c r="D780" t="s">
        <v>29</v>
      </c>
      <c r="E780" s="7">
        <v>2022</v>
      </c>
      <c r="F780" s="7">
        <v>10</v>
      </c>
      <c r="G780" s="7">
        <v>10</v>
      </c>
      <c r="H780" s="7" t="s">
        <v>32</v>
      </c>
      <c r="I780" s="7">
        <v>41</v>
      </c>
      <c r="J780" t="s">
        <v>22</v>
      </c>
      <c r="K780" t="s">
        <v>38</v>
      </c>
      <c r="L780">
        <v>0.44386999999999999</v>
      </c>
      <c r="M780" t="s">
        <v>38</v>
      </c>
      <c r="N780">
        <v>10.624700000000001</v>
      </c>
      <c r="O780">
        <v>0.43014999999999998</v>
      </c>
      <c r="P780">
        <v>-0.24132999999999999</v>
      </c>
      <c r="Q780" t="s">
        <v>38</v>
      </c>
      <c r="R780">
        <v>3.9818600000000002</v>
      </c>
      <c r="S780">
        <v>0.89337</v>
      </c>
      <c r="T780">
        <v>1E-3</v>
      </c>
      <c r="U780">
        <v>0</v>
      </c>
      <c r="V780">
        <v>26.7</v>
      </c>
      <c r="W780">
        <v>24.643799999999999</v>
      </c>
      <c r="X780">
        <v>86.010999999999996</v>
      </c>
    </row>
    <row r="781" spans="1:24" x14ac:dyDescent="0.3">
      <c r="A781">
        <v>780</v>
      </c>
      <c r="B781">
        <v>11</v>
      </c>
      <c r="C781" s="1">
        <v>44839.547025462962</v>
      </c>
      <c r="D781" t="s">
        <v>29</v>
      </c>
      <c r="E781" s="7">
        <v>2022</v>
      </c>
      <c r="F781" s="7">
        <v>10</v>
      </c>
      <c r="G781" s="7">
        <v>10</v>
      </c>
      <c r="H781" s="7" t="s">
        <v>32</v>
      </c>
      <c r="I781" s="7">
        <v>41</v>
      </c>
      <c r="J781" t="s">
        <v>22</v>
      </c>
      <c r="K781" t="s">
        <v>38</v>
      </c>
      <c r="L781">
        <v>0.58603000000000005</v>
      </c>
      <c r="M781" t="s">
        <v>38</v>
      </c>
      <c r="N781">
        <v>5.5339099999999997</v>
      </c>
      <c r="O781">
        <v>0.72885999999999995</v>
      </c>
      <c r="P781">
        <v>-0.38169999999999998</v>
      </c>
      <c r="Q781">
        <v>-0.38169999999999998</v>
      </c>
      <c r="R781">
        <v>2.0331199999999998</v>
      </c>
      <c r="S781">
        <v>0.97841</v>
      </c>
      <c r="T781">
        <v>2E-3</v>
      </c>
      <c r="U781">
        <v>0</v>
      </c>
      <c r="V781">
        <v>26.9</v>
      </c>
      <c r="W781">
        <v>23.7089</v>
      </c>
      <c r="X781">
        <v>86.014799999999994</v>
      </c>
    </row>
    <row r="782" spans="1:24" x14ac:dyDescent="0.3">
      <c r="A782">
        <v>781</v>
      </c>
      <c r="B782">
        <v>12</v>
      </c>
      <c r="C782" s="1">
        <v>44839.549166666664</v>
      </c>
      <c r="D782" t="s">
        <v>29</v>
      </c>
      <c r="E782" s="7">
        <v>2022</v>
      </c>
      <c r="F782" s="7">
        <v>10</v>
      </c>
      <c r="G782" s="7">
        <v>10</v>
      </c>
      <c r="H782" s="7" t="s">
        <v>32</v>
      </c>
      <c r="I782" s="7">
        <v>41</v>
      </c>
      <c r="J782" t="s">
        <v>22</v>
      </c>
      <c r="K782" t="s">
        <v>38</v>
      </c>
      <c r="L782">
        <v>0.82965999999999995</v>
      </c>
      <c r="M782" t="s">
        <v>38</v>
      </c>
      <c r="N782">
        <v>3.5745</v>
      </c>
      <c r="O782">
        <v>0.91295000000000004</v>
      </c>
      <c r="P782">
        <v>-0.65524000000000004</v>
      </c>
      <c r="Q782">
        <v>-0.65524000000000004</v>
      </c>
      <c r="R782">
        <v>1.5359100000000001</v>
      </c>
      <c r="S782">
        <v>0.99280999999999997</v>
      </c>
      <c r="T782">
        <v>2E-3</v>
      </c>
      <c r="U782">
        <v>0</v>
      </c>
      <c r="V782">
        <v>26.9</v>
      </c>
      <c r="W782">
        <v>22.909199999999998</v>
      </c>
      <c r="X782">
        <v>86.006699999999995</v>
      </c>
    </row>
    <row r="783" spans="1:24" x14ac:dyDescent="0.3">
      <c r="A783">
        <v>782</v>
      </c>
      <c r="B783">
        <v>13</v>
      </c>
      <c r="C783" s="1">
        <v>44839.551354166666</v>
      </c>
      <c r="D783" t="s">
        <v>29</v>
      </c>
      <c r="E783" s="7">
        <v>2022</v>
      </c>
      <c r="F783" s="7">
        <v>10</v>
      </c>
      <c r="G783" s="7">
        <v>10</v>
      </c>
      <c r="H783" s="7" t="s">
        <v>32</v>
      </c>
      <c r="I783" s="7">
        <v>41</v>
      </c>
      <c r="J783" t="s">
        <v>23</v>
      </c>
      <c r="K783" t="s">
        <v>38</v>
      </c>
      <c r="L783">
        <v>0.60440000000000005</v>
      </c>
      <c r="M783" t="s">
        <v>38</v>
      </c>
      <c r="N783">
        <v>3.5496599999999998</v>
      </c>
      <c r="O783">
        <v>0.84448000000000001</v>
      </c>
      <c r="P783">
        <v>-0.81262999999999996</v>
      </c>
      <c r="Q783">
        <v>-0.81262999999999996</v>
      </c>
      <c r="R783">
        <v>1.35846</v>
      </c>
      <c r="S783">
        <v>0.99695999999999996</v>
      </c>
      <c r="T783">
        <v>1E-3</v>
      </c>
      <c r="U783">
        <v>0</v>
      </c>
      <c r="V783">
        <v>26.7</v>
      </c>
      <c r="W783">
        <v>23.343299999999999</v>
      </c>
      <c r="X783">
        <v>85.944400000000002</v>
      </c>
    </row>
    <row r="784" spans="1:24" x14ac:dyDescent="0.3">
      <c r="A784">
        <v>783</v>
      </c>
      <c r="B784">
        <v>14</v>
      </c>
      <c r="C784" s="1">
        <v>44839.553414351853</v>
      </c>
      <c r="D784" t="s">
        <v>29</v>
      </c>
      <c r="E784" s="7">
        <v>2022</v>
      </c>
      <c r="F784" s="7">
        <v>10</v>
      </c>
      <c r="G784" s="7">
        <v>10</v>
      </c>
      <c r="H784" s="7" t="s">
        <v>32</v>
      </c>
      <c r="I784" s="7">
        <v>41</v>
      </c>
      <c r="J784" t="s">
        <v>23</v>
      </c>
      <c r="K784" t="s">
        <v>38</v>
      </c>
      <c r="L784">
        <v>0.76987000000000005</v>
      </c>
      <c r="M784" t="s">
        <v>38</v>
      </c>
      <c r="N784">
        <v>3.2031499999999999</v>
      </c>
      <c r="O784">
        <v>0.87353000000000003</v>
      </c>
      <c r="P784">
        <v>-1.0990800000000001</v>
      </c>
      <c r="Q784">
        <v>-1.0990800000000001</v>
      </c>
      <c r="R784">
        <v>1.2836399999999999</v>
      </c>
      <c r="S784">
        <v>0.99858000000000002</v>
      </c>
      <c r="T784">
        <v>3.0000000000000001E-3</v>
      </c>
      <c r="U784">
        <v>0</v>
      </c>
      <c r="V784">
        <v>26.7</v>
      </c>
      <c r="W784">
        <v>25.099799999999998</v>
      </c>
      <c r="X784">
        <v>85.938199999999995</v>
      </c>
    </row>
    <row r="785" spans="1:24" x14ac:dyDescent="0.3">
      <c r="A785">
        <v>784</v>
      </c>
      <c r="B785">
        <v>15</v>
      </c>
      <c r="C785" s="1">
        <v>44839.555590277778</v>
      </c>
      <c r="D785" t="s">
        <v>29</v>
      </c>
      <c r="E785" s="7">
        <v>2022</v>
      </c>
      <c r="F785" s="7">
        <v>10</v>
      </c>
      <c r="G785" s="7">
        <v>10</v>
      </c>
      <c r="H785" s="7" t="s">
        <v>32</v>
      </c>
      <c r="I785" s="7">
        <v>41</v>
      </c>
      <c r="J785" t="s">
        <v>23</v>
      </c>
      <c r="K785" t="s">
        <v>38</v>
      </c>
      <c r="L785">
        <v>0.45945000000000003</v>
      </c>
      <c r="M785" t="s">
        <v>38</v>
      </c>
      <c r="N785">
        <v>5.6795499999999999</v>
      </c>
      <c r="O785">
        <v>0.79132999999999998</v>
      </c>
      <c r="P785">
        <v>-1.03016</v>
      </c>
      <c r="Q785">
        <v>-1.03016</v>
      </c>
      <c r="R785">
        <v>1.3151200000000001</v>
      </c>
      <c r="S785">
        <v>0.99790999999999996</v>
      </c>
      <c r="T785">
        <v>1E-3</v>
      </c>
      <c r="U785">
        <v>0</v>
      </c>
      <c r="V785">
        <v>26.9</v>
      </c>
      <c r="W785">
        <v>23.711200000000002</v>
      </c>
      <c r="X785">
        <v>85.941299999999998</v>
      </c>
    </row>
    <row r="786" spans="1:24" x14ac:dyDescent="0.3">
      <c r="A786">
        <v>785</v>
      </c>
      <c r="B786">
        <v>16</v>
      </c>
      <c r="C786" s="1">
        <v>44839.557662037034</v>
      </c>
      <c r="D786" t="s">
        <v>29</v>
      </c>
      <c r="E786" s="7">
        <v>2022</v>
      </c>
      <c r="F786" s="7">
        <v>10</v>
      </c>
      <c r="G786" s="7">
        <v>10</v>
      </c>
      <c r="H786" s="7" t="s">
        <v>32</v>
      </c>
      <c r="I786" s="7">
        <v>41</v>
      </c>
      <c r="J786" t="s">
        <v>22</v>
      </c>
      <c r="K786" t="s">
        <v>38</v>
      </c>
      <c r="L786">
        <v>0.72314000000000001</v>
      </c>
      <c r="M786" t="s">
        <v>38</v>
      </c>
      <c r="N786">
        <v>5.6595800000000001</v>
      </c>
      <c r="O786">
        <v>0.67515000000000003</v>
      </c>
      <c r="P786">
        <v>-0.39351999999999998</v>
      </c>
      <c r="Q786">
        <v>-0.39351999999999998</v>
      </c>
      <c r="R786">
        <v>2.2277200000000001</v>
      </c>
      <c r="S786">
        <v>0.97221999999999997</v>
      </c>
      <c r="T786">
        <v>2E-3</v>
      </c>
      <c r="U786">
        <v>0</v>
      </c>
      <c r="V786">
        <v>28</v>
      </c>
      <c r="W786">
        <v>21.9788</v>
      </c>
      <c r="X786">
        <v>85.977800000000002</v>
      </c>
    </row>
    <row r="787" spans="1:24" x14ac:dyDescent="0.3">
      <c r="A787">
        <v>786</v>
      </c>
      <c r="B787">
        <v>17</v>
      </c>
      <c r="C787" s="1">
        <v>44839.559710648151</v>
      </c>
      <c r="D787" t="s">
        <v>29</v>
      </c>
      <c r="E787" s="7">
        <v>2022</v>
      </c>
      <c r="F787" s="7">
        <v>10</v>
      </c>
      <c r="G787" s="7">
        <v>10</v>
      </c>
      <c r="H787" s="7" t="s">
        <v>32</v>
      </c>
      <c r="I787" s="7">
        <v>41</v>
      </c>
      <c r="J787" t="s">
        <v>22</v>
      </c>
      <c r="K787" t="s">
        <v>38</v>
      </c>
      <c r="L787">
        <v>0.88093999999999995</v>
      </c>
      <c r="M787" t="s">
        <v>38</v>
      </c>
      <c r="N787">
        <v>3.0145300000000002</v>
      </c>
      <c r="O787">
        <v>0.90966999999999998</v>
      </c>
      <c r="P787">
        <v>-0.53195999999999999</v>
      </c>
      <c r="Q787">
        <v>-0.53195999999999999</v>
      </c>
      <c r="R787">
        <v>1.7948999999999999</v>
      </c>
      <c r="S787">
        <v>0.98575000000000002</v>
      </c>
      <c r="T787">
        <v>2E-3</v>
      </c>
      <c r="U787">
        <v>0</v>
      </c>
      <c r="V787">
        <v>27.2</v>
      </c>
      <c r="W787">
        <v>20.625</v>
      </c>
      <c r="X787">
        <v>85.947699999999998</v>
      </c>
    </row>
    <row r="788" spans="1:24" x14ac:dyDescent="0.3">
      <c r="A788">
        <v>787</v>
      </c>
      <c r="B788">
        <v>18</v>
      </c>
      <c r="C788" s="1">
        <v>44839.562060185184</v>
      </c>
      <c r="D788" t="s">
        <v>29</v>
      </c>
      <c r="E788" s="7">
        <v>2022</v>
      </c>
      <c r="F788" s="7">
        <v>10</v>
      </c>
      <c r="G788" s="7">
        <v>10</v>
      </c>
      <c r="H788" s="7" t="s">
        <v>32</v>
      </c>
      <c r="I788" s="7">
        <v>41</v>
      </c>
      <c r="J788" t="s">
        <v>22</v>
      </c>
      <c r="K788" t="s">
        <v>38</v>
      </c>
      <c r="L788">
        <v>2.2827099999999998</v>
      </c>
      <c r="M788">
        <v>2.2827099999999998</v>
      </c>
      <c r="N788">
        <v>1.83691</v>
      </c>
      <c r="O788">
        <v>0.98012999999999995</v>
      </c>
      <c r="P788">
        <v>-1.1459999999999999</v>
      </c>
      <c r="Q788">
        <v>-1.1459999999999999</v>
      </c>
      <c r="R788">
        <v>1.3571</v>
      </c>
      <c r="S788">
        <v>0.997</v>
      </c>
      <c r="T788">
        <v>2E-3</v>
      </c>
      <c r="U788">
        <v>0</v>
      </c>
      <c r="V788">
        <v>25.6</v>
      </c>
      <c r="W788">
        <v>21.324100000000001</v>
      </c>
      <c r="X788">
        <v>85.939499999999995</v>
      </c>
    </row>
    <row r="789" spans="1:24" x14ac:dyDescent="0.3">
      <c r="A789">
        <v>788</v>
      </c>
      <c r="B789">
        <v>1</v>
      </c>
      <c r="C789" s="1">
        <v>44845.405833333331</v>
      </c>
      <c r="D789" t="s">
        <v>13</v>
      </c>
      <c r="E789" s="7">
        <v>2022</v>
      </c>
      <c r="F789" s="7">
        <v>10</v>
      </c>
      <c r="G789" s="7">
        <v>10</v>
      </c>
      <c r="H789" s="7" t="s">
        <v>32</v>
      </c>
      <c r="I789" s="7">
        <v>42</v>
      </c>
      <c r="J789" t="s">
        <v>22</v>
      </c>
      <c r="K789" t="s">
        <v>36</v>
      </c>
      <c r="L789">
        <v>2.2624</v>
      </c>
      <c r="M789">
        <v>2.2624</v>
      </c>
      <c r="N789">
        <v>1.7433700000000001</v>
      </c>
      <c r="O789">
        <v>0.98716000000000004</v>
      </c>
      <c r="P789">
        <v>-0.21148</v>
      </c>
      <c r="Q789" t="s">
        <v>38</v>
      </c>
      <c r="R789">
        <v>3.3569499999999999</v>
      </c>
      <c r="S789">
        <v>0.92615999999999998</v>
      </c>
      <c r="T789">
        <v>3.0000000000000001E-3</v>
      </c>
      <c r="U789">
        <v>0</v>
      </c>
      <c r="V789">
        <v>19.7545</v>
      </c>
      <c r="W789">
        <v>14.6631</v>
      </c>
      <c r="X789">
        <v>84.056600000000003</v>
      </c>
    </row>
    <row r="790" spans="1:24" x14ac:dyDescent="0.3">
      <c r="A790">
        <v>789</v>
      </c>
      <c r="B790">
        <v>2</v>
      </c>
      <c r="C790" s="1">
        <v>44845.407893518517</v>
      </c>
      <c r="D790" t="s">
        <v>13</v>
      </c>
      <c r="E790" s="7">
        <v>2022</v>
      </c>
      <c r="F790" s="7">
        <v>10</v>
      </c>
      <c r="G790" s="7">
        <v>10</v>
      </c>
      <c r="H790" s="7" t="s">
        <v>32</v>
      </c>
      <c r="I790" s="7">
        <v>42</v>
      </c>
      <c r="J790" t="s">
        <v>22</v>
      </c>
      <c r="K790" t="s">
        <v>36</v>
      </c>
      <c r="L790">
        <v>4.5067399999999997</v>
      </c>
      <c r="M790">
        <v>4.5067399999999997</v>
      </c>
      <c r="N790">
        <v>1.33029</v>
      </c>
      <c r="O790">
        <v>0.99751999999999996</v>
      </c>
      <c r="P790">
        <v>-0.27000999999999997</v>
      </c>
      <c r="Q790">
        <v>-0.27000999999999997</v>
      </c>
      <c r="R790">
        <v>2.4725299999999999</v>
      </c>
      <c r="S790">
        <v>0.96391000000000004</v>
      </c>
      <c r="T790">
        <v>4.4999999999999999E-4</v>
      </c>
      <c r="U790">
        <v>0</v>
      </c>
      <c r="V790">
        <v>18.7409</v>
      </c>
      <c r="W790">
        <v>14.2986</v>
      </c>
      <c r="X790">
        <v>84.052499999999995</v>
      </c>
    </row>
    <row r="791" spans="1:24" x14ac:dyDescent="0.3">
      <c r="A791">
        <v>790</v>
      </c>
      <c r="B791">
        <v>3</v>
      </c>
      <c r="C791" s="1">
        <v>44845.41</v>
      </c>
      <c r="D791" t="s">
        <v>13</v>
      </c>
      <c r="E791" s="7">
        <v>2022</v>
      </c>
      <c r="F791" s="7">
        <v>10</v>
      </c>
      <c r="G791" s="7">
        <v>10</v>
      </c>
      <c r="H791" s="7" t="s">
        <v>32</v>
      </c>
      <c r="I791" s="7">
        <v>42</v>
      </c>
      <c r="J791" t="s">
        <v>22</v>
      </c>
      <c r="K791" t="s">
        <v>36</v>
      </c>
      <c r="L791">
        <v>3.30192</v>
      </c>
      <c r="M791">
        <v>3.30192</v>
      </c>
      <c r="N791">
        <v>1.45428</v>
      </c>
      <c r="O791">
        <v>0.99406000000000005</v>
      </c>
      <c r="P791">
        <v>-0.47899999999999998</v>
      </c>
      <c r="Q791">
        <v>-0.47899999999999998</v>
      </c>
      <c r="R791">
        <v>1.73691</v>
      </c>
      <c r="S791">
        <v>0.98809000000000002</v>
      </c>
      <c r="T791">
        <v>3.0000000000000001E-3</v>
      </c>
      <c r="U791">
        <v>6.6800000000000002E-3</v>
      </c>
      <c r="V791">
        <v>17.327300000000001</v>
      </c>
      <c r="W791">
        <v>14.2895</v>
      </c>
      <c r="X791">
        <v>84.048100000000005</v>
      </c>
    </row>
    <row r="792" spans="1:24" x14ac:dyDescent="0.3">
      <c r="A792">
        <v>791</v>
      </c>
      <c r="B792">
        <v>4</v>
      </c>
      <c r="C792" s="1">
        <v>44845.412106481483</v>
      </c>
      <c r="D792" t="s">
        <v>13</v>
      </c>
      <c r="E792" s="7">
        <v>2022</v>
      </c>
      <c r="F792" s="7">
        <v>10</v>
      </c>
      <c r="G792" s="7">
        <v>10</v>
      </c>
      <c r="H792" s="7" t="s">
        <v>32</v>
      </c>
      <c r="I792" s="7">
        <v>42</v>
      </c>
      <c r="J792" t="s">
        <v>22</v>
      </c>
      <c r="K792" t="s">
        <v>37</v>
      </c>
      <c r="L792">
        <v>7.1106800000000003</v>
      </c>
      <c r="M792">
        <v>7.1106800000000003</v>
      </c>
      <c r="N792">
        <v>1.2882800000000001</v>
      </c>
      <c r="O792">
        <v>0.99878</v>
      </c>
      <c r="P792">
        <v>-0.48254999999999998</v>
      </c>
      <c r="Q792">
        <v>-0.48254999999999998</v>
      </c>
      <c r="R792">
        <v>1.7421199999999999</v>
      </c>
      <c r="S792">
        <v>0.98794999999999999</v>
      </c>
      <c r="T792">
        <v>1.5499999999999999E-3</v>
      </c>
      <c r="U792">
        <v>2.887E-2</v>
      </c>
      <c r="V792">
        <v>16.122699999999998</v>
      </c>
      <c r="W792">
        <v>13.9986</v>
      </c>
      <c r="X792">
        <v>84.032700000000006</v>
      </c>
    </row>
    <row r="793" spans="1:24" x14ac:dyDescent="0.3">
      <c r="A793">
        <v>792</v>
      </c>
      <c r="B793">
        <v>5</v>
      </c>
      <c r="C793" s="1">
        <v>44845.414166666669</v>
      </c>
      <c r="D793" t="s">
        <v>13</v>
      </c>
      <c r="E793" s="7">
        <v>2022</v>
      </c>
      <c r="F793" s="7">
        <v>10</v>
      </c>
      <c r="G793" s="7">
        <v>10</v>
      </c>
      <c r="H793" s="7" t="s">
        <v>32</v>
      </c>
      <c r="I793" s="7">
        <v>42</v>
      </c>
      <c r="J793" t="s">
        <v>23</v>
      </c>
      <c r="K793" t="s">
        <v>36</v>
      </c>
      <c r="L793">
        <v>4.5632999999999999</v>
      </c>
      <c r="M793">
        <v>4.5632999999999999</v>
      </c>
      <c r="N793">
        <v>1.38717</v>
      </c>
      <c r="O793">
        <v>0.99585999999999997</v>
      </c>
      <c r="P793">
        <v>-0.309</v>
      </c>
      <c r="Q793">
        <v>-0.309</v>
      </c>
      <c r="R793">
        <v>2.1587800000000001</v>
      </c>
      <c r="S793">
        <v>0.97511999999999999</v>
      </c>
      <c r="T793">
        <v>5.9000000000000003E-4</v>
      </c>
      <c r="U793">
        <v>0</v>
      </c>
      <c r="V793">
        <v>15.704499999999999</v>
      </c>
      <c r="W793">
        <v>13.7043</v>
      </c>
      <c r="X793">
        <v>84.026899999999998</v>
      </c>
    </row>
    <row r="794" spans="1:24" x14ac:dyDescent="0.3">
      <c r="A794">
        <v>793</v>
      </c>
      <c r="B794">
        <v>6</v>
      </c>
      <c r="C794" s="1">
        <v>44845.416261574072</v>
      </c>
      <c r="D794" t="s">
        <v>13</v>
      </c>
      <c r="E794" s="7">
        <v>2022</v>
      </c>
      <c r="F794" s="7">
        <v>10</v>
      </c>
      <c r="G794" s="7">
        <v>10</v>
      </c>
      <c r="H794" s="7" t="s">
        <v>32</v>
      </c>
      <c r="I794" s="7">
        <v>42</v>
      </c>
      <c r="J794" t="s">
        <v>23</v>
      </c>
      <c r="K794" t="s">
        <v>36</v>
      </c>
      <c r="L794">
        <v>3.2363599999999999</v>
      </c>
      <c r="M794">
        <v>3.2363599999999999</v>
      </c>
      <c r="N794">
        <v>1.49454</v>
      </c>
      <c r="O794">
        <v>0.99394000000000005</v>
      </c>
      <c r="P794">
        <v>-0.27990999999999999</v>
      </c>
      <c r="Q794">
        <v>-0.27990999999999999</v>
      </c>
      <c r="R794">
        <v>2.29914</v>
      </c>
      <c r="S794">
        <v>0.97026999999999997</v>
      </c>
      <c r="T794">
        <v>1E-3</v>
      </c>
      <c r="U794">
        <v>0</v>
      </c>
      <c r="V794">
        <v>15.5</v>
      </c>
      <c r="W794">
        <v>13.416700000000001</v>
      </c>
      <c r="X794">
        <v>84.017600000000002</v>
      </c>
    </row>
    <row r="795" spans="1:24" x14ac:dyDescent="0.3">
      <c r="A795">
        <v>794</v>
      </c>
      <c r="B795">
        <v>7</v>
      </c>
      <c r="C795" s="1">
        <v>44845.418333333335</v>
      </c>
      <c r="D795" t="s">
        <v>13</v>
      </c>
      <c r="E795" s="7">
        <v>2022</v>
      </c>
      <c r="F795" s="7">
        <v>10</v>
      </c>
      <c r="G795" s="7">
        <v>10</v>
      </c>
      <c r="H795" s="7" t="s">
        <v>32</v>
      </c>
      <c r="I795" s="7">
        <v>42</v>
      </c>
      <c r="J795" t="s">
        <v>23</v>
      </c>
      <c r="K795" t="s">
        <v>37</v>
      </c>
      <c r="L795">
        <v>3.8877100000000002</v>
      </c>
      <c r="M795">
        <v>3.8877100000000002</v>
      </c>
      <c r="N795">
        <v>1.40177</v>
      </c>
      <c r="O795">
        <v>0.99563000000000001</v>
      </c>
      <c r="P795">
        <v>-0.26014999999999999</v>
      </c>
      <c r="Q795">
        <v>-0.26014999999999999</v>
      </c>
      <c r="R795">
        <v>2.1740900000000001</v>
      </c>
      <c r="S795">
        <v>0.97460000000000002</v>
      </c>
      <c r="T795">
        <v>2E-3</v>
      </c>
      <c r="U795">
        <v>0</v>
      </c>
      <c r="V795">
        <v>15.318199999999999</v>
      </c>
      <c r="W795">
        <v>13.542400000000001</v>
      </c>
      <c r="X795">
        <v>84.020799999999994</v>
      </c>
    </row>
    <row r="796" spans="1:24" x14ac:dyDescent="0.3">
      <c r="A796">
        <v>795</v>
      </c>
      <c r="B796">
        <v>8</v>
      </c>
      <c r="C796" s="1">
        <v>44845.420405092591</v>
      </c>
      <c r="D796" t="s">
        <v>13</v>
      </c>
      <c r="E796" s="7">
        <v>2022</v>
      </c>
      <c r="F796" s="7">
        <v>10</v>
      </c>
      <c r="G796" s="7">
        <v>10</v>
      </c>
      <c r="H796" s="7" t="s">
        <v>32</v>
      </c>
      <c r="I796" s="7">
        <v>42</v>
      </c>
      <c r="J796" t="s">
        <v>23</v>
      </c>
      <c r="K796" t="s">
        <v>36</v>
      </c>
      <c r="L796">
        <v>2.75766</v>
      </c>
      <c r="M796">
        <v>2.75766</v>
      </c>
      <c r="N796">
        <v>1.5343500000000001</v>
      </c>
      <c r="O796">
        <v>0.99128000000000005</v>
      </c>
      <c r="P796">
        <v>-0.31093999999999999</v>
      </c>
      <c r="Q796">
        <v>-0.31093999999999999</v>
      </c>
      <c r="R796">
        <v>1.88249</v>
      </c>
      <c r="S796">
        <v>0.98390999999999995</v>
      </c>
      <c r="T796">
        <v>5.5000000000000003E-4</v>
      </c>
      <c r="U796">
        <v>0</v>
      </c>
      <c r="V796">
        <v>14.96</v>
      </c>
      <c r="W796">
        <v>13.443</v>
      </c>
      <c r="X796">
        <v>84.013900000000007</v>
      </c>
    </row>
    <row r="797" spans="1:24" x14ac:dyDescent="0.3">
      <c r="A797">
        <v>796</v>
      </c>
      <c r="B797">
        <v>9</v>
      </c>
      <c r="C797" s="1">
        <v>44845.422511574077</v>
      </c>
      <c r="D797" t="s">
        <v>13</v>
      </c>
      <c r="E797" s="7">
        <v>2022</v>
      </c>
      <c r="F797" s="7">
        <v>10</v>
      </c>
      <c r="G797" s="7">
        <v>10</v>
      </c>
      <c r="H797" s="7" t="s">
        <v>32</v>
      </c>
      <c r="I797" s="7">
        <v>42</v>
      </c>
      <c r="J797" t="s">
        <v>22</v>
      </c>
      <c r="K797" t="s">
        <v>36</v>
      </c>
      <c r="L797">
        <v>3.3441200000000002</v>
      </c>
      <c r="M797">
        <v>3.3441200000000002</v>
      </c>
      <c r="N797">
        <v>1.4803599999999999</v>
      </c>
      <c r="O797">
        <v>0.99297000000000002</v>
      </c>
      <c r="P797">
        <v>-0.20727999999999999</v>
      </c>
      <c r="Q797">
        <v>-0.20727999999999999</v>
      </c>
      <c r="R797">
        <v>2.7523900000000001</v>
      </c>
      <c r="S797">
        <v>0.95289999999999997</v>
      </c>
      <c r="T797">
        <v>3.0000000000000001E-3</v>
      </c>
      <c r="U797">
        <v>0</v>
      </c>
      <c r="V797">
        <v>14.7073</v>
      </c>
      <c r="W797">
        <v>13.422499999999999</v>
      </c>
      <c r="X797">
        <v>84.043099999999995</v>
      </c>
    </row>
    <row r="798" spans="1:24" x14ac:dyDescent="0.3">
      <c r="A798">
        <v>797</v>
      </c>
      <c r="B798">
        <v>10</v>
      </c>
      <c r="C798" s="1">
        <v>44845.424756944441</v>
      </c>
      <c r="D798" t="s">
        <v>13</v>
      </c>
      <c r="E798" s="7">
        <v>2022</v>
      </c>
      <c r="F798" s="7">
        <v>10</v>
      </c>
      <c r="G798" s="7">
        <v>10</v>
      </c>
      <c r="H798" s="7" t="s">
        <v>32</v>
      </c>
      <c r="I798" s="7">
        <v>42</v>
      </c>
      <c r="J798" t="s">
        <v>22</v>
      </c>
      <c r="K798" t="s">
        <v>37</v>
      </c>
      <c r="L798">
        <v>7.0260600000000002</v>
      </c>
      <c r="M798">
        <v>7.0260600000000002</v>
      </c>
      <c r="N798">
        <v>1.2927999999999999</v>
      </c>
      <c r="O798">
        <v>0.99850000000000005</v>
      </c>
      <c r="P798">
        <v>-0.50997000000000003</v>
      </c>
      <c r="Q798">
        <v>-0.50997000000000003</v>
      </c>
      <c r="R798">
        <v>1.5555699999999999</v>
      </c>
      <c r="S798">
        <v>0.9929</v>
      </c>
      <c r="T798">
        <v>4.0000000000000001E-3</v>
      </c>
      <c r="U798">
        <v>2.5999999999999999E-2</v>
      </c>
      <c r="V798">
        <v>14.4</v>
      </c>
      <c r="W798">
        <v>13.563700000000001</v>
      </c>
      <c r="X798">
        <v>84.043300000000002</v>
      </c>
    </row>
    <row r="799" spans="1:24" x14ac:dyDescent="0.3">
      <c r="A799">
        <v>798</v>
      </c>
      <c r="B799">
        <v>11</v>
      </c>
      <c r="C799" s="1">
        <v>44845.42690972222</v>
      </c>
      <c r="D799" t="s">
        <v>13</v>
      </c>
      <c r="E799" s="7">
        <v>2022</v>
      </c>
      <c r="F799" s="7">
        <v>10</v>
      </c>
      <c r="G799" s="7">
        <v>10</v>
      </c>
      <c r="H799" s="7" t="s">
        <v>32</v>
      </c>
      <c r="I799" s="7">
        <v>42</v>
      </c>
      <c r="J799" t="s">
        <v>22</v>
      </c>
      <c r="K799" t="s">
        <v>36</v>
      </c>
      <c r="L799">
        <v>4.0262200000000004</v>
      </c>
      <c r="M799">
        <v>4.0262200000000004</v>
      </c>
      <c r="N799">
        <v>1.3906700000000001</v>
      </c>
      <c r="O799">
        <v>0.99594000000000005</v>
      </c>
      <c r="P799">
        <v>-0.57421</v>
      </c>
      <c r="Q799">
        <v>-0.57421</v>
      </c>
      <c r="R799">
        <v>1.50912</v>
      </c>
      <c r="S799">
        <v>0.99404999999999999</v>
      </c>
      <c r="T799">
        <v>3.0000000000000001E-3</v>
      </c>
      <c r="U799">
        <v>0</v>
      </c>
      <c r="V799">
        <v>14.3545</v>
      </c>
      <c r="W799">
        <v>13.3438</v>
      </c>
      <c r="X799">
        <v>84.048199999999994</v>
      </c>
    </row>
    <row r="800" spans="1:24" x14ac:dyDescent="0.3">
      <c r="A800">
        <v>799</v>
      </c>
      <c r="B800">
        <v>12</v>
      </c>
      <c r="C800" s="1">
        <v>44845.428981481484</v>
      </c>
      <c r="D800" t="s">
        <v>13</v>
      </c>
      <c r="E800" s="7">
        <v>2022</v>
      </c>
      <c r="F800" s="7">
        <v>10</v>
      </c>
      <c r="G800" s="7">
        <v>10</v>
      </c>
      <c r="H800" s="7" t="s">
        <v>32</v>
      </c>
      <c r="I800" s="7">
        <v>42</v>
      </c>
      <c r="J800" t="s">
        <v>22</v>
      </c>
      <c r="K800" t="s">
        <v>36</v>
      </c>
      <c r="L800">
        <v>3.0482800000000001</v>
      </c>
      <c r="M800">
        <v>3.0482800000000001</v>
      </c>
      <c r="N800">
        <v>1.5367</v>
      </c>
      <c r="O800">
        <v>0.99133000000000004</v>
      </c>
      <c r="P800">
        <v>-0.64961000000000002</v>
      </c>
      <c r="Q800">
        <v>-0.64961000000000002</v>
      </c>
      <c r="R800">
        <v>1.5594300000000001</v>
      </c>
      <c r="S800">
        <v>0.99280999999999997</v>
      </c>
      <c r="T800">
        <v>3.0000000000000001E-3</v>
      </c>
      <c r="U800">
        <v>0</v>
      </c>
      <c r="V800">
        <v>14.290900000000001</v>
      </c>
      <c r="W800">
        <v>13.2074</v>
      </c>
      <c r="X800">
        <v>84.046599999999998</v>
      </c>
    </row>
    <row r="801" spans="1:24" x14ac:dyDescent="0.3">
      <c r="A801">
        <v>800</v>
      </c>
      <c r="B801">
        <v>13</v>
      </c>
      <c r="C801" s="1">
        <v>44845.431064814817</v>
      </c>
      <c r="D801" t="s">
        <v>13</v>
      </c>
      <c r="E801" s="7">
        <v>2022</v>
      </c>
      <c r="F801" s="7">
        <v>10</v>
      </c>
      <c r="G801" s="7">
        <v>10</v>
      </c>
      <c r="H801" s="7" t="s">
        <v>32</v>
      </c>
      <c r="I801" s="7">
        <v>42</v>
      </c>
      <c r="J801" t="s">
        <v>23</v>
      </c>
      <c r="K801" t="s">
        <v>36</v>
      </c>
      <c r="L801">
        <v>2.1172800000000001</v>
      </c>
      <c r="M801">
        <v>2.1172800000000001</v>
      </c>
      <c r="N801">
        <v>1.6713100000000001</v>
      </c>
      <c r="O801">
        <v>0.98699000000000003</v>
      </c>
      <c r="P801">
        <v>-0.52569999999999995</v>
      </c>
      <c r="Q801">
        <v>-0.52569999999999995</v>
      </c>
      <c r="R801">
        <v>1.4863299999999999</v>
      </c>
      <c r="S801">
        <v>0.99460000000000004</v>
      </c>
      <c r="T801">
        <v>2E-3</v>
      </c>
      <c r="U801">
        <v>0</v>
      </c>
      <c r="V801">
        <v>14.095499999999999</v>
      </c>
      <c r="W801">
        <v>13.25</v>
      </c>
      <c r="X801">
        <v>84.060299999999998</v>
      </c>
    </row>
    <row r="802" spans="1:24" x14ac:dyDescent="0.3">
      <c r="A802">
        <v>801</v>
      </c>
      <c r="B802">
        <v>14</v>
      </c>
      <c r="C802" s="1">
        <v>44845.433148148149</v>
      </c>
      <c r="D802" t="s">
        <v>13</v>
      </c>
      <c r="E802" s="7">
        <v>2022</v>
      </c>
      <c r="F802" s="7">
        <v>10</v>
      </c>
      <c r="G802" s="7">
        <v>10</v>
      </c>
      <c r="H802" s="7" t="s">
        <v>32</v>
      </c>
      <c r="I802" s="7">
        <v>42</v>
      </c>
      <c r="J802" t="s">
        <v>23</v>
      </c>
      <c r="K802" t="s">
        <v>37</v>
      </c>
      <c r="L802">
        <v>2.7047699999999999</v>
      </c>
      <c r="M802">
        <v>2.7047699999999999</v>
      </c>
      <c r="N802">
        <v>1.55535</v>
      </c>
      <c r="O802">
        <v>0.99087000000000003</v>
      </c>
      <c r="P802">
        <v>-0.33750000000000002</v>
      </c>
      <c r="Q802">
        <v>-0.33750000000000002</v>
      </c>
      <c r="R802">
        <v>1.79603</v>
      </c>
      <c r="S802">
        <v>0.98641999999999996</v>
      </c>
      <c r="T802">
        <v>3.0000000000000001E-3</v>
      </c>
      <c r="U802">
        <v>0</v>
      </c>
      <c r="V802">
        <v>14.2182</v>
      </c>
      <c r="W802">
        <v>13.4573</v>
      </c>
      <c r="X802">
        <v>84.072199999999995</v>
      </c>
    </row>
    <row r="803" spans="1:24" x14ac:dyDescent="0.3">
      <c r="A803">
        <v>802</v>
      </c>
      <c r="B803">
        <v>15</v>
      </c>
      <c r="C803" s="1">
        <v>44845.435243055559</v>
      </c>
      <c r="D803" t="s">
        <v>13</v>
      </c>
      <c r="E803" s="7">
        <v>2022</v>
      </c>
      <c r="F803" s="7">
        <v>10</v>
      </c>
      <c r="G803" s="7">
        <v>10</v>
      </c>
      <c r="H803" s="7" t="s">
        <v>32</v>
      </c>
      <c r="I803" s="7">
        <v>42</v>
      </c>
      <c r="J803" t="s">
        <v>23</v>
      </c>
      <c r="K803" t="s">
        <v>36</v>
      </c>
      <c r="L803">
        <v>3.3331599999999999</v>
      </c>
      <c r="M803">
        <v>3.3331599999999999</v>
      </c>
      <c r="N803">
        <v>1.4016599999999999</v>
      </c>
      <c r="O803">
        <v>0.99614000000000003</v>
      </c>
      <c r="P803">
        <v>-0.32640999999999998</v>
      </c>
      <c r="Q803">
        <v>-0.32640999999999998</v>
      </c>
      <c r="R803">
        <v>2.0280200000000002</v>
      </c>
      <c r="S803">
        <v>0.97938999999999998</v>
      </c>
      <c r="T803">
        <v>3.0000000000000001E-3</v>
      </c>
      <c r="U803">
        <v>0</v>
      </c>
      <c r="V803">
        <v>14.3</v>
      </c>
      <c r="W803">
        <v>14.0349</v>
      </c>
      <c r="X803">
        <v>84.075000000000003</v>
      </c>
    </row>
    <row r="804" spans="1:24" x14ac:dyDescent="0.3">
      <c r="A804">
        <v>803</v>
      </c>
      <c r="B804">
        <v>16</v>
      </c>
      <c r="C804" s="1">
        <v>44845.437337962961</v>
      </c>
      <c r="D804" t="s">
        <v>13</v>
      </c>
      <c r="E804" s="7">
        <v>2022</v>
      </c>
      <c r="F804" s="7">
        <v>10</v>
      </c>
      <c r="G804" s="7">
        <v>10</v>
      </c>
      <c r="H804" s="7" t="s">
        <v>32</v>
      </c>
      <c r="I804" s="7">
        <v>42</v>
      </c>
      <c r="J804" t="s">
        <v>23</v>
      </c>
      <c r="K804" t="s">
        <v>36</v>
      </c>
      <c r="L804">
        <v>1.61324</v>
      </c>
      <c r="M804">
        <v>1.61324</v>
      </c>
      <c r="N804">
        <v>2.1655700000000002</v>
      </c>
      <c r="O804">
        <v>0.96877000000000002</v>
      </c>
      <c r="P804">
        <v>-0.55661000000000005</v>
      </c>
      <c r="Q804">
        <v>-0.55661000000000005</v>
      </c>
      <c r="R804">
        <v>1.7549399999999999</v>
      </c>
      <c r="S804">
        <v>0.98758000000000001</v>
      </c>
      <c r="T804">
        <v>3.0000000000000001E-3</v>
      </c>
      <c r="U804">
        <v>0</v>
      </c>
      <c r="V804">
        <v>14.360900000000001</v>
      </c>
      <c r="W804">
        <v>14.4672</v>
      </c>
      <c r="X804">
        <v>84.087199999999996</v>
      </c>
    </row>
    <row r="805" spans="1:24" x14ac:dyDescent="0.3">
      <c r="A805">
        <v>804</v>
      </c>
      <c r="B805">
        <v>17</v>
      </c>
      <c r="C805" s="1">
        <v>44845.43953703704</v>
      </c>
      <c r="D805" t="s">
        <v>13</v>
      </c>
      <c r="E805" s="7">
        <v>2022</v>
      </c>
      <c r="F805" s="7">
        <v>10</v>
      </c>
      <c r="G805" s="7">
        <v>10</v>
      </c>
      <c r="H805" s="7" t="s">
        <v>32</v>
      </c>
      <c r="I805" s="7">
        <v>42</v>
      </c>
      <c r="J805" t="s">
        <v>22</v>
      </c>
      <c r="K805" t="s">
        <v>36</v>
      </c>
      <c r="L805">
        <v>3.4625400000000002</v>
      </c>
      <c r="M805">
        <v>3.4625400000000002</v>
      </c>
      <c r="N805">
        <v>1.5915699999999999</v>
      </c>
      <c r="O805">
        <v>0.98802000000000001</v>
      </c>
      <c r="P805">
        <v>-0.25511</v>
      </c>
      <c r="Q805" t="s">
        <v>38</v>
      </c>
      <c r="R805">
        <v>2.8257500000000002</v>
      </c>
      <c r="S805">
        <v>0.94984999999999997</v>
      </c>
      <c r="T805">
        <v>2E-3</v>
      </c>
      <c r="U805">
        <v>0</v>
      </c>
      <c r="V805">
        <v>14.54</v>
      </c>
      <c r="W805">
        <v>14.667</v>
      </c>
      <c r="X805">
        <v>84.086399999999998</v>
      </c>
    </row>
    <row r="806" spans="1:24" x14ac:dyDescent="0.3">
      <c r="A806">
        <v>805</v>
      </c>
      <c r="B806">
        <v>18</v>
      </c>
      <c r="C806" s="1">
        <v>44845.441608796296</v>
      </c>
      <c r="D806" t="s">
        <v>13</v>
      </c>
      <c r="E806" s="7">
        <v>2022</v>
      </c>
      <c r="F806" s="7">
        <v>10</v>
      </c>
      <c r="G806" s="7">
        <v>10</v>
      </c>
      <c r="H806" s="7" t="s">
        <v>32</v>
      </c>
      <c r="I806" s="7">
        <v>42</v>
      </c>
      <c r="J806" t="s">
        <v>22</v>
      </c>
      <c r="K806" t="s">
        <v>37</v>
      </c>
      <c r="L806">
        <v>4.8627500000000001</v>
      </c>
      <c r="M806">
        <v>4.8627500000000001</v>
      </c>
      <c r="N806">
        <v>1.39551</v>
      </c>
      <c r="O806">
        <v>0.99619999999999997</v>
      </c>
      <c r="P806">
        <v>-0.19317999999999999</v>
      </c>
      <c r="Q806" t="s">
        <v>38</v>
      </c>
      <c r="R806">
        <v>3.39378</v>
      </c>
      <c r="S806">
        <v>0.92440999999999995</v>
      </c>
      <c r="T806">
        <v>2E-3</v>
      </c>
      <c r="U806">
        <v>0</v>
      </c>
      <c r="V806">
        <v>14.6691</v>
      </c>
      <c r="W806">
        <v>14.7699</v>
      </c>
      <c r="X806">
        <v>84.085099999999997</v>
      </c>
    </row>
    <row r="807" spans="1:24" x14ac:dyDescent="0.3">
      <c r="A807">
        <v>806</v>
      </c>
      <c r="B807">
        <v>19</v>
      </c>
      <c r="C807" s="1">
        <v>44845.443668981483</v>
      </c>
      <c r="D807" t="s">
        <v>13</v>
      </c>
      <c r="E807" s="7">
        <v>2022</v>
      </c>
      <c r="F807" s="7">
        <v>10</v>
      </c>
      <c r="G807" s="7">
        <v>10</v>
      </c>
      <c r="H807" s="7" t="s">
        <v>32</v>
      </c>
      <c r="I807" s="7">
        <v>42</v>
      </c>
      <c r="J807" t="s">
        <v>22</v>
      </c>
      <c r="K807" t="s">
        <v>36</v>
      </c>
      <c r="L807">
        <v>3.7618399999999999</v>
      </c>
      <c r="M807">
        <v>3.7618399999999999</v>
      </c>
      <c r="N807">
        <v>1.4341600000000001</v>
      </c>
      <c r="O807">
        <v>0.99485000000000001</v>
      </c>
      <c r="P807">
        <v>-0.14172999999999999</v>
      </c>
      <c r="Q807" t="s">
        <v>38</v>
      </c>
      <c r="R807">
        <v>4.0534999999999997</v>
      </c>
      <c r="S807">
        <v>0.89122000000000001</v>
      </c>
      <c r="T807">
        <v>2E-3</v>
      </c>
      <c r="U807">
        <v>0</v>
      </c>
      <c r="V807">
        <v>14.7</v>
      </c>
      <c r="W807">
        <v>14.685499999999999</v>
      </c>
      <c r="X807">
        <v>84.093100000000007</v>
      </c>
    </row>
    <row r="808" spans="1:24" x14ac:dyDescent="0.3">
      <c r="A808">
        <v>807</v>
      </c>
      <c r="B808">
        <v>20</v>
      </c>
      <c r="C808" s="1">
        <v>44845.445752314816</v>
      </c>
      <c r="D808" t="s">
        <v>13</v>
      </c>
      <c r="E808" s="7">
        <v>2022</v>
      </c>
      <c r="F808" s="7">
        <v>10</v>
      </c>
      <c r="G808" s="7">
        <v>10</v>
      </c>
      <c r="H808" s="7" t="s">
        <v>32</v>
      </c>
      <c r="I808" s="7">
        <v>42</v>
      </c>
      <c r="J808" t="s">
        <v>22</v>
      </c>
      <c r="K808" t="s">
        <v>36</v>
      </c>
      <c r="L808">
        <v>3.63585</v>
      </c>
      <c r="M808">
        <v>3.63585</v>
      </c>
      <c r="N808">
        <v>1.4304300000000001</v>
      </c>
      <c r="O808">
        <v>0.99439</v>
      </c>
      <c r="P808">
        <v>-0.15017</v>
      </c>
      <c r="Q808" t="s">
        <v>38</v>
      </c>
      <c r="R808">
        <v>4.2049500000000002</v>
      </c>
      <c r="S808">
        <v>0.88314999999999999</v>
      </c>
      <c r="T808">
        <v>2E-3</v>
      </c>
      <c r="U808">
        <v>0</v>
      </c>
      <c r="V808">
        <v>14.8345</v>
      </c>
      <c r="W808">
        <v>14.6767</v>
      </c>
      <c r="X808">
        <v>84.088700000000003</v>
      </c>
    </row>
    <row r="809" spans="1:24" x14ac:dyDescent="0.3">
      <c r="A809">
        <v>808</v>
      </c>
      <c r="B809">
        <v>21</v>
      </c>
      <c r="C809" s="1">
        <v>44845.447974537034</v>
      </c>
      <c r="D809" t="s">
        <v>13</v>
      </c>
      <c r="E809" s="7">
        <v>2022</v>
      </c>
      <c r="F809" s="7">
        <v>10</v>
      </c>
      <c r="G809" s="7">
        <v>10</v>
      </c>
      <c r="H809" s="7" t="s">
        <v>32</v>
      </c>
      <c r="I809" s="7">
        <v>42</v>
      </c>
      <c r="J809" t="s">
        <v>23</v>
      </c>
      <c r="K809" t="s">
        <v>37</v>
      </c>
      <c r="L809">
        <v>3.1007799999999999</v>
      </c>
      <c r="M809">
        <v>3.1007799999999999</v>
      </c>
      <c r="N809">
        <v>1.5655600000000001</v>
      </c>
      <c r="O809">
        <v>0.99175999999999997</v>
      </c>
      <c r="P809">
        <v>-0.26402999999999999</v>
      </c>
      <c r="Q809">
        <v>-0.26402999999999999</v>
      </c>
      <c r="R809">
        <v>2.63591</v>
      </c>
      <c r="S809">
        <v>0.95757999999999999</v>
      </c>
      <c r="T809">
        <v>3.0000000000000001E-3</v>
      </c>
      <c r="U809">
        <v>0</v>
      </c>
      <c r="V809">
        <v>14.8527</v>
      </c>
      <c r="W809">
        <v>14.3276</v>
      </c>
      <c r="X809">
        <v>84.095399999999998</v>
      </c>
    </row>
    <row r="810" spans="1:24" x14ac:dyDescent="0.3">
      <c r="A810">
        <v>809</v>
      </c>
      <c r="B810">
        <v>22</v>
      </c>
      <c r="C810" s="1">
        <v>44845.450046296297</v>
      </c>
      <c r="D810" t="s">
        <v>13</v>
      </c>
      <c r="E810" s="7">
        <v>2022</v>
      </c>
      <c r="F810" s="7">
        <v>10</v>
      </c>
      <c r="G810" s="7">
        <v>10</v>
      </c>
      <c r="H810" s="7" t="s">
        <v>32</v>
      </c>
      <c r="I810" s="7">
        <v>42</v>
      </c>
      <c r="J810" t="s">
        <v>23</v>
      </c>
      <c r="K810" t="s">
        <v>36</v>
      </c>
      <c r="L810">
        <v>2.4718499999999999</v>
      </c>
      <c r="M810">
        <v>2.4718499999999999</v>
      </c>
      <c r="N810">
        <v>1.6734500000000001</v>
      </c>
      <c r="O810">
        <v>0.98980999999999997</v>
      </c>
      <c r="P810">
        <v>-0.42070999999999997</v>
      </c>
      <c r="Q810">
        <v>-0.42070999999999997</v>
      </c>
      <c r="R810">
        <v>1.8214399999999999</v>
      </c>
      <c r="S810">
        <v>0.98567000000000005</v>
      </c>
      <c r="T810">
        <v>3.0000000000000001E-3</v>
      </c>
      <c r="U810">
        <v>0</v>
      </c>
      <c r="V810">
        <v>14.8545</v>
      </c>
      <c r="W810">
        <v>14.5639</v>
      </c>
      <c r="X810">
        <v>84.105500000000006</v>
      </c>
    </row>
    <row r="811" spans="1:24" x14ac:dyDescent="0.3">
      <c r="A811">
        <v>810</v>
      </c>
      <c r="B811">
        <v>23</v>
      </c>
      <c r="C811" s="1">
        <v>44845.452094907407</v>
      </c>
      <c r="D811" t="s">
        <v>13</v>
      </c>
      <c r="E811" s="7">
        <v>2022</v>
      </c>
      <c r="F811" s="7">
        <v>10</v>
      </c>
      <c r="G811" s="7">
        <v>10</v>
      </c>
      <c r="H811" s="7" t="s">
        <v>32</v>
      </c>
      <c r="I811" s="7">
        <v>42</v>
      </c>
      <c r="J811" t="s">
        <v>23</v>
      </c>
      <c r="K811" t="s">
        <v>36</v>
      </c>
      <c r="L811">
        <v>2.0183</v>
      </c>
      <c r="M811">
        <v>2.0183</v>
      </c>
      <c r="N811">
        <v>1.7766999999999999</v>
      </c>
      <c r="O811">
        <v>0.98694999999999999</v>
      </c>
      <c r="P811">
        <v>-0.32078000000000001</v>
      </c>
      <c r="Q811">
        <v>-0.32078000000000001</v>
      </c>
      <c r="R811">
        <v>2.1875200000000001</v>
      </c>
      <c r="S811">
        <v>0.97411999999999999</v>
      </c>
      <c r="T811">
        <v>3.0000000000000001E-3</v>
      </c>
      <c r="U811">
        <v>0</v>
      </c>
      <c r="V811">
        <v>14.974500000000001</v>
      </c>
      <c r="W811">
        <v>14.6464</v>
      </c>
      <c r="X811">
        <v>84.110399999999998</v>
      </c>
    </row>
    <row r="812" spans="1:24" x14ac:dyDescent="0.3">
      <c r="A812">
        <v>811</v>
      </c>
      <c r="B812">
        <v>24</v>
      </c>
      <c r="C812" s="1">
        <v>44845.45417824074</v>
      </c>
      <c r="D812" t="s">
        <v>13</v>
      </c>
      <c r="E812" s="7">
        <v>2022</v>
      </c>
      <c r="F812" s="7">
        <v>10</v>
      </c>
      <c r="G812" s="7">
        <v>10</v>
      </c>
      <c r="H812" s="7" t="s">
        <v>32</v>
      </c>
      <c r="I812" s="7">
        <v>42</v>
      </c>
      <c r="J812" t="s">
        <v>23</v>
      </c>
      <c r="K812" t="s">
        <v>36</v>
      </c>
      <c r="L812">
        <v>3.1863000000000001</v>
      </c>
      <c r="M812">
        <v>3.1863000000000001</v>
      </c>
      <c r="N812">
        <v>1.44693</v>
      </c>
      <c r="O812">
        <v>0.99487999999999999</v>
      </c>
      <c r="P812">
        <v>-0.1749</v>
      </c>
      <c r="Q812" t="s">
        <v>38</v>
      </c>
      <c r="R812">
        <v>2.9553500000000001</v>
      </c>
      <c r="S812">
        <v>0.94433</v>
      </c>
      <c r="T812">
        <v>3.0000000000000001E-3</v>
      </c>
      <c r="U812">
        <v>0</v>
      </c>
      <c r="V812">
        <v>15.149100000000001</v>
      </c>
      <c r="W812">
        <v>15.089499999999999</v>
      </c>
      <c r="X812">
        <v>84.11</v>
      </c>
    </row>
    <row r="813" spans="1:24" x14ac:dyDescent="0.3">
      <c r="A813">
        <v>812</v>
      </c>
      <c r="B813">
        <v>1</v>
      </c>
      <c r="C813" s="1">
        <v>44845.498020833336</v>
      </c>
      <c r="D813" t="s">
        <v>15</v>
      </c>
      <c r="E813" s="7">
        <v>2022</v>
      </c>
      <c r="F813" s="7">
        <v>10</v>
      </c>
      <c r="G813" s="7">
        <v>10</v>
      </c>
      <c r="H813" s="7" t="s">
        <v>32</v>
      </c>
      <c r="I813" s="7">
        <v>42</v>
      </c>
      <c r="J813" t="s">
        <v>22</v>
      </c>
      <c r="K813" t="s">
        <v>38</v>
      </c>
      <c r="L813">
        <v>12.453900000000001</v>
      </c>
      <c r="M813">
        <v>12.453900000000001</v>
      </c>
      <c r="N813">
        <v>1.28721</v>
      </c>
      <c r="O813">
        <v>0.99863999999999997</v>
      </c>
      <c r="P813">
        <v>-2.0215999999999998</v>
      </c>
      <c r="Q813">
        <v>-2.0215999999999998</v>
      </c>
      <c r="R813">
        <v>1.31138</v>
      </c>
      <c r="S813">
        <v>0.997</v>
      </c>
      <c r="T813" t="s">
        <v>38</v>
      </c>
      <c r="U813" t="s">
        <v>38</v>
      </c>
      <c r="V813">
        <v>20.9</v>
      </c>
      <c r="W813">
        <v>17.942399999999999</v>
      </c>
      <c r="X813">
        <v>83.117900000000006</v>
      </c>
    </row>
    <row r="814" spans="1:24" x14ac:dyDescent="0.3">
      <c r="A814">
        <v>813</v>
      </c>
      <c r="B814">
        <v>2</v>
      </c>
      <c r="C814" s="1">
        <v>44845.500393518516</v>
      </c>
      <c r="D814" t="s">
        <v>15</v>
      </c>
      <c r="E814" s="7">
        <v>2022</v>
      </c>
      <c r="F814" s="7">
        <v>10</v>
      </c>
      <c r="G814" s="7">
        <v>10</v>
      </c>
      <c r="H814" s="7" t="s">
        <v>32</v>
      </c>
      <c r="I814" s="7">
        <v>42</v>
      </c>
      <c r="J814" t="s">
        <v>22</v>
      </c>
      <c r="K814" t="s">
        <v>38</v>
      </c>
      <c r="L814">
        <v>7.5251700000000001</v>
      </c>
      <c r="M814">
        <v>7.5251700000000001</v>
      </c>
      <c r="N814">
        <v>1.30402</v>
      </c>
      <c r="O814">
        <v>0.99856</v>
      </c>
      <c r="P814">
        <v>-1.28634</v>
      </c>
      <c r="Q814">
        <v>-1.28634</v>
      </c>
      <c r="R814">
        <v>1.43245</v>
      </c>
      <c r="S814">
        <v>0.99607000000000001</v>
      </c>
      <c r="T814" t="s">
        <v>38</v>
      </c>
      <c r="U814" t="s">
        <v>38</v>
      </c>
      <c r="V814">
        <v>20.100000000000001</v>
      </c>
      <c r="W814">
        <v>17.190999999999999</v>
      </c>
      <c r="X814">
        <v>83.104100000000003</v>
      </c>
    </row>
    <row r="815" spans="1:24" x14ac:dyDescent="0.3">
      <c r="A815">
        <v>814</v>
      </c>
      <c r="B815">
        <v>3</v>
      </c>
      <c r="C815" s="1">
        <v>44845.502500000002</v>
      </c>
      <c r="D815" t="s">
        <v>15</v>
      </c>
      <c r="E815" s="7">
        <v>2022</v>
      </c>
      <c r="F815" s="7">
        <v>10</v>
      </c>
      <c r="G815" s="7">
        <v>10</v>
      </c>
      <c r="H815" s="7" t="s">
        <v>32</v>
      </c>
      <c r="I815" s="7">
        <v>42</v>
      </c>
      <c r="J815" t="s">
        <v>22</v>
      </c>
      <c r="K815" t="s">
        <v>38</v>
      </c>
      <c r="L815">
        <v>3.5514399999999999</v>
      </c>
      <c r="M815">
        <v>3.5514399999999999</v>
      </c>
      <c r="N815">
        <v>1.58084</v>
      </c>
      <c r="O815">
        <v>0.99239999999999995</v>
      </c>
      <c r="P815">
        <v>-0.61024999999999996</v>
      </c>
      <c r="Q815">
        <v>-0.61024999999999996</v>
      </c>
      <c r="R815">
        <v>1.66517</v>
      </c>
      <c r="S815">
        <v>0.99016999999999999</v>
      </c>
      <c r="T815">
        <v>1E-3</v>
      </c>
      <c r="U815">
        <v>0</v>
      </c>
      <c r="V815">
        <v>19.478200000000001</v>
      </c>
      <c r="W815">
        <v>17.139900000000001</v>
      </c>
      <c r="X815">
        <v>83.133099999999999</v>
      </c>
    </row>
    <row r="816" spans="1:24" x14ac:dyDescent="0.3">
      <c r="A816">
        <v>815</v>
      </c>
      <c r="B816">
        <v>4</v>
      </c>
      <c r="C816" s="1">
        <v>44845.504791666666</v>
      </c>
      <c r="D816" t="s">
        <v>15</v>
      </c>
      <c r="E816" s="7">
        <v>2022</v>
      </c>
      <c r="F816" s="7">
        <v>10</v>
      </c>
      <c r="G816" s="7">
        <v>10</v>
      </c>
      <c r="H816" s="7" t="s">
        <v>32</v>
      </c>
      <c r="I816" s="7">
        <v>42</v>
      </c>
      <c r="J816" t="s">
        <v>23</v>
      </c>
      <c r="K816" t="s">
        <v>38</v>
      </c>
      <c r="L816">
        <v>2.25895</v>
      </c>
      <c r="M816">
        <v>2.25895</v>
      </c>
      <c r="N816">
        <v>1.47007</v>
      </c>
      <c r="O816">
        <v>0.99483999999999995</v>
      </c>
      <c r="P816">
        <v>-0.55183000000000004</v>
      </c>
      <c r="Q816">
        <v>-0.55183000000000004</v>
      </c>
      <c r="R816">
        <v>1.4960199999999999</v>
      </c>
      <c r="S816">
        <v>0.99453999999999998</v>
      </c>
      <c r="T816">
        <v>3.3999999999999998E-3</v>
      </c>
      <c r="U816">
        <v>7.9269999999999993E-2</v>
      </c>
      <c r="V816">
        <v>19.190899999999999</v>
      </c>
      <c r="W816">
        <v>17.1036</v>
      </c>
      <c r="X816">
        <v>83.127399999999994</v>
      </c>
    </row>
    <row r="817" spans="1:24" x14ac:dyDescent="0.3">
      <c r="A817">
        <v>816</v>
      </c>
      <c r="B817">
        <v>5</v>
      </c>
      <c r="C817" s="1">
        <v>44845.506979166668</v>
      </c>
      <c r="D817" t="s">
        <v>15</v>
      </c>
      <c r="E817" s="7">
        <v>2022</v>
      </c>
      <c r="F817" s="7">
        <v>10</v>
      </c>
      <c r="G817" s="7">
        <v>10</v>
      </c>
      <c r="H817" s="7" t="s">
        <v>32</v>
      </c>
      <c r="I817" s="7">
        <v>42</v>
      </c>
      <c r="J817" t="s">
        <v>23</v>
      </c>
      <c r="K817" t="s">
        <v>38</v>
      </c>
      <c r="L817">
        <v>2.4137599999999999</v>
      </c>
      <c r="M817">
        <v>2.4137599999999999</v>
      </c>
      <c r="N817">
        <v>1.8098700000000001</v>
      </c>
      <c r="O817">
        <v>0.98609000000000002</v>
      </c>
      <c r="P817">
        <v>-0.67425999999999997</v>
      </c>
      <c r="Q817">
        <v>-0.67425999999999997</v>
      </c>
      <c r="R817">
        <v>1.66781</v>
      </c>
      <c r="S817">
        <v>0.99009000000000003</v>
      </c>
      <c r="T817">
        <v>2E-3</v>
      </c>
      <c r="U817">
        <v>0</v>
      </c>
      <c r="V817">
        <v>19.3</v>
      </c>
      <c r="W817">
        <v>17.282</v>
      </c>
      <c r="X817">
        <v>83.136700000000005</v>
      </c>
    </row>
    <row r="818" spans="1:24" x14ac:dyDescent="0.3">
      <c r="A818">
        <v>817</v>
      </c>
      <c r="B818">
        <v>6</v>
      </c>
      <c r="C818" s="1">
        <v>44845.509050925924</v>
      </c>
      <c r="D818" t="s">
        <v>15</v>
      </c>
      <c r="E818" s="7">
        <v>2022</v>
      </c>
      <c r="F818" s="7">
        <v>10</v>
      </c>
      <c r="G818" s="7">
        <v>10</v>
      </c>
      <c r="H818" s="7" t="s">
        <v>32</v>
      </c>
      <c r="I818" s="7">
        <v>42</v>
      </c>
      <c r="J818" t="s">
        <v>23</v>
      </c>
      <c r="K818" t="s">
        <v>38</v>
      </c>
      <c r="L818">
        <v>1.75596</v>
      </c>
      <c r="M818">
        <v>1.75596</v>
      </c>
      <c r="N818">
        <v>2.12853</v>
      </c>
      <c r="O818">
        <v>0.97604999999999997</v>
      </c>
      <c r="P818">
        <v>-0.64553000000000005</v>
      </c>
      <c r="Q818">
        <v>-0.64553000000000005</v>
      </c>
      <c r="R818">
        <v>1.8003400000000001</v>
      </c>
      <c r="S818">
        <v>0.98636000000000001</v>
      </c>
      <c r="T818">
        <v>3.0000000000000001E-3</v>
      </c>
      <c r="U818">
        <v>8.9999999999999993E-3</v>
      </c>
      <c r="V818">
        <v>19.5</v>
      </c>
      <c r="W818">
        <v>17.77</v>
      </c>
      <c r="X818">
        <v>83.153499999999994</v>
      </c>
    </row>
    <row r="819" spans="1:24" x14ac:dyDescent="0.3">
      <c r="A819">
        <v>818</v>
      </c>
      <c r="B819">
        <v>10</v>
      </c>
      <c r="C819" s="1">
        <v>44845.511817129627</v>
      </c>
      <c r="D819" t="s">
        <v>15</v>
      </c>
      <c r="E819" s="7">
        <v>2022</v>
      </c>
      <c r="F819" s="7">
        <v>10</v>
      </c>
      <c r="G819" s="7">
        <v>10</v>
      </c>
      <c r="H819" s="7" t="s">
        <v>32</v>
      </c>
      <c r="I819" s="7">
        <v>42</v>
      </c>
      <c r="J819" t="s">
        <v>23</v>
      </c>
      <c r="K819" t="s">
        <v>38</v>
      </c>
      <c r="L819">
        <v>2.45139</v>
      </c>
      <c r="M819">
        <v>2.45139</v>
      </c>
      <c r="N819">
        <v>1.6975899999999999</v>
      </c>
      <c r="O819">
        <v>0.98767000000000005</v>
      </c>
      <c r="P819">
        <v>-0.77622999999999998</v>
      </c>
      <c r="Q819">
        <v>-0.77622999999999998</v>
      </c>
      <c r="R819">
        <v>1.5161</v>
      </c>
      <c r="S819">
        <v>0.99402999999999997</v>
      </c>
      <c r="T819">
        <v>3.0000000000000001E-3</v>
      </c>
      <c r="U819">
        <v>0</v>
      </c>
      <c r="V819">
        <v>19.398199999999999</v>
      </c>
      <c r="W819">
        <v>16.844000000000001</v>
      </c>
      <c r="X819">
        <v>83.163600000000002</v>
      </c>
    </row>
    <row r="820" spans="1:24" x14ac:dyDescent="0.3">
      <c r="A820">
        <v>819</v>
      </c>
      <c r="B820">
        <v>11</v>
      </c>
      <c r="C820" s="1">
        <v>44845.51390046296</v>
      </c>
      <c r="D820" t="s">
        <v>15</v>
      </c>
      <c r="E820" s="7">
        <v>2022</v>
      </c>
      <c r="F820" s="7">
        <v>10</v>
      </c>
      <c r="G820" s="7">
        <v>10</v>
      </c>
      <c r="H820" s="7" t="s">
        <v>32</v>
      </c>
      <c r="I820" s="7">
        <v>42</v>
      </c>
      <c r="J820" t="s">
        <v>23</v>
      </c>
      <c r="K820" t="s">
        <v>38</v>
      </c>
      <c r="L820">
        <v>1.8493599999999999</v>
      </c>
      <c r="M820">
        <v>1.8493599999999999</v>
      </c>
      <c r="N820">
        <v>2.0423300000000002</v>
      </c>
      <c r="O820">
        <v>0.97890999999999995</v>
      </c>
      <c r="P820">
        <v>-0.65854999999999997</v>
      </c>
      <c r="Q820">
        <v>-0.65854999999999997</v>
      </c>
      <c r="R820">
        <v>1.5861799999999999</v>
      </c>
      <c r="S820">
        <v>0.99224999999999997</v>
      </c>
      <c r="T820">
        <v>3.0000000000000001E-3</v>
      </c>
      <c r="U820" t="s">
        <v>38</v>
      </c>
      <c r="V820">
        <v>19.100000000000001</v>
      </c>
      <c r="W820">
        <v>16.097999999999999</v>
      </c>
      <c r="X820">
        <v>83.173199999999994</v>
      </c>
    </row>
    <row r="821" spans="1:24" x14ac:dyDescent="0.3">
      <c r="A821">
        <v>820</v>
      </c>
      <c r="B821">
        <v>12</v>
      </c>
      <c r="C821" s="1">
        <v>44845.515972222223</v>
      </c>
      <c r="D821" t="s">
        <v>15</v>
      </c>
      <c r="E821" s="7">
        <v>2022</v>
      </c>
      <c r="F821" s="7">
        <v>10</v>
      </c>
      <c r="G821" s="7">
        <v>10</v>
      </c>
      <c r="H821" s="7" t="s">
        <v>32</v>
      </c>
      <c r="I821" s="7">
        <v>42</v>
      </c>
      <c r="J821" t="s">
        <v>23</v>
      </c>
      <c r="K821" t="s">
        <v>38</v>
      </c>
      <c r="L821">
        <v>1.41591</v>
      </c>
      <c r="M821">
        <v>1.41591</v>
      </c>
      <c r="N821">
        <v>2.22634</v>
      </c>
      <c r="O821">
        <v>0.97270000000000001</v>
      </c>
      <c r="P821">
        <v>-0.36799999999999999</v>
      </c>
      <c r="Q821">
        <v>-0.36799999999999999</v>
      </c>
      <c r="R821">
        <v>1.85578</v>
      </c>
      <c r="S821">
        <v>0.98472999999999999</v>
      </c>
      <c r="T821">
        <v>5.0000000000000001E-3</v>
      </c>
      <c r="U821">
        <v>6.8500000000000005E-2</v>
      </c>
      <c r="V821">
        <v>18.8</v>
      </c>
      <c r="W821">
        <v>15.7811</v>
      </c>
      <c r="X821">
        <v>83.177300000000002</v>
      </c>
    </row>
    <row r="822" spans="1:24" x14ac:dyDescent="0.3">
      <c r="A822">
        <v>821</v>
      </c>
      <c r="B822">
        <v>7</v>
      </c>
      <c r="C822" s="1">
        <v>44845.518101851849</v>
      </c>
      <c r="D822" t="s">
        <v>15</v>
      </c>
      <c r="E822" s="7">
        <v>2022</v>
      </c>
      <c r="F822" s="7">
        <v>10</v>
      </c>
      <c r="G822" s="7">
        <v>10</v>
      </c>
      <c r="H822" s="7" t="s">
        <v>32</v>
      </c>
      <c r="I822" s="7">
        <v>42</v>
      </c>
      <c r="J822" t="s">
        <v>22</v>
      </c>
      <c r="K822" t="s">
        <v>38</v>
      </c>
      <c r="L822">
        <v>5.3237300000000003</v>
      </c>
      <c r="M822">
        <v>5.3237300000000003</v>
      </c>
      <c r="N822">
        <v>1.4463299999999999</v>
      </c>
      <c r="O822">
        <v>0.99431000000000003</v>
      </c>
      <c r="P822">
        <v>-1.55254</v>
      </c>
      <c r="Q822">
        <v>-1.55254</v>
      </c>
      <c r="R822">
        <v>1.42597</v>
      </c>
      <c r="S822">
        <v>0.99626999999999999</v>
      </c>
      <c r="T822">
        <v>3.0000000000000001E-3</v>
      </c>
      <c r="U822">
        <v>0</v>
      </c>
      <c r="V822">
        <v>18.492699999999999</v>
      </c>
      <c r="W822">
        <v>14.880699999999999</v>
      </c>
      <c r="X822">
        <v>83.177499999999995</v>
      </c>
    </row>
    <row r="823" spans="1:24" x14ac:dyDescent="0.3">
      <c r="A823">
        <v>822</v>
      </c>
      <c r="B823">
        <v>8</v>
      </c>
      <c r="C823" s="1">
        <v>44845.520196759258</v>
      </c>
      <c r="D823" t="s">
        <v>15</v>
      </c>
      <c r="E823" s="7">
        <v>2022</v>
      </c>
      <c r="F823" s="7">
        <v>10</v>
      </c>
      <c r="G823" s="7">
        <v>10</v>
      </c>
      <c r="H823" s="7" t="s">
        <v>32</v>
      </c>
      <c r="I823" s="7">
        <v>42</v>
      </c>
      <c r="J823" t="s">
        <v>22</v>
      </c>
      <c r="K823" t="s">
        <v>38</v>
      </c>
      <c r="L823">
        <v>5.0325199999999999</v>
      </c>
      <c r="M823">
        <v>5.0325199999999999</v>
      </c>
      <c r="N823">
        <v>1.41658</v>
      </c>
      <c r="O823">
        <v>0.99534999999999996</v>
      </c>
      <c r="P823">
        <v>-0.81613999999999998</v>
      </c>
      <c r="Q823">
        <v>-0.81613999999999998</v>
      </c>
      <c r="R823">
        <v>1.4805600000000001</v>
      </c>
      <c r="S823">
        <v>0.99492000000000003</v>
      </c>
      <c r="T823" t="s">
        <v>38</v>
      </c>
      <c r="U823" t="s">
        <v>38</v>
      </c>
      <c r="V823">
        <v>18.100000000000001</v>
      </c>
      <c r="W823">
        <v>14.7531</v>
      </c>
      <c r="X823">
        <v>83.172499999999999</v>
      </c>
    </row>
    <row r="824" spans="1:24" x14ac:dyDescent="0.3">
      <c r="A824">
        <v>823</v>
      </c>
      <c r="B824">
        <v>9</v>
      </c>
      <c r="C824" s="1">
        <v>44845.522268518522</v>
      </c>
      <c r="D824" t="s">
        <v>15</v>
      </c>
      <c r="E824" s="7">
        <v>2022</v>
      </c>
      <c r="F824" s="7">
        <v>10</v>
      </c>
      <c r="G824" s="7">
        <v>10</v>
      </c>
      <c r="H824" s="7" t="s">
        <v>32</v>
      </c>
      <c r="I824" s="7">
        <v>42</v>
      </c>
      <c r="J824" t="s">
        <v>22</v>
      </c>
      <c r="K824" t="s">
        <v>38</v>
      </c>
      <c r="L824">
        <v>5.0471399999999997</v>
      </c>
      <c r="M824">
        <v>5.0471399999999997</v>
      </c>
      <c r="N824">
        <v>1.47492</v>
      </c>
      <c r="O824">
        <v>0.99287999999999998</v>
      </c>
      <c r="P824">
        <v>-0.90368999999999999</v>
      </c>
      <c r="Q824">
        <v>-0.90368999999999999</v>
      </c>
      <c r="R824">
        <v>1.55752</v>
      </c>
      <c r="S824">
        <v>0.99299999999999999</v>
      </c>
      <c r="T824">
        <v>4.0000000000000001E-3</v>
      </c>
      <c r="U824">
        <v>3.2000000000000001E-2</v>
      </c>
      <c r="V824">
        <v>17.592700000000001</v>
      </c>
      <c r="W824">
        <v>14.3453</v>
      </c>
      <c r="X824">
        <v>83.175600000000003</v>
      </c>
    </row>
    <row r="825" spans="1:24" x14ac:dyDescent="0.3">
      <c r="A825">
        <v>824</v>
      </c>
      <c r="B825">
        <v>13</v>
      </c>
      <c r="C825" s="1">
        <v>44845.524687500001</v>
      </c>
      <c r="D825" t="s">
        <v>15</v>
      </c>
      <c r="E825" s="7">
        <v>2022</v>
      </c>
      <c r="F825" s="7">
        <v>10</v>
      </c>
      <c r="G825" s="7">
        <v>10</v>
      </c>
      <c r="H825" s="7" t="s">
        <v>32</v>
      </c>
      <c r="I825" s="7">
        <v>42</v>
      </c>
      <c r="J825" t="s">
        <v>22</v>
      </c>
      <c r="K825" t="s">
        <v>38</v>
      </c>
      <c r="L825">
        <v>6.0141999999999998</v>
      </c>
      <c r="M825">
        <v>6.0141999999999998</v>
      </c>
      <c r="N825">
        <v>1.39144</v>
      </c>
      <c r="O825">
        <v>0.99612999999999996</v>
      </c>
      <c r="P825">
        <v>-0.89195000000000002</v>
      </c>
      <c r="Q825">
        <v>-0.89195000000000002</v>
      </c>
      <c r="R825">
        <v>1.5417799999999999</v>
      </c>
      <c r="S825">
        <v>0.99339999999999995</v>
      </c>
      <c r="T825">
        <v>1E-3</v>
      </c>
      <c r="U825">
        <v>3.0439999999999998E-2</v>
      </c>
      <c r="V825">
        <v>17.1691</v>
      </c>
      <c r="W825">
        <v>14.331</v>
      </c>
      <c r="X825">
        <v>83.169600000000003</v>
      </c>
    </row>
    <row r="826" spans="1:24" x14ac:dyDescent="0.3">
      <c r="A826">
        <v>825</v>
      </c>
      <c r="B826">
        <v>14</v>
      </c>
      <c r="C826" s="1">
        <v>44845.526724537034</v>
      </c>
      <c r="D826" t="s">
        <v>15</v>
      </c>
      <c r="E826" s="7">
        <v>2022</v>
      </c>
      <c r="F826" s="7">
        <v>10</v>
      </c>
      <c r="G826" s="7">
        <v>10</v>
      </c>
      <c r="H826" s="7" t="s">
        <v>32</v>
      </c>
      <c r="I826" s="7">
        <v>42</v>
      </c>
      <c r="J826" t="s">
        <v>22</v>
      </c>
      <c r="K826" t="s">
        <v>38</v>
      </c>
      <c r="L826">
        <v>4.56921</v>
      </c>
      <c r="M826">
        <v>4.56921</v>
      </c>
      <c r="N826">
        <v>1.44699</v>
      </c>
      <c r="O826">
        <v>0.99372000000000005</v>
      </c>
      <c r="P826">
        <v>-0.75970000000000004</v>
      </c>
      <c r="Q826">
        <v>-0.75970000000000004</v>
      </c>
      <c r="R826">
        <v>1.61174</v>
      </c>
      <c r="S826">
        <v>0.99160000000000004</v>
      </c>
      <c r="T826">
        <v>1E-3</v>
      </c>
      <c r="U826">
        <v>2.215E-2</v>
      </c>
      <c r="V826">
        <v>16.847300000000001</v>
      </c>
      <c r="W826">
        <v>14.208600000000001</v>
      </c>
      <c r="X826">
        <v>83.167599999999993</v>
      </c>
    </row>
    <row r="827" spans="1:24" x14ac:dyDescent="0.3">
      <c r="A827">
        <v>826</v>
      </c>
      <c r="B827">
        <v>15</v>
      </c>
      <c r="C827" s="1">
        <v>44845.528773148151</v>
      </c>
      <c r="D827" t="s">
        <v>15</v>
      </c>
      <c r="E827" s="7">
        <v>2022</v>
      </c>
      <c r="F827" s="7">
        <v>10</v>
      </c>
      <c r="G827" s="7">
        <v>10</v>
      </c>
      <c r="H827" s="7" t="s">
        <v>32</v>
      </c>
      <c r="I827" s="7">
        <v>42</v>
      </c>
      <c r="J827" t="s">
        <v>22</v>
      </c>
      <c r="K827" t="s">
        <v>38</v>
      </c>
      <c r="L827">
        <v>3.17028</v>
      </c>
      <c r="M827">
        <v>3.17028</v>
      </c>
      <c r="N827">
        <v>2.0788700000000002</v>
      </c>
      <c r="O827">
        <v>0.97772999999999999</v>
      </c>
      <c r="P827">
        <v>-0.8196</v>
      </c>
      <c r="Q827">
        <v>-0.8196</v>
      </c>
      <c r="R827">
        <v>1.7636700000000001</v>
      </c>
      <c r="S827">
        <v>0.98743999999999998</v>
      </c>
      <c r="T827">
        <v>3.0000000000000001E-3</v>
      </c>
      <c r="U827">
        <v>0</v>
      </c>
      <c r="V827">
        <v>16.514500000000002</v>
      </c>
      <c r="W827">
        <v>14.112</v>
      </c>
      <c r="X827">
        <v>83.166700000000006</v>
      </c>
    </row>
    <row r="828" spans="1:24" x14ac:dyDescent="0.3">
      <c r="A828">
        <v>827</v>
      </c>
      <c r="B828">
        <v>16</v>
      </c>
      <c r="C828" s="1">
        <v>44845.530844907407</v>
      </c>
      <c r="D828" t="s">
        <v>15</v>
      </c>
      <c r="E828" s="7">
        <v>2022</v>
      </c>
      <c r="F828" s="7">
        <v>10</v>
      </c>
      <c r="G828" s="7">
        <v>10</v>
      </c>
      <c r="H828" s="7" t="s">
        <v>32</v>
      </c>
      <c r="I828" s="7">
        <v>42</v>
      </c>
      <c r="J828" t="s">
        <v>23</v>
      </c>
      <c r="K828" t="s">
        <v>38</v>
      </c>
      <c r="L828">
        <v>2.4080900000000001</v>
      </c>
      <c r="M828">
        <v>2.4080900000000001</v>
      </c>
      <c r="N828">
        <v>2.2984100000000001</v>
      </c>
      <c r="O828">
        <v>0.96111000000000002</v>
      </c>
      <c r="P828">
        <v>-0.38593</v>
      </c>
      <c r="Q828">
        <v>-0.38593</v>
      </c>
      <c r="R828">
        <v>2.6868599999999998</v>
      </c>
      <c r="S828">
        <v>0.95526999999999995</v>
      </c>
      <c r="T828">
        <v>1E-3</v>
      </c>
      <c r="U828">
        <v>0</v>
      </c>
      <c r="V828">
        <v>16.2</v>
      </c>
      <c r="W828">
        <v>14.109500000000001</v>
      </c>
      <c r="X828">
        <v>83.142799999999994</v>
      </c>
    </row>
    <row r="829" spans="1:24" x14ac:dyDescent="0.3">
      <c r="A829">
        <v>828</v>
      </c>
      <c r="B829">
        <v>17</v>
      </c>
      <c r="C829" s="1">
        <v>44845.532916666663</v>
      </c>
      <c r="D829" t="s">
        <v>15</v>
      </c>
      <c r="E829" s="7">
        <v>2022</v>
      </c>
      <c r="F829" s="7">
        <v>10</v>
      </c>
      <c r="G829" s="7">
        <v>10</v>
      </c>
      <c r="H829" s="7" t="s">
        <v>32</v>
      </c>
      <c r="I829" s="7">
        <v>42</v>
      </c>
      <c r="J829" t="s">
        <v>23</v>
      </c>
      <c r="K829" t="s">
        <v>38</v>
      </c>
      <c r="L829">
        <v>1.69295</v>
      </c>
      <c r="M829">
        <v>1.69295</v>
      </c>
      <c r="N829">
        <v>2.40144</v>
      </c>
      <c r="O829">
        <v>0.95521999999999996</v>
      </c>
      <c r="P829">
        <v>-0.48176999999999998</v>
      </c>
      <c r="Q829">
        <v>-0.48176999999999998</v>
      </c>
      <c r="R829">
        <v>1.8793200000000001</v>
      </c>
      <c r="S829">
        <v>0.98404000000000003</v>
      </c>
      <c r="T829">
        <v>5.0000000000000001E-3</v>
      </c>
      <c r="U829">
        <v>3.023E-2</v>
      </c>
      <c r="V829">
        <v>16.271799999999999</v>
      </c>
      <c r="W829">
        <v>14.312799999999999</v>
      </c>
      <c r="X829">
        <v>83.156499999999994</v>
      </c>
    </row>
    <row r="830" spans="1:24" x14ac:dyDescent="0.3">
      <c r="A830">
        <v>829</v>
      </c>
      <c r="B830">
        <v>18</v>
      </c>
      <c r="C830" s="1">
        <v>44845.535000000003</v>
      </c>
      <c r="D830" t="s">
        <v>15</v>
      </c>
      <c r="E830" s="7">
        <v>2022</v>
      </c>
      <c r="F830" s="7">
        <v>10</v>
      </c>
      <c r="G830" s="7">
        <v>10</v>
      </c>
      <c r="H830" s="7" t="s">
        <v>32</v>
      </c>
      <c r="I830" s="7">
        <v>42</v>
      </c>
      <c r="J830" t="s">
        <v>23</v>
      </c>
      <c r="K830" t="s">
        <v>38</v>
      </c>
      <c r="L830">
        <v>1.63391</v>
      </c>
      <c r="M830" t="s">
        <v>38</v>
      </c>
      <c r="N830">
        <v>2.6742400000000002</v>
      </c>
      <c r="O830">
        <v>0.93100000000000005</v>
      </c>
      <c r="P830">
        <v>-0.60529999999999995</v>
      </c>
      <c r="Q830">
        <v>-0.60529999999999995</v>
      </c>
      <c r="R830">
        <v>1.8287500000000001</v>
      </c>
      <c r="S830">
        <v>0.98553999999999997</v>
      </c>
      <c r="T830">
        <v>4.0000000000000001E-3</v>
      </c>
      <c r="U830" t="s">
        <v>38</v>
      </c>
      <c r="V830">
        <v>16.3</v>
      </c>
      <c r="W830">
        <v>14.848000000000001</v>
      </c>
      <c r="X830">
        <v>83.1584</v>
      </c>
    </row>
    <row r="831" spans="1:24" x14ac:dyDescent="0.3">
      <c r="A831">
        <v>830</v>
      </c>
      <c r="B831">
        <v>1</v>
      </c>
      <c r="C831" s="1">
        <v>44854.40724537037</v>
      </c>
      <c r="D831" t="s">
        <v>30</v>
      </c>
      <c r="E831" s="7">
        <v>2022</v>
      </c>
      <c r="F831" s="7">
        <v>10</v>
      </c>
      <c r="G831" s="7">
        <v>10</v>
      </c>
      <c r="H831" s="7" t="s">
        <v>32</v>
      </c>
      <c r="I831" s="7">
        <v>43</v>
      </c>
      <c r="J831" t="s">
        <v>22</v>
      </c>
      <c r="K831" t="s">
        <v>37</v>
      </c>
      <c r="L831">
        <v>1.3666</v>
      </c>
      <c r="M831">
        <v>1.3666</v>
      </c>
      <c r="N831">
        <v>1.8616200000000001</v>
      </c>
      <c r="O831">
        <v>0.98319000000000001</v>
      </c>
      <c r="P831">
        <v>-0.23508000000000001</v>
      </c>
      <c r="Q831" t="s">
        <v>38</v>
      </c>
      <c r="R831">
        <v>2.0646499999999999</v>
      </c>
      <c r="S831">
        <v>0.89970000000000006</v>
      </c>
      <c r="T831">
        <v>2E-3</v>
      </c>
      <c r="U831">
        <v>0</v>
      </c>
      <c r="V831">
        <v>22.3645</v>
      </c>
      <c r="W831">
        <v>21.721299999999999</v>
      </c>
      <c r="X831">
        <v>88.363299999999995</v>
      </c>
    </row>
    <row r="832" spans="1:24" x14ac:dyDescent="0.3">
      <c r="A832">
        <v>831</v>
      </c>
      <c r="B832">
        <v>2</v>
      </c>
      <c r="C832" s="1">
        <v>44854.409317129626</v>
      </c>
      <c r="D832" t="s">
        <v>30</v>
      </c>
      <c r="E832" s="7">
        <v>2022</v>
      </c>
      <c r="F832" s="7">
        <v>10</v>
      </c>
      <c r="G832" s="7">
        <v>10</v>
      </c>
      <c r="H832" s="7" t="s">
        <v>32</v>
      </c>
      <c r="I832" s="7">
        <v>43</v>
      </c>
      <c r="J832" t="s">
        <v>22</v>
      </c>
      <c r="K832" t="s">
        <v>36</v>
      </c>
      <c r="L832">
        <v>5.86111</v>
      </c>
      <c r="M832">
        <v>5.86111</v>
      </c>
      <c r="N832">
        <v>1.27576</v>
      </c>
      <c r="O832">
        <v>0.99765999999999999</v>
      </c>
      <c r="P832">
        <v>-0.16178999999999999</v>
      </c>
      <c r="Q832" t="s">
        <v>38</v>
      </c>
      <c r="R832">
        <v>3.64256</v>
      </c>
      <c r="S832">
        <v>0.91037000000000001</v>
      </c>
      <c r="T832">
        <v>3.0000000000000001E-3</v>
      </c>
      <c r="U832">
        <v>0</v>
      </c>
      <c r="V832">
        <v>22.1</v>
      </c>
      <c r="W832">
        <v>21.643599999999999</v>
      </c>
      <c r="X832">
        <v>88.363900000000001</v>
      </c>
    </row>
    <row r="833" spans="1:24" x14ac:dyDescent="0.3">
      <c r="A833">
        <v>832</v>
      </c>
      <c r="B833">
        <v>3</v>
      </c>
      <c r="C833" s="1">
        <v>44854.411412037036</v>
      </c>
      <c r="D833" t="s">
        <v>30</v>
      </c>
      <c r="E833" s="7">
        <v>2022</v>
      </c>
      <c r="F833" s="7">
        <v>10</v>
      </c>
      <c r="G833" s="7">
        <v>10</v>
      </c>
      <c r="H833" s="7" t="s">
        <v>32</v>
      </c>
      <c r="I833" s="7">
        <v>43</v>
      </c>
      <c r="J833" t="s">
        <v>22</v>
      </c>
      <c r="K833" t="s">
        <v>36</v>
      </c>
      <c r="L833">
        <v>2.2682099999999998</v>
      </c>
      <c r="M833">
        <v>2.2682099999999998</v>
      </c>
      <c r="N833">
        <v>1.55053</v>
      </c>
      <c r="O833">
        <v>0.99187999999999998</v>
      </c>
      <c r="P833">
        <v>-0.24152000000000001</v>
      </c>
      <c r="Q833">
        <v>-0.24152000000000001</v>
      </c>
      <c r="R833">
        <v>2.3726500000000001</v>
      </c>
      <c r="S833">
        <v>0.96653</v>
      </c>
      <c r="T833" t="s">
        <v>38</v>
      </c>
      <c r="U833">
        <v>0</v>
      </c>
      <c r="V833">
        <v>21.9</v>
      </c>
      <c r="W833">
        <v>21.6416</v>
      </c>
      <c r="X833">
        <v>88.375799999999998</v>
      </c>
    </row>
    <row r="834" spans="1:24" x14ac:dyDescent="0.3">
      <c r="A834">
        <v>833</v>
      </c>
      <c r="B834">
        <v>4</v>
      </c>
      <c r="C834" s="1">
        <v>44854.413483796299</v>
      </c>
      <c r="D834" t="s">
        <v>30</v>
      </c>
      <c r="E834" s="7">
        <v>2022</v>
      </c>
      <c r="F834" s="7">
        <v>10</v>
      </c>
      <c r="G834" s="7">
        <v>10</v>
      </c>
      <c r="H834" s="7" t="s">
        <v>32</v>
      </c>
      <c r="I834" s="7">
        <v>43</v>
      </c>
      <c r="J834" t="s">
        <v>22</v>
      </c>
      <c r="K834" t="s">
        <v>36</v>
      </c>
      <c r="L834">
        <v>3.9031400000000001</v>
      </c>
      <c r="M834">
        <v>3.9031400000000001</v>
      </c>
      <c r="N834">
        <v>1.4243399999999999</v>
      </c>
      <c r="O834">
        <v>0.99363999999999997</v>
      </c>
      <c r="P834">
        <v>-0.74458000000000002</v>
      </c>
      <c r="Q834">
        <v>-0.74458000000000002</v>
      </c>
      <c r="R834">
        <v>1.5144</v>
      </c>
      <c r="S834">
        <v>0.99277000000000004</v>
      </c>
      <c r="T834">
        <v>4.0000000000000001E-3</v>
      </c>
      <c r="U834">
        <v>0</v>
      </c>
      <c r="V834">
        <v>21.9</v>
      </c>
      <c r="W834">
        <v>21.622900000000001</v>
      </c>
      <c r="X834">
        <v>88.377799999999993</v>
      </c>
    </row>
    <row r="835" spans="1:24" x14ac:dyDescent="0.3">
      <c r="A835">
        <v>834</v>
      </c>
      <c r="B835">
        <v>5</v>
      </c>
      <c r="C835" s="1">
        <v>44854.415578703702</v>
      </c>
      <c r="D835" t="s">
        <v>30</v>
      </c>
      <c r="E835" s="7">
        <v>2022</v>
      </c>
      <c r="F835" s="7">
        <v>10</v>
      </c>
      <c r="G835" s="7">
        <v>10</v>
      </c>
      <c r="H835" s="7" t="s">
        <v>32</v>
      </c>
      <c r="I835" s="7">
        <v>43</v>
      </c>
      <c r="J835" t="s">
        <v>23</v>
      </c>
      <c r="K835" t="s">
        <v>36</v>
      </c>
      <c r="L835">
        <v>2.0094500000000002</v>
      </c>
      <c r="M835">
        <v>2.0094500000000002</v>
      </c>
      <c r="N835">
        <v>1.8523099999999999</v>
      </c>
      <c r="O835">
        <v>0.98365999999999998</v>
      </c>
      <c r="P835">
        <v>-0.40699999999999997</v>
      </c>
      <c r="Q835">
        <v>-0.40699999999999997</v>
      </c>
      <c r="R835">
        <v>1.84975</v>
      </c>
      <c r="S835">
        <v>0.98373999999999995</v>
      </c>
      <c r="T835">
        <v>3.0000000000000001E-3</v>
      </c>
      <c r="U835">
        <v>0</v>
      </c>
      <c r="V835">
        <v>21.9</v>
      </c>
      <c r="W835">
        <v>21.751000000000001</v>
      </c>
      <c r="X835">
        <v>88.370500000000007</v>
      </c>
    </row>
    <row r="836" spans="1:24" x14ac:dyDescent="0.3">
      <c r="A836">
        <v>835</v>
      </c>
      <c r="B836">
        <v>6</v>
      </c>
      <c r="C836" s="1">
        <v>44854.417638888888</v>
      </c>
      <c r="D836" t="s">
        <v>30</v>
      </c>
      <c r="E836" s="7">
        <v>2022</v>
      </c>
      <c r="F836" s="7">
        <v>10</v>
      </c>
      <c r="G836" s="7">
        <v>10</v>
      </c>
      <c r="H836" s="7" t="s">
        <v>32</v>
      </c>
      <c r="I836" s="7">
        <v>43</v>
      </c>
      <c r="J836" t="s">
        <v>23</v>
      </c>
      <c r="K836" t="s">
        <v>36</v>
      </c>
      <c r="L836">
        <v>4.1931799999999999</v>
      </c>
      <c r="M836">
        <v>4.1931799999999999</v>
      </c>
      <c r="N836">
        <v>1.4079200000000001</v>
      </c>
      <c r="O836">
        <v>0.99492000000000003</v>
      </c>
      <c r="P836">
        <v>-0.64254999999999995</v>
      </c>
      <c r="Q836">
        <v>-0.64254999999999995</v>
      </c>
      <c r="R836">
        <v>1.7669299999999999</v>
      </c>
      <c r="S836">
        <v>0.98612</v>
      </c>
      <c r="T836">
        <v>4.0000000000000001E-3</v>
      </c>
      <c r="U836">
        <v>0</v>
      </c>
      <c r="V836">
        <v>21.9</v>
      </c>
      <c r="W836">
        <v>21.757000000000001</v>
      </c>
      <c r="X836">
        <v>88.385000000000005</v>
      </c>
    </row>
    <row r="837" spans="1:24" x14ac:dyDescent="0.3">
      <c r="A837">
        <v>836</v>
      </c>
      <c r="B837">
        <v>7</v>
      </c>
      <c r="C837" s="1">
        <v>44854.419733796298</v>
      </c>
      <c r="D837" t="s">
        <v>30</v>
      </c>
      <c r="E837" s="7">
        <v>2022</v>
      </c>
      <c r="F837" s="7">
        <v>10</v>
      </c>
      <c r="G837" s="7">
        <v>10</v>
      </c>
      <c r="H837" s="7" t="s">
        <v>32</v>
      </c>
      <c r="I837" s="7">
        <v>43</v>
      </c>
      <c r="J837" t="s">
        <v>23</v>
      </c>
      <c r="K837" t="s">
        <v>37</v>
      </c>
      <c r="L837">
        <v>2.4662099999999998</v>
      </c>
      <c r="M837">
        <v>2.4662099999999998</v>
      </c>
      <c r="N837">
        <v>1.87853</v>
      </c>
      <c r="O837">
        <v>0.97560999999999998</v>
      </c>
      <c r="P837">
        <v>-0.81640000000000001</v>
      </c>
      <c r="Q837">
        <v>-0.81640000000000001</v>
      </c>
      <c r="R837">
        <v>1.4069799999999999</v>
      </c>
      <c r="S837">
        <v>0.99524999999999997</v>
      </c>
      <c r="T837">
        <v>2E-3</v>
      </c>
      <c r="U837">
        <v>0</v>
      </c>
      <c r="V837">
        <v>22.078399999999998</v>
      </c>
      <c r="W837">
        <v>21.8279</v>
      </c>
      <c r="X837">
        <v>88.398799999999994</v>
      </c>
    </row>
    <row r="838" spans="1:24" x14ac:dyDescent="0.3">
      <c r="A838">
        <v>837</v>
      </c>
      <c r="B838">
        <v>8</v>
      </c>
      <c r="C838" s="1">
        <v>44854.421898148146</v>
      </c>
      <c r="D838" t="s">
        <v>30</v>
      </c>
      <c r="E838" s="7">
        <v>2022</v>
      </c>
      <c r="F838" s="7">
        <v>10</v>
      </c>
      <c r="G838" s="7">
        <v>10</v>
      </c>
      <c r="H838" s="7" t="s">
        <v>32</v>
      </c>
      <c r="I838" s="7">
        <v>43</v>
      </c>
      <c r="J838" t="s">
        <v>23</v>
      </c>
      <c r="K838" t="s">
        <v>36</v>
      </c>
      <c r="L838">
        <v>4.9830899999999998</v>
      </c>
      <c r="M838">
        <v>4.9830899999999998</v>
      </c>
      <c r="N838">
        <v>1.43343</v>
      </c>
      <c r="O838">
        <v>0.99395</v>
      </c>
      <c r="P838">
        <v>-0.81881999999999999</v>
      </c>
      <c r="Q838">
        <v>-0.81881999999999999</v>
      </c>
      <c r="R838">
        <v>1.5099400000000001</v>
      </c>
      <c r="S838">
        <v>0.99278999999999995</v>
      </c>
      <c r="T838">
        <v>4.0000000000000001E-3</v>
      </c>
      <c r="U838">
        <v>0</v>
      </c>
      <c r="V838">
        <v>22.1</v>
      </c>
      <c r="W838">
        <v>21.790900000000001</v>
      </c>
      <c r="X838">
        <v>88.407700000000006</v>
      </c>
    </row>
    <row r="839" spans="1:24" x14ac:dyDescent="0.3">
      <c r="A839">
        <v>838</v>
      </c>
      <c r="B839">
        <v>9</v>
      </c>
      <c r="C839" s="1">
        <v>44854.426134259258</v>
      </c>
      <c r="D839" t="s">
        <v>30</v>
      </c>
      <c r="E839" s="7">
        <v>2022</v>
      </c>
      <c r="F839" s="7">
        <v>10</v>
      </c>
      <c r="G839" s="7">
        <v>10</v>
      </c>
      <c r="H839" s="7" t="s">
        <v>32</v>
      </c>
      <c r="I839" s="7">
        <v>43</v>
      </c>
      <c r="J839" t="s">
        <v>22</v>
      </c>
      <c r="K839" t="s">
        <v>36</v>
      </c>
      <c r="L839">
        <v>4.2116199999999999</v>
      </c>
      <c r="M839">
        <v>4.2116199999999999</v>
      </c>
      <c r="N839">
        <v>1.29931</v>
      </c>
      <c r="O839">
        <v>0.99743999999999999</v>
      </c>
      <c r="P839">
        <v>-0.63702999999999999</v>
      </c>
      <c r="Q839">
        <v>-0.63702999999999999</v>
      </c>
      <c r="R839">
        <v>1.5725899999999999</v>
      </c>
      <c r="S839">
        <v>0.99121000000000004</v>
      </c>
      <c r="T839">
        <v>1E-3</v>
      </c>
      <c r="U839">
        <v>0</v>
      </c>
      <c r="V839">
        <v>21.9</v>
      </c>
      <c r="W839">
        <v>21.751899999999999</v>
      </c>
      <c r="X839">
        <v>88.395300000000006</v>
      </c>
    </row>
    <row r="840" spans="1:24" x14ac:dyDescent="0.3">
      <c r="A840">
        <v>839</v>
      </c>
      <c r="B840">
        <v>10</v>
      </c>
      <c r="C840" s="1">
        <v>44854.428425925929</v>
      </c>
      <c r="D840" t="s">
        <v>30</v>
      </c>
      <c r="E840" s="7">
        <v>2022</v>
      </c>
      <c r="F840" s="7">
        <v>10</v>
      </c>
      <c r="G840" s="7">
        <v>10</v>
      </c>
      <c r="H840" s="7" t="s">
        <v>32</v>
      </c>
      <c r="I840" s="7">
        <v>43</v>
      </c>
      <c r="J840" t="s">
        <v>22</v>
      </c>
      <c r="K840" t="s">
        <v>36</v>
      </c>
      <c r="L840">
        <v>4.0095400000000003</v>
      </c>
      <c r="M840">
        <v>4.0095400000000003</v>
      </c>
      <c r="N840">
        <v>1.28169</v>
      </c>
      <c r="O840">
        <v>0.99790000000000001</v>
      </c>
      <c r="P840">
        <v>-0.42320999999999998</v>
      </c>
      <c r="Q840">
        <v>-0.42320999999999998</v>
      </c>
      <c r="R840">
        <v>1.6363399999999999</v>
      </c>
      <c r="S840">
        <v>0.98955000000000004</v>
      </c>
      <c r="T840">
        <v>2E-3</v>
      </c>
      <c r="U840">
        <v>0</v>
      </c>
      <c r="V840">
        <v>21.9</v>
      </c>
      <c r="W840">
        <v>21.707100000000001</v>
      </c>
      <c r="X840">
        <v>88.404399999999995</v>
      </c>
    </row>
    <row r="841" spans="1:24" x14ac:dyDescent="0.3">
      <c r="A841">
        <v>840</v>
      </c>
      <c r="B841">
        <v>11</v>
      </c>
      <c r="C841" s="1">
        <v>44854.430462962962</v>
      </c>
      <c r="D841" t="s">
        <v>30</v>
      </c>
      <c r="E841" s="7">
        <v>2022</v>
      </c>
      <c r="F841" s="7">
        <v>10</v>
      </c>
      <c r="G841" s="7">
        <v>10</v>
      </c>
      <c r="H841" s="7" t="s">
        <v>32</v>
      </c>
      <c r="I841" s="7">
        <v>43</v>
      </c>
      <c r="J841" t="s">
        <v>22</v>
      </c>
      <c r="K841" t="s">
        <v>36</v>
      </c>
      <c r="L841">
        <v>3.14778</v>
      </c>
      <c r="M841" t="s">
        <v>38</v>
      </c>
      <c r="N841">
        <v>2.5201899999999999</v>
      </c>
      <c r="O841">
        <v>0.89048000000000005</v>
      </c>
      <c r="P841">
        <v>-0.40977999999999998</v>
      </c>
      <c r="Q841" t="s">
        <v>38</v>
      </c>
      <c r="R841">
        <v>2.79318</v>
      </c>
      <c r="S841">
        <v>0.76409000000000005</v>
      </c>
      <c r="T841">
        <v>2E-3</v>
      </c>
      <c r="U841">
        <v>0</v>
      </c>
      <c r="V841">
        <v>21.9</v>
      </c>
      <c r="W841">
        <v>21.368600000000001</v>
      </c>
      <c r="X841">
        <v>88.411500000000004</v>
      </c>
    </row>
    <row r="842" spans="1:24" x14ac:dyDescent="0.3">
      <c r="A842">
        <v>841</v>
      </c>
      <c r="B842">
        <v>12</v>
      </c>
      <c r="C842" s="1">
        <v>44854.432511574072</v>
      </c>
      <c r="D842" t="s">
        <v>30</v>
      </c>
      <c r="E842" s="7">
        <v>2022</v>
      </c>
      <c r="F842" s="7">
        <v>10</v>
      </c>
      <c r="G842" s="7">
        <v>10</v>
      </c>
      <c r="H842" s="7" t="s">
        <v>32</v>
      </c>
      <c r="I842" s="7">
        <v>43</v>
      </c>
      <c r="J842" t="s">
        <v>22</v>
      </c>
      <c r="K842" t="s">
        <v>37</v>
      </c>
      <c r="L842">
        <v>5.2315899999999997</v>
      </c>
      <c r="M842">
        <v>5.2315899999999997</v>
      </c>
      <c r="N842">
        <v>1.3403</v>
      </c>
      <c r="O842">
        <v>0.99631000000000003</v>
      </c>
      <c r="P842">
        <v>-0.25746999999999998</v>
      </c>
      <c r="Q842" t="s">
        <v>38</v>
      </c>
      <c r="R842">
        <v>3.0387900000000001</v>
      </c>
      <c r="S842">
        <v>0.88149</v>
      </c>
      <c r="T842">
        <v>1E-3</v>
      </c>
      <c r="U842">
        <v>0</v>
      </c>
      <c r="V842">
        <v>21.9</v>
      </c>
      <c r="W842">
        <v>21.296700000000001</v>
      </c>
      <c r="X842">
        <v>88.425700000000006</v>
      </c>
    </row>
    <row r="843" spans="1:24" x14ac:dyDescent="0.3">
      <c r="A843">
        <v>842</v>
      </c>
      <c r="B843">
        <v>13</v>
      </c>
      <c r="C843" s="1">
        <v>44854.434918981482</v>
      </c>
      <c r="D843" t="s">
        <v>30</v>
      </c>
      <c r="E843" s="7">
        <v>2022</v>
      </c>
      <c r="F843" s="7">
        <v>10</v>
      </c>
      <c r="G843" s="7">
        <v>10</v>
      </c>
      <c r="H843" s="7" t="s">
        <v>32</v>
      </c>
      <c r="I843" s="7">
        <v>43</v>
      </c>
      <c r="J843" t="s">
        <v>23</v>
      </c>
      <c r="K843" t="s">
        <v>36</v>
      </c>
      <c r="L843">
        <v>2.4146899999999998</v>
      </c>
      <c r="M843">
        <v>2.4146899999999998</v>
      </c>
      <c r="N843">
        <v>1.76416</v>
      </c>
      <c r="O843">
        <v>0.98602999999999996</v>
      </c>
      <c r="P843">
        <v>-0.39493</v>
      </c>
      <c r="Q843">
        <v>-0.39493</v>
      </c>
      <c r="R843">
        <v>2.13984</v>
      </c>
      <c r="S843">
        <v>0.97433000000000003</v>
      </c>
      <c r="T843">
        <v>2E-3</v>
      </c>
      <c r="U843">
        <v>0</v>
      </c>
      <c r="V843">
        <v>21.816400000000002</v>
      </c>
      <c r="W843">
        <v>21.1418</v>
      </c>
      <c r="X843">
        <v>88.427899999999994</v>
      </c>
    </row>
    <row r="844" spans="1:24" x14ac:dyDescent="0.3">
      <c r="A844">
        <v>843</v>
      </c>
      <c r="B844">
        <v>14</v>
      </c>
      <c r="C844" s="1">
        <v>44854.439305555556</v>
      </c>
      <c r="D844" t="s">
        <v>30</v>
      </c>
      <c r="E844" s="7">
        <v>2022</v>
      </c>
      <c r="F844" s="7">
        <v>10</v>
      </c>
      <c r="G844" s="7">
        <v>10</v>
      </c>
      <c r="H844" s="7" t="s">
        <v>32</v>
      </c>
      <c r="I844" s="7">
        <v>43</v>
      </c>
      <c r="J844" t="s">
        <v>23</v>
      </c>
      <c r="K844" t="s">
        <v>36</v>
      </c>
      <c r="L844">
        <v>1.4674400000000001</v>
      </c>
      <c r="M844">
        <v>1.4674400000000001</v>
      </c>
      <c r="N844">
        <v>2.4458899999999999</v>
      </c>
      <c r="O844">
        <v>0.96338999999999997</v>
      </c>
      <c r="P844">
        <v>-0.66461999999999999</v>
      </c>
      <c r="Q844">
        <v>-0.66461999999999999</v>
      </c>
      <c r="R844">
        <v>1.60684</v>
      </c>
      <c r="S844">
        <v>0.99031999999999998</v>
      </c>
      <c r="T844">
        <v>2E-3</v>
      </c>
      <c r="U844">
        <v>0</v>
      </c>
      <c r="V844">
        <v>21.7</v>
      </c>
      <c r="W844">
        <v>21.563300000000002</v>
      </c>
      <c r="X844">
        <v>88.431799999999996</v>
      </c>
    </row>
    <row r="845" spans="1:24" x14ac:dyDescent="0.3">
      <c r="A845">
        <v>844</v>
      </c>
      <c r="B845">
        <v>15</v>
      </c>
      <c r="C845" s="1">
        <v>44854.441354166665</v>
      </c>
      <c r="D845" t="s">
        <v>30</v>
      </c>
      <c r="E845" s="7">
        <v>2022</v>
      </c>
      <c r="F845" s="7">
        <v>10</v>
      </c>
      <c r="G845" s="7">
        <v>10</v>
      </c>
      <c r="H845" s="7" t="s">
        <v>32</v>
      </c>
      <c r="I845" s="7">
        <v>43</v>
      </c>
      <c r="J845" t="s">
        <v>23</v>
      </c>
      <c r="K845" t="s">
        <v>36</v>
      </c>
      <c r="L845">
        <v>2.6995100000000001</v>
      </c>
      <c r="M845">
        <v>2.6995100000000001</v>
      </c>
      <c r="N845">
        <v>1.5200100000000001</v>
      </c>
      <c r="O845">
        <v>0.98712</v>
      </c>
      <c r="P845">
        <v>-0.56403999999999999</v>
      </c>
      <c r="Q845">
        <v>-0.56403999999999999</v>
      </c>
      <c r="R845">
        <v>1.4443999999999999</v>
      </c>
      <c r="S845">
        <v>0.98943999999999999</v>
      </c>
      <c r="T845">
        <v>2E-3</v>
      </c>
      <c r="U845">
        <v>0</v>
      </c>
      <c r="V845">
        <v>21.9</v>
      </c>
      <c r="W845">
        <v>21.768799999999999</v>
      </c>
      <c r="X845">
        <v>88.428399999999996</v>
      </c>
    </row>
    <row r="846" spans="1:24" x14ac:dyDescent="0.3">
      <c r="A846">
        <v>845</v>
      </c>
      <c r="B846">
        <v>16</v>
      </c>
      <c r="C846" s="1">
        <v>44854.443414351852</v>
      </c>
      <c r="D846" t="s">
        <v>30</v>
      </c>
      <c r="E846" s="7">
        <v>2022</v>
      </c>
      <c r="F846" s="7">
        <v>10</v>
      </c>
      <c r="G846" s="7">
        <v>10</v>
      </c>
      <c r="H846" s="7" t="s">
        <v>32</v>
      </c>
      <c r="I846" s="7">
        <v>43</v>
      </c>
      <c r="J846" t="s">
        <v>23</v>
      </c>
      <c r="K846" t="s">
        <v>37</v>
      </c>
      <c r="L846">
        <v>0.96979000000000004</v>
      </c>
      <c r="M846">
        <v>0.96979000000000004</v>
      </c>
      <c r="N846">
        <v>1.8483799999999999</v>
      </c>
      <c r="O846">
        <v>0.98377000000000003</v>
      </c>
      <c r="P846">
        <v>-0.20241999999999999</v>
      </c>
      <c r="Q846">
        <v>-0.20241999999999999</v>
      </c>
      <c r="R846">
        <v>2.4209200000000002</v>
      </c>
      <c r="S846">
        <v>0.96474000000000004</v>
      </c>
      <c r="T846">
        <v>5.0000000000000001E-3</v>
      </c>
      <c r="U846">
        <v>0</v>
      </c>
      <c r="V846">
        <v>21.9</v>
      </c>
      <c r="W846">
        <v>22.003900000000002</v>
      </c>
      <c r="X846">
        <v>88.4208</v>
      </c>
    </row>
    <row r="847" spans="1:24" x14ac:dyDescent="0.3">
      <c r="A847">
        <v>846</v>
      </c>
      <c r="B847">
        <v>17</v>
      </c>
      <c r="C847" s="1">
        <v>44854.445497685185</v>
      </c>
      <c r="D847" t="s">
        <v>30</v>
      </c>
      <c r="E847" s="7">
        <v>2022</v>
      </c>
      <c r="F847" s="7">
        <v>10</v>
      </c>
      <c r="G847" s="7">
        <v>10</v>
      </c>
      <c r="H847" s="7" t="s">
        <v>32</v>
      </c>
      <c r="I847" s="7">
        <v>43</v>
      </c>
      <c r="J847" t="s">
        <v>22</v>
      </c>
      <c r="K847" t="s">
        <v>37</v>
      </c>
      <c r="L847">
        <v>5.7237</v>
      </c>
      <c r="M847">
        <v>5.7237</v>
      </c>
      <c r="N847">
        <v>1.3023</v>
      </c>
      <c r="O847">
        <v>0.99758999999999998</v>
      </c>
      <c r="P847">
        <v>-0.43573000000000001</v>
      </c>
      <c r="Q847">
        <v>-0.43573000000000001</v>
      </c>
      <c r="R847">
        <v>1.9951000000000001</v>
      </c>
      <c r="S847">
        <v>0.97931000000000001</v>
      </c>
      <c r="T847" t="s">
        <v>38</v>
      </c>
      <c r="U847">
        <v>0</v>
      </c>
      <c r="V847">
        <v>21.9</v>
      </c>
      <c r="W847">
        <v>22.355899999999998</v>
      </c>
      <c r="X847">
        <v>88.413300000000007</v>
      </c>
    </row>
    <row r="848" spans="1:24" x14ac:dyDescent="0.3">
      <c r="A848">
        <v>847</v>
      </c>
      <c r="B848">
        <v>18</v>
      </c>
      <c r="C848" s="1">
        <v>44854.447569444441</v>
      </c>
      <c r="D848" t="s">
        <v>30</v>
      </c>
      <c r="E848" s="7">
        <v>2022</v>
      </c>
      <c r="F848" s="7">
        <v>10</v>
      </c>
      <c r="G848" s="7">
        <v>10</v>
      </c>
      <c r="H848" s="7" t="s">
        <v>32</v>
      </c>
      <c r="I848" s="7">
        <v>43</v>
      </c>
      <c r="J848" t="s">
        <v>22</v>
      </c>
      <c r="K848" t="s">
        <v>36</v>
      </c>
      <c r="L848">
        <v>10.950200000000001</v>
      </c>
      <c r="M848">
        <v>10.950200000000001</v>
      </c>
      <c r="N848">
        <v>1.27796</v>
      </c>
      <c r="O848">
        <v>0.99805999999999995</v>
      </c>
      <c r="P848">
        <v>-0.42481000000000002</v>
      </c>
      <c r="Q848">
        <v>-0.42481000000000002</v>
      </c>
      <c r="R848">
        <v>2.0385300000000002</v>
      </c>
      <c r="S848">
        <v>0.97792999999999997</v>
      </c>
      <c r="T848">
        <v>2E-3</v>
      </c>
      <c r="U848">
        <v>0</v>
      </c>
      <c r="V848">
        <v>22.04</v>
      </c>
      <c r="W848">
        <v>22.688400000000001</v>
      </c>
      <c r="X848">
        <v>88.411500000000004</v>
      </c>
    </row>
    <row r="849" spans="1:24" x14ac:dyDescent="0.3">
      <c r="A849">
        <v>848</v>
      </c>
      <c r="B849">
        <v>19</v>
      </c>
      <c r="C849" s="1">
        <v>44854.44971064815</v>
      </c>
      <c r="D849" t="s">
        <v>30</v>
      </c>
      <c r="E849" s="7">
        <v>2022</v>
      </c>
      <c r="F849" s="7">
        <v>10</v>
      </c>
      <c r="G849" s="7">
        <v>10</v>
      </c>
      <c r="H849" s="7" t="s">
        <v>32</v>
      </c>
      <c r="I849" s="7">
        <v>43</v>
      </c>
      <c r="J849" t="s">
        <v>22</v>
      </c>
      <c r="K849" t="s">
        <v>36</v>
      </c>
      <c r="L849">
        <v>2.50325</v>
      </c>
      <c r="M849">
        <v>2.50325</v>
      </c>
      <c r="N849">
        <v>1.58866</v>
      </c>
      <c r="O849">
        <v>0.9909</v>
      </c>
      <c r="P849">
        <v>-0.61323000000000005</v>
      </c>
      <c r="Q849">
        <v>-0.61323000000000005</v>
      </c>
      <c r="R849">
        <v>1.52827</v>
      </c>
      <c r="S849">
        <v>0.99241999999999997</v>
      </c>
      <c r="T849">
        <v>1E-3</v>
      </c>
      <c r="U849">
        <v>0</v>
      </c>
      <c r="V849">
        <v>22.3</v>
      </c>
      <c r="W849">
        <v>22.7883</v>
      </c>
      <c r="X849">
        <v>88.420699999999997</v>
      </c>
    </row>
    <row r="850" spans="1:24" x14ac:dyDescent="0.3">
      <c r="A850">
        <v>849</v>
      </c>
      <c r="B850">
        <v>20</v>
      </c>
      <c r="C850" s="1">
        <v>44854.451782407406</v>
      </c>
      <c r="D850" t="s">
        <v>30</v>
      </c>
      <c r="E850" s="7">
        <v>2022</v>
      </c>
      <c r="F850" s="7">
        <v>10</v>
      </c>
      <c r="G850" s="7">
        <v>10</v>
      </c>
      <c r="H850" s="7" t="s">
        <v>32</v>
      </c>
      <c r="I850" s="7">
        <v>43</v>
      </c>
      <c r="J850" t="s">
        <v>22</v>
      </c>
      <c r="K850" t="s">
        <v>36</v>
      </c>
      <c r="L850">
        <v>2.3678699999999999</v>
      </c>
      <c r="M850">
        <v>2.3678699999999999</v>
      </c>
      <c r="N850">
        <v>2.0303200000000001</v>
      </c>
      <c r="O850">
        <v>0.96604000000000001</v>
      </c>
      <c r="P850">
        <v>-0.69467000000000001</v>
      </c>
      <c r="Q850">
        <v>-0.69467000000000001</v>
      </c>
      <c r="R850">
        <v>1.57802</v>
      </c>
      <c r="S850">
        <v>0.99117</v>
      </c>
      <c r="T850" t="s">
        <v>38</v>
      </c>
      <c r="U850">
        <v>0</v>
      </c>
      <c r="V850">
        <v>22.8</v>
      </c>
      <c r="W850">
        <v>22.622599999999998</v>
      </c>
      <c r="X850">
        <v>88.423000000000002</v>
      </c>
    </row>
    <row r="851" spans="1:24" x14ac:dyDescent="0.3">
      <c r="A851">
        <v>850</v>
      </c>
      <c r="B851">
        <v>21</v>
      </c>
      <c r="C851" s="1">
        <v>44854.453969907408</v>
      </c>
      <c r="D851" t="s">
        <v>30</v>
      </c>
      <c r="E851" s="7">
        <v>2022</v>
      </c>
      <c r="F851" s="7">
        <v>10</v>
      </c>
      <c r="G851" s="7">
        <v>10</v>
      </c>
      <c r="H851" s="7" t="s">
        <v>32</v>
      </c>
      <c r="I851" s="7">
        <v>43</v>
      </c>
      <c r="J851" t="s">
        <v>23</v>
      </c>
      <c r="K851" t="s">
        <v>36</v>
      </c>
      <c r="L851">
        <v>1.5077700000000001</v>
      </c>
      <c r="M851" t="s">
        <v>38</v>
      </c>
      <c r="N851">
        <v>2.8562099999999999</v>
      </c>
      <c r="O851">
        <v>0.93154000000000003</v>
      </c>
      <c r="P851">
        <v>-0.45816000000000001</v>
      </c>
      <c r="Q851">
        <v>-0.45816000000000001</v>
      </c>
      <c r="R851">
        <v>2.00027</v>
      </c>
      <c r="S851">
        <v>0.97914999999999996</v>
      </c>
      <c r="T851">
        <v>3.0000000000000001E-3</v>
      </c>
      <c r="U851">
        <v>0</v>
      </c>
      <c r="V851">
        <v>22.8</v>
      </c>
      <c r="W851">
        <v>22.4298</v>
      </c>
      <c r="X851">
        <v>88.428899999999999</v>
      </c>
    </row>
    <row r="852" spans="1:24" x14ac:dyDescent="0.3">
      <c r="A852">
        <v>851</v>
      </c>
      <c r="B852">
        <v>22</v>
      </c>
      <c r="C852" s="1">
        <v>44854.456041666665</v>
      </c>
      <c r="D852" t="s">
        <v>30</v>
      </c>
      <c r="E852" s="7">
        <v>2022</v>
      </c>
      <c r="F852" s="7">
        <v>10</v>
      </c>
      <c r="G852" s="7">
        <v>10</v>
      </c>
      <c r="H852" s="7" t="s">
        <v>32</v>
      </c>
      <c r="I852" s="7">
        <v>43</v>
      </c>
      <c r="J852" t="s">
        <v>23</v>
      </c>
      <c r="K852" t="s">
        <v>36</v>
      </c>
      <c r="L852">
        <v>1.9327700000000001</v>
      </c>
      <c r="M852">
        <v>1.9327700000000001</v>
      </c>
      <c r="N852">
        <v>1.91306</v>
      </c>
      <c r="O852">
        <v>0.97789999999999999</v>
      </c>
      <c r="P852">
        <v>-0.80513999999999997</v>
      </c>
      <c r="Q852">
        <v>-0.80513999999999997</v>
      </c>
      <c r="R852">
        <v>1.4643299999999999</v>
      </c>
      <c r="S852">
        <v>0.99395999999999995</v>
      </c>
      <c r="T852" t="s">
        <v>38</v>
      </c>
      <c r="U852">
        <v>0</v>
      </c>
      <c r="V852">
        <v>22.8</v>
      </c>
      <c r="W852">
        <v>22.312000000000001</v>
      </c>
      <c r="X852">
        <v>88.428899999999999</v>
      </c>
    </row>
    <row r="853" spans="1:24" x14ac:dyDescent="0.3">
      <c r="A853">
        <v>852</v>
      </c>
      <c r="B853">
        <v>23</v>
      </c>
      <c r="C853" s="1">
        <v>44854.458124999997</v>
      </c>
      <c r="D853" t="s">
        <v>30</v>
      </c>
      <c r="E853" s="7">
        <v>2022</v>
      </c>
      <c r="F853" s="7">
        <v>10</v>
      </c>
      <c r="G853" s="7">
        <v>10</v>
      </c>
      <c r="H853" s="7" t="s">
        <v>32</v>
      </c>
      <c r="I853" s="7">
        <v>43</v>
      </c>
      <c r="J853" t="s">
        <v>23</v>
      </c>
      <c r="K853" t="s">
        <v>36</v>
      </c>
      <c r="L853">
        <v>1.2677</v>
      </c>
      <c r="M853">
        <v>1.2677</v>
      </c>
      <c r="N853">
        <v>2.6217100000000002</v>
      </c>
      <c r="O853">
        <v>0.95657000000000003</v>
      </c>
      <c r="P853">
        <v>-0.33944000000000002</v>
      </c>
      <c r="Q853">
        <v>-0.33944000000000002</v>
      </c>
      <c r="R853">
        <v>2.0987</v>
      </c>
      <c r="S853">
        <v>0.97570000000000001</v>
      </c>
      <c r="T853" t="s">
        <v>38</v>
      </c>
      <c r="U853">
        <v>1.4999999999999999E-2</v>
      </c>
      <c r="V853">
        <v>22.8</v>
      </c>
      <c r="W853">
        <v>22.464099999999998</v>
      </c>
      <c r="X853">
        <v>88.425600000000003</v>
      </c>
    </row>
    <row r="854" spans="1:24" x14ac:dyDescent="0.3">
      <c r="A854">
        <v>853</v>
      </c>
      <c r="B854">
        <v>24</v>
      </c>
      <c r="C854" s="1">
        <v>44854.460185185184</v>
      </c>
      <c r="D854" t="s">
        <v>30</v>
      </c>
      <c r="E854" s="7">
        <v>2022</v>
      </c>
      <c r="F854" s="7">
        <v>10</v>
      </c>
      <c r="G854" s="7">
        <v>10</v>
      </c>
      <c r="H854" s="7" t="s">
        <v>32</v>
      </c>
      <c r="I854" s="7">
        <v>43</v>
      </c>
      <c r="J854" t="s">
        <v>23</v>
      </c>
      <c r="K854" t="s">
        <v>37</v>
      </c>
      <c r="L854">
        <v>2.1216699999999999</v>
      </c>
      <c r="M854">
        <v>2.1216699999999999</v>
      </c>
      <c r="N854">
        <v>1.8484700000000001</v>
      </c>
      <c r="O854">
        <v>0.97914999999999996</v>
      </c>
      <c r="P854">
        <v>-0.10692</v>
      </c>
      <c r="Q854" t="s">
        <v>38</v>
      </c>
      <c r="R854">
        <v>6.2061700000000002</v>
      </c>
      <c r="S854">
        <v>0.76668000000000003</v>
      </c>
      <c r="T854">
        <v>1E-3</v>
      </c>
      <c r="U854">
        <v>0</v>
      </c>
      <c r="V854">
        <v>22.9</v>
      </c>
      <c r="W854">
        <v>22.5124</v>
      </c>
      <c r="X854">
        <v>88.431100000000001</v>
      </c>
    </row>
    <row r="855" spans="1:24" x14ac:dyDescent="0.3">
      <c r="A855">
        <v>854</v>
      </c>
      <c r="B855">
        <v>1</v>
      </c>
      <c r="C855" s="1">
        <v>44854.498090277775</v>
      </c>
      <c r="D855" t="s">
        <v>29</v>
      </c>
      <c r="E855" s="7">
        <v>2022</v>
      </c>
      <c r="F855" s="7">
        <v>10</v>
      </c>
      <c r="G855" s="7">
        <v>10</v>
      </c>
      <c r="H855" s="7" t="s">
        <v>32</v>
      </c>
      <c r="I855" s="7">
        <v>43</v>
      </c>
      <c r="J855" t="s">
        <v>23</v>
      </c>
      <c r="K855" t="s">
        <v>38</v>
      </c>
      <c r="L855">
        <v>0.80813999999999997</v>
      </c>
      <c r="M855" t="s">
        <v>38</v>
      </c>
      <c r="N855">
        <v>3.2561900000000001</v>
      </c>
      <c r="O855">
        <v>0.91776000000000002</v>
      </c>
      <c r="P855">
        <v>-0.46889999999999998</v>
      </c>
      <c r="Q855">
        <v>-0.46889999999999998</v>
      </c>
      <c r="R855">
        <v>1.6911799999999999</v>
      </c>
      <c r="S855">
        <v>0.98887000000000003</v>
      </c>
      <c r="T855">
        <v>3.0000000000000001E-3</v>
      </c>
      <c r="U855">
        <v>0</v>
      </c>
      <c r="V855">
        <v>25.6</v>
      </c>
      <c r="W855">
        <v>24.3916</v>
      </c>
      <c r="X855">
        <v>85.634900000000002</v>
      </c>
    </row>
    <row r="856" spans="1:24" x14ac:dyDescent="0.3">
      <c r="A856">
        <v>855</v>
      </c>
      <c r="B856">
        <v>2</v>
      </c>
      <c r="C856" s="1">
        <v>44854.500162037039</v>
      </c>
      <c r="D856" t="s">
        <v>29</v>
      </c>
      <c r="E856" s="7">
        <v>2022</v>
      </c>
      <c r="F856" s="7">
        <v>10</v>
      </c>
      <c r="G856" s="7">
        <v>10</v>
      </c>
      <c r="H856" s="7" t="s">
        <v>32</v>
      </c>
      <c r="I856" s="7">
        <v>43</v>
      </c>
      <c r="J856" t="s">
        <v>23</v>
      </c>
      <c r="K856" t="s">
        <v>38</v>
      </c>
      <c r="L856">
        <v>0.87700999999999996</v>
      </c>
      <c r="M856" t="s">
        <v>38</v>
      </c>
      <c r="N856">
        <v>2.8675099999999998</v>
      </c>
      <c r="O856">
        <v>0.94084999999999996</v>
      </c>
      <c r="P856">
        <v>-0.81455999999999995</v>
      </c>
      <c r="Q856">
        <v>-0.81455999999999995</v>
      </c>
      <c r="R856">
        <v>1.4106099999999999</v>
      </c>
      <c r="S856">
        <v>0.99583999999999995</v>
      </c>
      <c r="T856" t="s">
        <v>38</v>
      </c>
      <c r="U856" t="s">
        <v>38</v>
      </c>
      <c r="V856" t="s">
        <v>38</v>
      </c>
      <c r="W856">
        <v>25.1662</v>
      </c>
      <c r="X856">
        <v>85.627899999999997</v>
      </c>
    </row>
    <row r="857" spans="1:24" x14ac:dyDescent="0.3">
      <c r="A857">
        <v>856</v>
      </c>
      <c r="B857">
        <v>3</v>
      </c>
      <c r="C857" s="1">
        <v>44854.502233796295</v>
      </c>
      <c r="D857" t="s">
        <v>29</v>
      </c>
      <c r="E857" s="7">
        <v>2022</v>
      </c>
      <c r="F857" s="7">
        <v>10</v>
      </c>
      <c r="G857" s="7">
        <v>10</v>
      </c>
      <c r="H857" s="7" t="s">
        <v>32</v>
      </c>
      <c r="I857" s="7">
        <v>43</v>
      </c>
      <c r="J857" t="s">
        <v>23</v>
      </c>
      <c r="K857" t="s">
        <v>38</v>
      </c>
      <c r="L857">
        <v>0.96006000000000002</v>
      </c>
      <c r="M857">
        <v>0.96006000000000002</v>
      </c>
      <c r="N857">
        <v>2.7239599999999999</v>
      </c>
      <c r="O857">
        <v>0.9536</v>
      </c>
      <c r="P857">
        <v>-0.53341000000000005</v>
      </c>
      <c r="Q857">
        <v>-0.53341000000000005</v>
      </c>
      <c r="R857">
        <v>1.5133000000000001</v>
      </c>
      <c r="S857">
        <v>0.99345000000000006</v>
      </c>
      <c r="T857">
        <v>2E-3</v>
      </c>
      <c r="U857">
        <v>0</v>
      </c>
      <c r="V857">
        <v>25.9</v>
      </c>
      <c r="W857">
        <v>26.2392</v>
      </c>
      <c r="X857">
        <v>85.634</v>
      </c>
    </row>
    <row r="858" spans="1:24" x14ac:dyDescent="0.3">
      <c r="A858">
        <v>857</v>
      </c>
      <c r="B858">
        <v>4</v>
      </c>
      <c r="C858" s="1">
        <v>44854.504305555558</v>
      </c>
      <c r="D858" t="s">
        <v>29</v>
      </c>
      <c r="E858" s="7">
        <v>2022</v>
      </c>
      <c r="F858" s="7">
        <v>10</v>
      </c>
      <c r="G858" s="7">
        <v>10</v>
      </c>
      <c r="H858" s="7" t="s">
        <v>32</v>
      </c>
      <c r="I858" s="7">
        <v>43</v>
      </c>
      <c r="J858" t="s">
        <v>22</v>
      </c>
      <c r="K858" t="s">
        <v>38</v>
      </c>
      <c r="L858">
        <v>1.16588</v>
      </c>
      <c r="M858">
        <v>1.16588</v>
      </c>
      <c r="N858">
        <v>2.1655500000000001</v>
      </c>
      <c r="O858">
        <v>0.97135000000000005</v>
      </c>
      <c r="P858">
        <v>-0.38608999999999999</v>
      </c>
      <c r="Q858">
        <v>-0.38608999999999999</v>
      </c>
      <c r="R858">
        <v>1.7087699999999999</v>
      </c>
      <c r="S858">
        <v>0.98824000000000001</v>
      </c>
      <c r="T858">
        <v>2E-3</v>
      </c>
      <c r="U858">
        <v>0</v>
      </c>
      <c r="V858">
        <v>26.2</v>
      </c>
      <c r="W858">
        <v>25.552199999999999</v>
      </c>
      <c r="X858">
        <v>85.652100000000004</v>
      </c>
    </row>
    <row r="859" spans="1:24" x14ac:dyDescent="0.3">
      <c r="A859">
        <v>858</v>
      </c>
      <c r="B859">
        <v>5</v>
      </c>
      <c r="C859" s="1">
        <v>44854.50640046296</v>
      </c>
      <c r="D859" t="s">
        <v>29</v>
      </c>
      <c r="E859" s="7">
        <v>2022</v>
      </c>
      <c r="F859" s="7">
        <v>10</v>
      </c>
      <c r="G859" s="7">
        <v>10</v>
      </c>
      <c r="H859" s="7" t="s">
        <v>32</v>
      </c>
      <c r="I859" s="7">
        <v>43</v>
      </c>
      <c r="J859" t="s">
        <v>22</v>
      </c>
      <c r="K859" t="s">
        <v>38</v>
      </c>
      <c r="L859">
        <v>1.15205</v>
      </c>
      <c r="M859" t="s">
        <v>38</v>
      </c>
      <c r="N859">
        <v>2.8140900000000002</v>
      </c>
      <c r="O859">
        <v>0.91642999999999997</v>
      </c>
      <c r="P859">
        <v>-0.78956999999999999</v>
      </c>
      <c r="Q859">
        <v>-0.78956999999999999</v>
      </c>
      <c r="R859">
        <v>1.4850300000000001</v>
      </c>
      <c r="S859">
        <v>0.99407000000000001</v>
      </c>
      <c r="T859">
        <v>1E-3</v>
      </c>
      <c r="U859">
        <v>0</v>
      </c>
      <c r="V859">
        <v>25.9</v>
      </c>
      <c r="W859">
        <v>24.4133</v>
      </c>
      <c r="X859">
        <v>85.651899999999998</v>
      </c>
    </row>
    <row r="860" spans="1:24" x14ac:dyDescent="0.3">
      <c r="A860">
        <v>859</v>
      </c>
      <c r="B860">
        <v>6</v>
      </c>
      <c r="C860" s="1">
        <v>44854.508483796293</v>
      </c>
      <c r="D860" t="s">
        <v>29</v>
      </c>
      <c r="E860" s="7">
        <v>2022</v>
      </c>
      <c r="F860" s="7">
        <v>10</v>
      </c>
      <c r="G860" s="7">
        <v>10</v>
      </c>
      <c r="H860" s="7" t="s">
        <v>32</v>
      </c>
      <c r="I860" s="7">
        <v>43</v>
      </c>
      <c r="J860" t="s">
        <v>22</v>
      </c>
      <c r="K860" t="s">
        <v>38</v>
      </c>
      <c r="L860">
        <v>1.25891</v>
      </c>
      <c r="M860">
        <v>1.25891</v>
      </c>
      <c r="N860">
        <v>2.1550500000000001</v>
      </c>
      <c r="O860">
        <v>0.97475999999999996</v>
      </c>
      <c r="P860">
        <v>-0.41982999999999998</v>
      </c>
      <c r="Q860">
        <v>-0.41982999999999998</v>
      </c>
      <c r="R860">
        <v>1.6209899999999999</v>
      </c>
      <c r="S860">
        <v>0.99073</v>
      </c>
      <c r="T860">
        <v>2E-3</v>
      </c>
      <c r="U860">
        <v>0</v>
      </c>
      <c r="V860">
        <v>25.9</v>
      </c>
      <c r="W860">
        <v>24.875699999999998</v>
      </c>
      <c r="X860">
        <v>85.620699999999999</v>
      </c>
    </row>
    <row r="861" spans="1:24" x14ac:dyDescent="0.3">
      <c r="A861">
        <v>860</v>
      </c>
      <c r="B861">
        <v>7</v>
      </c>
      <c r="C861" s="1">
        <v>44854.510578703703</v>
      </c>
      <c r="D861" t="s">
        <v>29</v>
      </c>
      <c r="E861" s="7">
        <v>2022</v>
      </c>
      <c r="F861" s="7">
        <v>10</v>
      </c>
      <c r="G861" s="7">
        <v>10</v>
      </c>
      <c r="H861" s="7" t="s">
        <v>32</v>
      </c>
      <c r="I861" s="7">
        <v>43</v>
      </c>
      <c r="J861" t="s">
        <v>23</v>
      </c>
      <c r="K861" t="s">
        <v>38</v>
      </c>
      <c r="L861">
        <v>0.67835999999999996</v>
      </c>
      <c r="M861" t="s">
        <v>38</v>
      </c>
      <c r="N861">
        <v>3.3750399999999998</v>
      </c>
      <c r="O861">
        <v>0.90615000000000001</v>
      </c>
      <c r="P861">
        <v>-0.98495999999999995</v>
      </c>
      <c r="Q861">
        <v>-0.98495999999999995</v>
      </c>
      <c r="R861">
        <v>1.3382400000000001</v>
      </c>
      <c r="S861">
        <v>0.99751000000000001</v>
      </c>
      <c r="T861">
        <v>1E-3</v>
      </c>
      <c r="U861">
        <v>0</v>
      </c>
      <c r="V861">
        <v>25.6</v>
      </c>
      <c r="W861">
        <v>25.8935</v>
      </c>
      <c r="X861">
        <v>85.602999999999994</v>
      </c>
    </row>
    <row r="862" spans="1:24" x14ac:dyDescent="0.3">
      <c r="A862">
        <v>861</v>
      </c>
      <c r="B862">
        <v>8</v>
      </c>
      <c r="C862" s="1">
        <v>44854.512650462966</v>
      </c>
      <c r="D862" t="s">
        <v>29</v>
      </c>
      <c r="E862" s="7">
        <v>2022</v>
      </c>
      <c r="F862" s="7">
        <v>10</v>
      </c>
      <c r="G862" s="7">
        <v>10</v>
      </c>
      <c r="H862" s="7" t="s">
        <v>32</v>
      </c>
      <c r="I862" s="7">
        <v>43</v>
      </c>
      <c r="J862" t="s">
        <v>23</v>
      </c>
      <c r="K862" t="s">
        <v>38</v>
      </c>
      <c r="L862">
        <v>1.09337</v>
      </c>
      <c r="M862" t="s">
        <v>38</v>
      </c>
      <c r="N862">
        <v>5.6456200000000001</v>
      </c>
      <c r="O862">
        <v>0.67147999999999997</v>
      </c>
      <c r="P862">
        <v>-0.82557000000000003</v>
      </c>
      <c r="Q862">
        <v>-0.82557000000000003</v>
      </c>
      <c r="R862">
        <v>1.55558</v>
      </c>
      <c r="S862">
        <v>0.99241000000000001</v>
      </c>
      <c r="T862">
        <v>3.0000000000000001E-3</v>
      </c>
      <c r="U862">
        <v>0</v>
      </c>
      <c r="V862">
        <v>26.7</v>
      </c>
      <c r="W862">
        <v>26.0669</v>
      </c>
      <c r="X862">
        <v>85.594099999999997</v>
      </c>
    </row>
    <row r="863" spans="1:24" x14ac:dyDescent="0.3">
      <c r="A863">
        <v>862</v>
      </c>
      <c r="B863">
        <v>9</v>
      </c>
      <c r="C863" s="1">
        <v>44854.514710648145</v>
      </c>
      <c r="D863" t="s">
        <v>29</v>
      </c>
      <c r="E863" s="7">
        <v>2022</v>
      </c>
      <c r="F863" s="7">
        <v>10</v>
      </c>
      <c r="G863" s="7">
        <v>10</v>
      </c>
      <c r="H863" s="7" t="s">
        <v>32</v>
      </c>
      <c r="I863" s="7">
        <v>43</v>
      </c>
      <c r="J863" t="s">
        <v>23</v>
      </c>
      <c r="K863" t="s">
        <v>38</v>
      </c>
      <c r="L863">
        <v>1.2077899999999999</v>
      </c>
      <c r="M863">
        <v>1.2077899999999999</v>
      </c>
      <c r="N863">
        <v>2.0332499999999998</v>
      </c>
      <c r="O863">
        <v>0.97084999999999999</v>
      </c>
      <c r="P863">
        <v>-1.02138</v>
      </c>
      <c r="Q863">
        <v>-1.02138</v>
      </c>
      <c r="R863">
        <v>1.3213200000000001</v>
      </c>
      <c r="S863">
        <v>0.99787000000000003</v>
      </c>
      <c r="T863">
        <v>4.0000000000000001E-3</v>
      </c>
      <c r="U863">
        <v>0</v>
      </c>
      <c r="V863">
        <v>26.7</v>
      </c>
      <c r="W863">
        <v>26.856999999999999</v>
      </c>
      <c r="X863">
        <v>85.611000000000004</v>
      </c>
    </row>
    <row r="864" spans="1:24" x14ac:dyDescent="0.3">
      <c r="A864">
        <v>863</v>
      </c>
      <c r="B864">
        <v>10</v>
      </c>
      <c r="C864" s="1">
        <v>44854.516782407409</v>
      </c>
      <c r="D864" t="s">
        <v>29</v>
      </c>
      <c r="E864" s="7">
        <v>2022</v>
      </c>
      <c r="F864" s="7">
        <v>10</v>
      </c>
      <c r="G864" s="7">
        <v>10</v>
      </c>
      <c r="H864" s="7" t="s">
        <v>32</v>
      </c>
      <c r="I864" s="7">
        <v>43</v>
      </c>
      <c r="J864" t="s">
        <v>22</v>
      </c>
      <c r="K864" t="s">
        <v>38</v>
      </c>
      <c r="L864">
        <v>0.67544999999999999</v>
      </c>
      <c r="M864" t="s">
        <v>38</v>
      </c>
      <c r="N864">
        <v>4.1590499999999997</v>
      </c>
      <c r="O864">
        <v>0.80123999999999995</v>
      </c>
      <c r="P864">
        <v>-0.2482</v>
      </c>
      <c r="Q864">
        <v>-0.2482</v>
      </c>
      <c r="R864">
        <v>2.2403</v>
      </c>
      <c r="S864">
        <v>0.97184000000000004</v>
      </c>
      <c r="T864" t="s">
        <v>38</v>
      </c>
      <c r="U864" t="s">
        <v>38</v>
      </c>
      <c r="V864" t="s">
        <v>38</v>
      </c>
      <c r="W864">
        <v>26.716799999999999</v>
      </c>
      <c r="X864">
        <v>85.639099999999999</v>
      </c>
    </row>
    <row r="865" spans="1:24" x14ac:dyDescent="0.3">
      <c r="A865">
        <v>864</v>
      </c>
      <c r="B865">
        <v>11</v>
      </c>
      <c r="C865" s="1">
        <v>44854.518831018519</v>
      </c>
      <c r="D865" t="s">
        <v>29</v>
      </c>
      <c r="E865" s="7">
        <v>2022</v>
      </c>
      <c r="F865" s="7">
        <v>10</v>
      </c>
      <c r="G865" s="7">
        <v>10</v>
      </c>
      <c r="H865" s="7" t="s">
        <v>32</v>
      </c>
      <c r="I865" s="7">
        <v>43</v>
      </c>
      <c r="J865" t="s">
        <v>22</v>
      </c>
      <c r="K865" t="s">
        <v>38</v>
      </c>
      <c r="L865">
        <v>1.37984</v>
      </c>
      <c r="M865" t="s">
        <v>38</v>
      </c>
      <c r="N865">
        <v>3.4613499999999999</v>
      </c>
      <c r="O865">
        <v>0.85716000000000003</v>
      </c>
      <c r="P865">
        <v>-0.60143999999999997</v>
      </c>
      <c r="Q865">
        <v>-0.60143999999999997</v>
      </c>
      <c r="R865">
        <v>1.8670199999999999</v>
      </c>
      <c r="S865">
        <v>0.98385999999999996</v>
      </c>
      <c r="T865">
        <v>2E-3</v>
      </c>
      <c r="U865">
        <v>0</v>
      </c>
      <c r="V865">
        <v>28.3</v>
      </c>
      <c r="W865">
        <v>26.311499999999999</v>
      </c>
      <c r="X865">
        <v>85.645200000000003</v>
      </c>
    </row>
    <row r="866" spans="1:24" x14ac:dyDescent="0.3">
      <c r="A866">
        <v>865</v>
      </c>
      <c r="B866">
        <v>12</v>
      </c>
      <c r="C866" s="1">
        <v>44854.520902777775</v>
      </c>
      <c r="D866" t="s">
        <v>29</v>
      </c>
      <c r="E866" s="7">
        <v>2022</v>
      </c>
      <c r="F866" s="7">
        <v>10</v>
      </c>
      <c r="G866" s="7">
        <v>10</v>
      </c>
      <c r="H866" s="7" t="s">
        <v>32</v>
      </c>
      <c r="I866" s="7">
        <v>43</v>
      </c>
      <c r="J866" t="s">
        <v>22</v>
      </c>
      <c r="K866" t="s">
        <v>38</v>
      </c>
      <c r="L866">
        <v>1.03111</v>
      </c>
      <c r="M866" t="s">
        <v>38</v>
      </c>
      <c r="N866">
        <v>4.21469</v>
      </c>
      <c r="O866">
        <v>0.82889999999999997</v>
      </c>
      <c r="P866">
        <v>-0.68359000000000003</v>
      </c>
      <c r="Q866">
        <v>-0.68359000000000003</v>
      </c>
      <c r="R866">
        <v>1.65971</v>
      </c>
      <c r="S866">
        <v>0.98970000000000002</v>
      </c>
      <c r="T866">
        <v>1E-3</v>
      </c>
      <c r="U866">
        <v>0</v>
      </c>
      <c r="V866">
        <v>28.3</v>
      </c>
      <c r="W866">
        <v>25.487100000000002</v>
      </c>
      <c r="X866">
        <v>85.648200000000003</v>
      </c>
    </row>
    <row r="867" spans="1:24" x14ac:dyDescent="0.3">
      <c r="A867">
        <v>866</v>
      </c>
      <c r="B867">
        <v>13</v>
      </c>
      <c r="C867" s="1">
        <v>44854.523101851853</v>
      </c>
      <c r="D867" t="s">
        <v>29</v>
      </c>
      <c r="E867" s="7">
        <v>2022</v>
      </c>
      <c r="F867" s="7">
        <v>10</v>
      </c>
      <c r="G867" s="7">
        <v>10</v>
      </c>
      <c r="H867" s="7" t="s">
        <v>32</v>
      </c>
      <c r="I867" s="7">
        <v>43</v>
      </c>
      <c r="J867" t="s">
        <v>23</v>
      </c>
      <c r="K867" t="s">
        <v>38</v>
      </c>
      <c r="L867">
        <v>0.81608000000000003</v>
      </c>
      <c r="M867">
        <v>0.81608000000000003</v>
      </c>
      <c r="N867">
        <v>2.2932700000000001</v>
      </c>
      <c r="O867">
        <v>0.96730000000000005</v>
      </c>
      <c r="P867">
        <v>-1.0413600000000001</v>
      </c>
      <c r="Q867">
        <v>-1.0413600000000001</v>
      </c>
      <c r="R867">
        <v>1.30924</v>
      </c>
      <c r="S867">
        <v>0.99812000000000001</v>
      </c>
      <c r="T867">
        <v>1E-3</v>
      </c>
      <c r="U867">
        <v>0</v>
      </c>
      <c r="V867">
        <v>27.8</v>
      </c>
      <c r="W867">
        <v>26.622599999999998</v>
      </c>
      <c r="X867">
        <v>85.593199999999996</v>
      </c>
    </row>
    <row r="868" spans="1:24" x14ac:dyDescent="0.3">
      <c r="A868">
        <v>867</v>
      </c>
      <c r="B868">
        <v>14</v>
      </c>
      <c r="C868" s="1">
        <v>44854.525300925925</v>
      </c>
      <c r="D868" t="s">
        <v>29</v>
      </c>
      <c r="E868" s="7">
        <v>2022</v>
      </c>
      <c r="F868" s="7">
        <v>10</v>
      </c>
      <c r="G868" s="7">
        <v>10</v>
      </c>
      <c r="H868" s="7" t="s">
        <v>32</v>
      </c>
      <c r="I868" s="7">
        <v>43</v>
      </c>
      <c r="J868" t="s">
        <v>23</v>
      </c>
      <c r="K868" t="s">
        <v>38</v>
      </c>
      <c r="L868">
        <v>0.88585000000000003</v>
      </c>
      <c r="M868">
        <v>0.88585000000000003</v>
      </c>
      <c r="N868">
        <v>2.3312200000000001</v>
      </c>
      <c r="O868">
        <v>0.96316000000000002</v>
      </c>
      <c r="P868">
        <v>-1.40995</v>
      </c>
      <c r="Q868">
        <v>-1.40995</v>
      </c>
      <c r="R868">
        <v>1.2784800000000001</v>
      </c>
      <c r="S868">
        <v>0.99878999999999996</v>
      </c>
      <c r="T868">
        <v>4.0000000000000001E-3</v>
      </c>
      <c r="U868">
        <v>0</v>
      </c>
      <c r="V868">
        <v>28.3</v>
      </c>
      <c r="W868">
        <v>27.408999999999999</v>
      </c>
      <c r="X868">
        <v>85.553799999999995</v>
      </c>
    </row>
    <row r="869" spans="1:24" x14ac:dyDescent="0.3">
      <c r="A869">
        <v>868</v>
      </c>
      <c r="B869">
        <v>15</v>
      </c>
      <c r="C869" s="1">
        <v>44854.527361111112</v>
      </c>
      <c r="D869" t="s">
        <v>29</v>
      </c>
      <c r="E869" s="7">
        <v>2022</v>
      </c>
      <c r="F869" s="7">
        <v>10</v>
      </c>
      <c r="G869" s="7">
        <v>10</v>
      </c>
      <c r="H869" s="7" t="s">
        <v>32</v>
      </c>
      <c r="I869" s="7">
        <v>43</v>
      </c>
      <c r="J869" t="s">
        <v>23</v>
      </c>
      <c r="K869" t="s">
        <v>38</v>
      </c>
      <c r="L869">
        <v>0.86053999999999997</v>
      </c>
      <c r="M869" t="s">
        <v>38</v>
      </c>
      <c r="N869">
        <v>2.7591700000000001</v>
      </c>
      <c r="O869">
        <v>0.93830000000000002</v>
      </c>
      <c r="P869">
        <v>-1.1616599999999999</v>
      </c>
      <c r="Q869">
        <v>-1.1616599999999999</v>
      </c>
      <c r="R869">
        <v>1.30132</v>
      </c>
      <c r="S869">
        <v>0.99829000000000001</v>
      </c>
      <c r="T869" t="s">
        <v>38</v>
      </c>
      <c r="U869" t="s">
        <v>38</v>
      </c>
      <c r="V869" t="s">
        <v>38</v>
      </c>
      <c r="W869">
        <v>27.845700000000001</v>
      </c>
      <c r="X869">
        <v>85.552000000000007</v>
      </c>
    </row>
    <row r="870" spans="1:24" x14ac:dyDescent="0.3">
      <c r="A870">
        <v>869</v>
      </c>
      <c r="B870">
        <v>16</v>
      </c>
      <c r="C870" s="1">
        <v>44854.529421296298</v>
      </c>
      <c r="D870" t="s">
        <v>29</v>
      </c>
      <c r="E870" s="7">
        <v>2022</v>
      </c>
      <c r="F870" s="7">
        <v>10</v>
      </c>
      <c r="G870" s="7">
        <v>10</v>
      </c>
      <c r="H870" s="7" t="s">
        <v>32</v>
      </c>
      <c r="I870" s="7">
        <v>43</v>
      </c>
      <c r="J870" t="s">
        <v>22</v>
      </c>
      <c r="K870" t="s">
        <v>38</v>
      </c>
      <c r="L870">
        <v>1.03071</v>
      </c>
      <c r="M870">
        <v>1.03071</v>
      </c>
      <c r="N870">
        <v>2.1297799999999998</v>
      </c>
      <c r="O870">
        <v>0.96135000000000004</v>
      </c>
      <c r="P870">
        <v>-0.47526000000000002</v>
      </c>
      <c r="Q870">
        <v>-0.47526000000000002</v>
      </c>
      <c r="R870">
        <v>1.6942200000000001</v>
      </c>
      <c r="S870">
        <v>0.98877999999999999</v>
      </c>
      <c r="T870">
        <v>3.0000000000000001E-3</v>
      </c>
      <c r="U870">
        <v>0</v>
      </c>
      <c r="V870">
        <v>28.9</v>
      </c>
      <c r="W870">
        <v>26.8264</v>
      </c>
      <c r="X870">
        <v>85.5715</v>
      </c>
    </row>
    <row r="871" spans="1:24" x14ac:dyDescent="0.3">
      <c r="A871">
        <v>870</v>
      </c>
      <c r="B871">
        <v>17</v>
      </c>
      <c r="C871" s="1">
        <v>44854.531481481485</v>
      </c>
      <c r="D871" t="s">
        <v>29</v>
      </c>
      <c r="E871" s="7">
        <v>2022</v>
      </c>
      <c r="F871" s="7">
        <v>10</v>
      </c>
      <c r="G871" s="7">
        <v>10</v>
      </c>
      <c r="H871" s="7" t="s">
        <v>32</v>
      </c>
      <c r="I871" s="7">
        <v>43</v>
      </c>
      <c r="J871" t="s">
        <v>22</v>
      </c>
      <c r="K871" t="s">
        <v>38</v>
      </c>
      <c r="L871">
        <v>0.97579000000000005</v>
      </c>
      <c r="M871">
        <v>0.97579000000000005</v>
      </c>
      <c r="N871">
        <v>2.0287199999999999</v>
      </c>
      <c r="O871">
        <v>0.97291000000000005</v>
      </c>
      <c r="P871">
        <v>-0.59438000000000002</v>
      </c>
      <c r="Q871">
        <v>-0.59438000000000002</v>
      </c>
      <c r="R871">
        <v>1.3647400000000001</v>
      </c>
      <c r="S871">
        <v>0.99690999999999996</v>
      </c>
      <c r="T871">
        <v>2E-3</v>
      </c>
      <c r="U871">
        <v>0</v>
      </c>
      <c r="V871">
        <v>28.3</v>
      </c>
      <c r="W871">
        <v>26.034500000000001</v>
      </c>
      <c r="X871">
        <v>85.546199999999999</v>
      </c>
    </row>
    <row r="872" spans="1:24" x14ac:dyDescent="0.3">
      <c r="A872">
        <v>871</v>
      </c>
      <c r="B872">
        <v>18</v>
      </c>
      <c r="C872" s="1">
        <v>44854.533726851849</v>
      </c>
      <c r="D872" t="s">
        <v>29</v>
      </c>
      <c r="E872" s="7">
        <v>2022</v>
      </c>
      <c r="F872" s="7">
        <v>10</v>
      </c>
      <c r="G872" s="7">
        <v>10</v>
      </c>
      <c r="H872" s="7" t="s">
        <v>32</v>
      </c>
      <c r="I872" s="7">
        <v>43</v>
      </c>
      <c r="J872" t="s">
        <v>22</v>
      </c>
      <c r="K872" t="s">
        <v>38</v>
      </c>
      <c r="L872">
        <v>2.30098</v>
      </c>
      <c r="M872">
        <v>2.30098</v>
      </c>
      <c r="N872">
        <v>1.50593</v>
      </c>
      <c r="O872">
        <v>0.99273</v>
      </c>
      <c r="P872">
        <v>-1.14907</v>
      </c>
      <c r="Q872">
        <v>-1.14907</v>
      </c>
      <c r="R872">
        <v>1.36155</v>
      </c>
      <c r="S872">
        <v>0.99700999999999995</v>
      </c>
      <c r="T872">
        <v>1E-3</v>
      </c>
      <c r="U872">
        <v>0</v>
      </c>
      <c r="V872">
        <v>27.8</v>
      </c>
      <c r="W872">
        <v>26.991599999999998</v>
      </c>
      <c r="X872">
        <v>85.545100000000005</v>
      </c>
    </row>
    <row r="873" spans="1:24" x14ac:dyDescent="0.3">
      <c r="A873">
        <v>872</v>
      </c>
      <c r="B873">
        <v>2</v>
      </c>
      <c r="C873" s="1">
        <v>44860.407175925924</v>
      </c>
      <c r="D873" t="s">
        <v>13</v>
      </c>
      <c r="E873" s="7">
        <v>2022</v>
      </c>
      <c r="F873" s="7">
        <v>10</v>
      </c>
      <c r="G873" s="7">
        <v>10</v>
      </c>
      <c r="H873" s="7" t="s">
        <v>32</v>
      </c>
      <c r="I873" s="7">
        <v>44</v>
      </c>
      <c r="J873" t="s">
        <v>22</v>
      </c>
      <c r="K873" t="s">
        <v>36</v>
      </c>
      <c r="L873">
        <v>1.18713</v>
      </c>
      <c r="M873" t="s">
        <v>38</v>
      </c>
      <c r="N873">
        <v>2.8508499999999999</v>
      </c>
      <c r="O873">
        <v>0.94808999999999999</v>
      </c>
      <c r="P873">
        <v>-0.29798999999999998</v>
      </c>
      <c r="Q873">
        <v>-0.29798999999999998</v>
      </c>
      <c r="R873">
        <v>2.2854199999999998</v>
      </c>
      <c r="S873">
        <v>0.97026000000000001</v>
      </c>
      <c r="T873" t="s">
        <v>38</v>
      </c>
      <c r="U873" t="s">
        <v>38</v>
      </c>
      <c r="V873">
        <v>21.9</v>
      </c>
      <c r="W873">
        <v>17.9969</v>
      </c>
      <c r="X873">
        <v>84.459900000000005</v>
      </c>
    </row>
    <row r="874" spans="1:24" x14ac:dyDescent="0.3">
      <c r="A874">
        <v>873</v>
      </c>
      <c r="B874">
        <v>3</v>
      </c>
      <c r="C874" s="1">
        <v>44860.409236111111</v>
      </c>
      <c r="D874" t="s">
        <v>13</v>
      </c>
      <c r="E874" s="7">
        <v>2022</v>
      </c>
      <c r="F874" s="7">
        <v>10</v>
      </c>
      <c r="G874" s="7">
        <v>10</v>
      </c>
      <c r="H874" s="7" t="s">
        <v>32</v>
      </c>
      <c r="I874" s="7">
        <v>44</v>
      </c>
      <c r="J874" t="s">
        <v>22</v>
      </c>
      <c r="K874" t="s">
        <v>36</v>
      </c>
      <c r="L874">
        <v>1.93323</v>
      </c>
      <c r="M874">
        <v>1.93323</v>
      </c>
      <c r="N874">
        <v>1.65787</v>
      </c>
      <c r="O874">
        <v>0.98748999999999998</v>
      </c>
      <c r="P874">
        <v>-0.44735999999999998</v>
      </c>
      <c r="Q874">
        <v>-0.44735999999999998</v>
      </c>
      <c r="R874">
        <v>1.5322899999999999</v>
      </c>
      <c r="S874">
        <v>0.99326000000000003</v>
      </c>
      <c r="T874">
        <v>1E-3</v>
      </c>
      <c r="U874">
        <v>0</v>
      </c>
      <c r="V874">
        <v>21.449100000000001</v>
      </c>
      <c r="W874">
        <v>17.903099999999998</v>
      </c>
      <c r="X874">
        <v>84.437399999999997</v>
      </c>
    </row>
    <row r="875" spans="1:24" x14ac:dyDescent="0.3">
      <c r="A875">
        <v>874</v>
      </c>
      <c r="B875">
        <v>4</v>
      </c>
      <c r="C875" s="1">
        <v>44860.411307870374</v>
      </c>
      <c r="D875" t="s">
        <v>13</v>
      </c>
      <c r="E875" s="7">
        <v>2022</v>
      </c>
      <c r="F875" s="7">
        <v>10</v>
      </c>
      <c r="G875" s="7">
        <v>10</v>
      </c>
      <c r="H875" s="7" t="s">
        <v>32</v>
      </c>
      <c r="I875" s="7">
        <v>44</v>
      </c>
      <c r="J875" t="s">
        <v>22</v>
      </c>
      <c r="K875" t="s">
        <v>37</v>
      </c>
      <c r="L875">
        <v>3.6274999999999999</v>
      </c>
      <c r="M875">
        <v>3.6274999999999999</v>
      </c>
      <c r="N875">
        <v>1.45821</v>
      </c>
      <c r="O875">
        <v>0.99390999999999996</v>
      </c>
      <c r="P875">
        <v>-0.45489000000000002</v>
      </c>
      <c r="Q875">
        <v>-0.45489000000000002</v>
      </c>
      <c r="R875">
        <v>1.7375799999999999</v>
      </c>
      <c r="S875">
        <v>0.98794000000000004</v>
      </c>
      <c r="T875">
        <v>2E-3</v>
      </c>
      <c r="U875">
        <v>0</v>
      </c>
      <c r="V875">
        <v>20.7</v>
      </c>
      <c r="W875">
        <v>17.865500000000001</v>
      </c>
      <c r="X875">
        <v>84.451099999999997</v>
      </c>
    </row>
    <row r="876" spans="1:24" x14ac:dyDescent="0.3">
      <c r="A876">
        <v>875</v>
      </c>
      <c r="B876">
        <v>5</v>
      </c>
      <c r="C876" s="1">
        <v>44860.41337962963</v>
      </c>
      <c r="D876" t="s">
        <v>13</v>
      </c>
      <c r="E876" s="7">
        <v>2022</v>
      </c>
      <c r="F876" s="7">
        <v>10</v>
      </c>
      <c r="G876" s="7">
        <v>10</v>
      </c>
      <c r="H876" s="7" t="s">
        <v>32</v>
      </c>
      <c r="I876" s="7">
        <v>44</v>
      </c>
      <c r="J876" t="s">
        <v>23</v>
      </c>
      <c r="K876" t="s">
        <v>36</v>
      </c>
      <c r="L876">
        <v>1.8901600000000001</v>
      </c>
      <c r="M876">
        <v>1.8901600000000001</v>
      </c>
      <c r="N876">
        <v>1.7103699999999999</v>
      </c>
      <c r="O876">
        <v>0.98699000000000003</v>
      </c>
      <c r="P876">
        <v>-0.22309000000000001</v>
      </c>
      <c r="Q876">
        <v>-0.22309000000000001</v>
      </c>
      <c r="R876">
        <v>2.3136100000000002</v>
      </c>
      <c r="S876">
        <v>0.96926000000000001</v>
      </c>
      <c r="T876">
        <v>1E-3</v>
      </c>
      <c r="U876">
        <v>0</v>
      </c>
      <c r="V876">
        <v>20.303599999999999</v>
      </c>
      <c r="W876">
        <v>17.918399999999998</v>
      </c>
      <c r="X876">
        <v>84.433300000000003</v>
      </c>
    </row>
    <row r="877" spans="1:24" x14ac:dyDescent="0.3">
      <c r="A877">
        <v>876</v>
      </c>
      <c r="B877">
        <v>6</v>
      </c>
      <c r="C877" s="1">
        <v>44860.415462962963</v>
      </c>
      <c r="D877" t="s">
        <v>13</v>
      </c>
      <c r="E877" s="7">
        <v>2022</v>
      </c>
      <c r="F877" s="7">
        <v>10</v>
      </c>
      <c r="G877" s="7">
        <v>10</v>
      </c>
      <c r="H877" s="7" t="s">
        <v>32</v>
      </c>
      <c r="I877" s="7">
        <v>44</v>
      </c>
      <c r="J877" t="s">
        <v>23</v>
      </c>
      <c r="K877" t="s">
        <v>36</v>
      </c>
      <c r="L877">
        <v>1.6242300000000001</v>
      </c>
      <c r="M877">
        <v>1.6242300000000001</v>
      </c>
      <c r="N877">
        <v>1.9471000000000001</v>
      </c>
      <c r="O877">
        <v>0.97482000000000002</v>
      </c>
      <c r="P877">
        <v>-0.25612000000000001</v>
      </c>
      <c r="Q877">
        <v>-0.25612000000000001</v>
      </c>
      <c r="R877">
        <v>2.3994200000000001</v>
      </c>
      <c r="S877">
        <v>0.96611000000000002</v>
      </c>
      <c r="T877" t="s">
        <v>38</v>
      </c>
      <c r="U877" t="s">
        <v>38</v>
      </c>
      <c r="V877">
        <v>20</v>
      </c>
      <c r="W877">
        <v>18.160799999999998</v>
      </c>
      <c r="X877">
        <v>84.427999999999997</v>
      </c>
    </row>
    <row r="878" spans="1:24" x14ac:dyDescent="0.3">
      <c r="A878">
        <v>877</v>
      </c>
      <c r="B878">
        <v>7</v>
      </c>
      <c r="C878" s="1">
        <v>44860.417523148149</v>
      </c>
      <c r="D878" t="s">
        <v>13</v>
      </c>
      <c r="E878" s="7">
        <v>2022</v>
      </c>
      <c r="F878" s="7">
        <v>10</v>
      </c>
      <c r="G878" s="7">
        <v>10</v>
      </c>
      <c r="H878" s="7" t="s">
        <v>32</v>
      </c>
      <c r="I878" s="7">
        <v>44</v>
      </c>
      <c r="J878" t="s">
        <v>23</v>
      </c>
      <c r="K878" t="s">
        <v>37</v>
      </c>
      <c r="L878">
        <v>1.4813700000000001</v>
      </c>
      <c r="M878">
        <v>1.4813700000000001</v>
      </c>
      <c r="N878">
        <v>2.0165000000000002</v>
      </c>
      <c r="O878">
        <v>0.97758</v>
      </c>
      <c r="P878">
        <v>-0.22419</v>
      </c>
      <c r="Q878">
        <v>-0.22419</v>
      </c>
      <c r="R878">
        <v>2.56759</v>
      </c>
      <c r="S878">
        <v>0.96014999999999995</v>
      </c>
      <c r="T878">
        <v>1E-3</v>
      </c>
      <c r="U878">
        <v>0</v>
      </c>
      <c r="V878">
        <v>19.66</v>
      </c>
      <c r="W878">
        <v>18.1511</v>
      </c>
      <c r="X878">
        <v>84.436300000000003</v>
      </c>
    </row>
    <row r="879" spans="1:24" x14ac:dyDescent="0.3">
      <c r="A879">
        <v>878</v>
      </c>
      <c r="B879">
        <v>8</v>
      </c>
      <c r="C879" s="1">
        <v>44860.419745370367</v>
      </c>
      <c r="D879" t="s">
        <v>13</v>
      </c>
      <c r="E879" s="7">
        <v>2022</v>
      </c>
      <c r="F879" s="7">
        <v>10</v>
      </c>
      <c r="G879" s="7">
        <v>10</v>
      </c>
      <c r="H879" s="7" t="s">
        <v>32</v>
      </c>
      <c r="I879" s="7">
        <v>44</v>
      </c>
      <c r="J879" t="s">
        <v>23</v>
      </c>
      <c r="K879" t="s">
        <v>36</v>
      </c>
      <c r="L879">
        <v>1.2655099999999999</v>
      </c>
      <c r="M879">
        <v>1.2655099999999999</v>
      </c>
      <c r="N879">
        <v>2.0535899999999998</v>
      </c>
      <c r="O879">
        <v>0.97065000000000001</v>
      </c>
      <c r="P879">
        <v>-0.28533999999999998</v>
      </c>
      <c r="Q879">
        <v>-0.28533999999999998</v>
      </c>
      <c r="R879">
        <v>1.9448300000000001</v>
      </c>
      <c r="S879">
        <v>0.98165000000000002</v>
      </c>
      <c r="T879">
        <v>1E-3</v>
      </c>
      <c r="U879">
        <v>0</v>
      </c>
      <c r="V879">
        <v>19.5</v>
      </c>
      <c r="W879">
        <v>18.188700000000001</v>
      </c>
      <c r="X879">
        <v>84.441599999999994</v>
      </c>
    </row>
    <row r="880" spans="1:24" x14ac:dyDescent="0.3">
      <c r="A880">
        <v>879</v>
      </c>
      <c r="B880">
        <v>9</v>
      </c>
      <c r="C880" s="1">
        <v>44860.422650462962</v>
      </c>
      <c r="D880" t="s">
        <v>13</v>
      </c>
      <c r="E880" s="7">
        <v>2022</v>
      </c>
      <c r="F880" s="7">
        <v>10</v>
      </c>
      <c r="G880" s="7">
        <v>10</v>
      </c>
      <c r="H880" s="7" t="s">
        <v>32</v>
      </c>
      <c r="I880" s="7">
        <v>44</v>
      </c>
      <c r="J880" t="s">
        <v>22</v>
      </c>
      <c r="K880" t="s">
        <v>36</v>
      </c>
      <c r="L880">
        <v>1.25986</v>
      </c>
      <c r="M880">
        <v>1.25986</v>
      </c>
      <c r="N880">
        <v>1.69737</v>
      </c>
      <c r="O880">
        <v>0.98851999999999995</v>
      </c>
      <c r="P880">
        <v>-0.15545999999999999</v>
      </c>
      <c r="Q880" t="s">
        <v>38</v>
      </c>
      <c r="R880">
        <v>2.85419</v>
      </c>
      <c r="S880">
        <v>0.94794</v>
      </c>
      <c r="T880">
        <v>1E-3</v>
      </c>
      <c r="U880" t="s">
        <v>38</v>
      </c>
      <c r="V880">
        <v>19.3</v>
      </c>
      <c r="W880">
        <v>18.093599999999999</v>
      </c>
      <c r="X880">
        <v>84.476299999999995</v>
      </c>
    </row>
    <row r="881" spans="1:24" x14ac:dyDescent="0.3">
      <c r="A881">
        <v>880</v>
      </c>
      <c r="B881">
        <v>10</v>
      </c>
      <c r="C881" s="1">
        <v>44860.424722222226</v>
      </c>
      <c r="D881" t="s">
        <v>13</v>
      </c>
      <c r="E881" s="7">
        <v>2022</v>
      </c>
      <c r="F881" s="7">
        <v>10</v>
      </c>
      <c r="G881" s="7">
        <v>10</v>
      </c>
      <c r="H881" s="7" t="s">
        <v>32</v>
      </c>
      <c r="I881" s="7">
        <v>44</v>
      </c>
      <c r="J881" t="s">
        <v>22</v>
      </c>
      <c r="K881" t="s">
        <v>37</v>
      </c>
      <c r="L881">
        <v>2.6623299999999999</v>
      </c>
      <c r="M881">
        <v>2.6623299999999999</v>
      </c>
      <c r="N881">
        <v>1.4036200000000001</v>
      </c>
      <c r="O881">
        <v>0.99500999999999995</v>
      </c>
      <c r="P881">
        <v>-0.44918000000000002</v>
      </c>
      <c r="Q881">
        <v>-0.44918000000000002</v>
      </c>
      <c r="R881">
        <v>1.4823200000000001</v>
      </c>
      <c r="S881">
        <v>0.99448999999999999</v>
      </c>
      <c r="T881">
        <v>1.6000000000000001E-3</v>
      </c>
      <c r="U881">
        <v>0</v>
      </c>
      <c r="V881">
        <v>18.910900000000002</v>
      </c>
      <c r="W881">
        <v>18.190100000000001</v>
      </c>
      <c r="X881">
        <v>84.477000000000004</v>
      </c>
    </row>
    <row r="882" spans="1:24" x14ac:dyDescent="0.3">
      <c r="A882">
        <v>881</v>
      </c>
      <c r="B882">
        <v>11</v>
      </c>
      <c r="C882" s="1">
        <v>44860.426793981482</v>
      </c>
      <c r="D882" t="s">
        <v>13</v>
      </c>
      <c r="E882" s="7">
        <v>2022</v>
      </c>
      <c r="F882" s="7">
        <v>10</v>
      </c>
      <c r="G882" s="7">
        <v>10</v>
      </c>
      <c r="H882" s="7" t="s">
        <v>32</v>
      </c>
      <c r="I882" s="7">
        <v>44</v>
      </c>
      <c r="J882" t="s">
        <v>22</v>
      </c>
      <c r="K882" t="s">
        <v>36</v>
      </c>
      <c r="L882">
        <v>1.37323</v>
      </c>
      <c r="M882">
        <v>1.37323</v>
      </c>
      <c r="N882">
        <v>2.3716499999999998</v>
      </c>
      <c r="O882">
        <v>0.96711999999999998</v>
      </c>
      <c r="P882">
        <v>-0.58237000000000005</v>
      </c>
      <c r="Q882">
        <v>-0.58237000000000005</v>
      </c>
      <c r="R882">
        <v>1.59205</v>
      </c>
      <c r="S882">
        <v>0.99172000000000005</v>
      </c>
      <c r="T882">
        <v>3.3999999999999998E-3</v>
      </c>
      <c r="U882">
        <v>0</v>
      </c>
      <c r="V882">
        <v>18.899999999999999</v>
      </c>
      <c r="W882">
        <v>18.2803</v>
      </c>
      <c r="X882">
        <v>84.483500000000006</v>
      </c>
    </row>
    <row r="883" spans="1:24" x14ac:dyDescent="0.3">
      <c r="A883">
        <v>882</v>
      </c>
      <c r="B883">
        <v>12</v>
      </c>
      <c r="C883" s="1">
        <v>44860.428900462961</v>
      </c>
      <c r="D883" t="s">
        <v>13</v>
      </c>
      <c r="E883" s="7">
        <v>2022</v>
      </c>
      <c r="F883" s="7">
        <v>10</v>
      </c>
      <c r="G883" s="7">
        <v>10</v>
      </c>
      <c r="H883" s="7" t="s">
        <v>32</v>
      </c>
      <c r="I883" s="7">
        <v>44</v>
      </c>
      <c r="J883" t="s">
        <v>22</v>
      </c>
      <c r="K883" t="s">
        <v>36</v>
      </c>
      <c r="L883">
        <v>1.53969</v>
      </c>
      <c r="M883">
        <v>1.53969</v>
      </c>
      <c r="N883">
        <v>2.1356700000000002</v>
      </c>
      <c r="O883">
        <v>0.95903000000000005</v>
      </c>
      <c r="P883">
        <v>-0.63702000000000003</v>
      </c>
      <c r="Q883">
        <v>-0.63702000000000003</v>
      </c>
      <c r="R883">
        <v>1.4493499999999999</v>
      </c>
      <c r="S883">
        <v>0.99528000000000005</v>
      </c>
      <c r="T883">
        <v>2E-3</v>
      </c>
      <c r="U883">
        <v>0</v>
      </c>
      <c r="V883">
        <v>18.804500000000001</v>
      </c>
      <c r="W883">
        <v>18.352399999999999</v>
      </c>
      <c r="X883">
        <v>84.473299999999995</v>
      </c>
    </row>
    <row r="884" spans="1:24" x14ac:dyDescent="0.3">
      <c r="A884">
        <v>883</v>
      </c>
      <c r="B884">
        <v>13</v>
      </c>
      <c r="C884" s="1">
        <v>44860.431157407409</v>
      </c>
      <c r="D884" t="s">
        <v>13</v>
      </c>
      <c r="E884" s="7">
        <v>2022</v>
      </c>
      <c r="F884" s="7">
        <v>10</v>
      </c>
      <c r="G884" s="7">
        <v>10</v>
      </c>
      <c r="H884" s="7" t="s">
        <v>32</v>
      </c>
      <c r="I884" s="7">
        <v>44</v>
      </c>
      <c r="J884" t="s">
        <v>23</v>
      </c>
      <c r="K884" t="s">
        <v>36</v>
      </c>
      <c r="L884">
        <v>0.82582999999999995</v>
      </c>
      <c r="M884" t="s">
        <v>38</v>
      </c>
      <c r="N884">
        <v>3.1497700000000002</v>
      </c>
      <c r="O884">
        <v>0.92857000000000001</v>
      </c>
      <c r="P884">
        <v>-0.58989999999999998</v>
      </c>
      <c r="Q884">
        <v>-0.58989999999999998</v>
      </c>
      <c r="R884">
        <v>1.6588799999999999</v>
      </c>
      <c r="S884">
        <v>0.98995</v>
      </c>
      <c r="T884">
        <v>1E-3</v>
      </c>
      <c r="U884">
        <v>0</v>
      </c>
      <c r="V884">
        <v>18.899999999999999</v>
      </c>
      <c r="W884">
        <v>18.514700000000001</v>
      </c>
      <c r="X884">
        <v>84.488600000000005</v>
      </c>
    </row>
    <row r="885" spans="1:24" x14ac:dyDescent="0.3">
      <c r="A885">
        <v>884</v>
      </c>
      <c r="B885">
        <v>14</v>
      </c>
      <c r="C885" s="1">
        <v>44860.433275462965</v>
      </c>
      <c r="D885" t="s">
        <v>13</v>
      </c>
      <c r="E885" s="7">
        <v>2022</v>
      </c>
      <c r="F885" s="7">
        <v>10</v>
      </c>
      <c r="G885" s="7">
        <v>10</v>
      </c>
      <c r="H885" s="7" t="s">
        <v>32</v>
      </c>
      <c r="I885" s="7">
        <v>44</v>
      </c>
      <c r="J885" t="s">
        <v>23</v>
      </c>
      <c r="K885" t="s">
        <v>37</v>
      </c>
      <c r="L885">
        <v>1.0699799999999999</v>
      </c>
      <c r="M885">
        <v>1.0699799999999999</v>
      </c>
      <c r="N885">
        <v>2.0915400000000002</v>
      </c>
      <c r="O885">
        <v>0.96638000000000002</v>
      </c>
      <c r="P885">
        <v>-0.27772999999999998</v>
      </c>
      <c r="Q885">
        <v>-0.27772999999999998</v>
      </c>
      <c r="R885">
        <v>1.9154599999999999</v>
      </c>
      <c r="S885">
        <v>0.98253999999999997</v>
      </c>
      <c r="T885">
        <v>2E-3</v>
      </c>
      <c r="U885">
        <v>0</v>
      </c>
      <c r="V885">
        <v>19.014500000000002</v>
      </c>
      <c r="W885">
        <v>18.687200000000001</v>
      </c>
      <c r="X885">
        <v>84.504499999999993</v>
      </c>
    </row>
    <row r="886" spans="1:24" x14ac:dyDescent="0.3">
      <c r="A886">
        <v>885</v>
      </c>
      <c r="B886">
        <v>15</v>
      </c>
      <c r="C886" s="1">
        <v>44860.435370370367</v>
      </c>
      <c r="D886" t="s">
        <v>13</v>
      </c>
      <c r="E886" s="7">
        <v>2022</v>
      </c>
      <c r="F886" s="7">
        <v>10</v>
      </c>
      <c r="G886" s="7">
        <v>10</v>
      </c>
      <c r="H886" s="7" t="s">
        <v>32</v>
      </c>
      <c r="I886" s="7">
        <v>44</v>
      </c>
      <c r="J886" t="s">
        <v>23</v>
      </c>
      <c r="K886" t="s">
        <v>36</v>
      </c>
      <c r="L886">
        <v>1.7865599999999999</v>
      </c>
      <c r="M886">
        <v>1.7865599999999999</v>
      </c>
      <c r="N886">
        <v>1.7782500000000001</v>
      </c>
      <c r="O886">
        <v>0.97923000000000004</v>
      </c>
      <c r="P886">
        <v>-0.32673999999999997</v>
      </c>
      <c r="Q886">
        <v>-0.32673999999999997</v>
      </c>
      <c r="R886">
        <v>1.86476</v>
      </c>
      <c r="S886">
        <v>0.98407999999999995</v>
      </c>
      <c r="T886">
        <v>2E-3</v>
      </c>
      <c r="U886">
        <v>0</v>
      </c>
      <c r="V886">
        <v>19.209099999999999</v>
      </c>
      <c r="W886">
        <v>18.837</v>
      </c>
      <c r="X886">
        <v>84.495699999999999</v>
      </c>
    </row>
    <row r="887" spans="1:24" x14ac:dyDescent="0.3">
      <c r="A887">
        <v>886</v>
      </c>
      <c r="B887">
        <v>16</v>
      </c>
      <c r="C887" s="1">
        <v>44860.4374537037</v>
      </c>
      <c r="D887" t="s">
        <v>13</v>
      </c>
      <c r="E887" s="7">
        <v>2022</v>
      </c>
      <c r="F887" s="7">
        <v>10</v>
      </c>
      <c r="G887" s="7">
        <v>10</v>
      </c>
      <c r="H887" s="7" t="s">
        <v>32</v>
      </c>
      <c r="I887" s="7">
        <v>44</v>
      </c>
      <c r="J887" t="s">
        <v>23</v>
      </c>
      <c r="K887" t="s">
        <v>36</v>
      </c>
      <c r="L887">
        <v>0.75527</v>
      </c>
      <c r="M887" t="s">
        <v>38</v>
      </c>
      <c r="N887">
        <v>3.8932500000000001</v>
      </c>
      <c r="O887">
        <v>0.86419999999999997</v>
      </c>
      <c r="P887">
        <v>-0.52370000000000005</v>
      </c>
      <c r="Q887">
        <v>-0.52370000000000005</v>
      </c>
      <c r="R887">
        <v>1.69526</v>
      </c>
      <c r="S887">
        <v>0.98907999999999996</v>
      </c>
      <c r="T887" t="s">
        <v>38</v>
      </c>
      <c r="U887" t="s">
        <v>38</v>
      </c>
      <c r="V887">
        <v>19.3</v>
      </c>
      <c r="W887">
        <v>18.963799999999999</v>
      </c>
      <c r="X887">
        <v>84.510300000000001</v>
      </c>
    </row>
    <row r="888" spans="1:24" x14ac:dyDescent="0.3">
      <c r="A888">
        <v>887</v>
      </c>
      <c r="B888">
        <v>17</v>
      </c>
      <c r="C888" s="1">
        <v>44860.439687500002</v>
      </c>
      <c r="D888" t="s">
        <v>13</v>
      </c>
      <c r="E888" s="7">
        <v>2022</v>
      </c>
      <c r="F888" s="7">
        <v>10</v>
      </c>
      <c r="G888" s="7">
        <v>10</v>
      </c>
      <c r="H888" s="7" t="s">
        <v>32</v>
      </c>
      <c r="I888" s="7">
        <v>44</v>
      </c>
      <c r="J888" t="s">
        <v>22</v>
      </c>
      <c r="K888" t="s">
        <v>36</v>
      </c>
      <c r="L888">
        <v>1.83053</v>
      </c>
      <c r="M888">
        <v>1.83053</v>
      </c>
      <c r="N888">
        <v>2.0842000000000001</v>
      </c>
      <c r="O888">
        <v>0.97077000000000002</v>
      </c>
      <c r="P888">
        <v>-0.22874</v>
      </c>
      <c r="Q888" t="s">
        <v>38</v>
      </c>
      <c r="R888">
        <v>3.34287</v>
      </c>
      <c r="S888">
        <v>0.92669000000000001</v>
      </c>
      <c r="T888">
        <v>1E-3</v>
      </c>
      <c r="U888">
        <v>0</v>
      </c>
      <c r="V888">
        <v>19.239999999999998</v>
      </c>
      <c r="W888">
        <v>19.015899999999998</v>
      </c>
      <c r="X888">
        <v>84.517499999999998</v>
      </c>
    </row>
    <row r="889" spans="1:24" x14ac:dyDescent="0.3">
      <c r="A889">
        <v>888</v>
      </c>
      <c r="B889">
        <v>18</v>
      </c>
      <c r="C889" s="1">
        <v>44860.441747685189</v>
      </c>
      <c r="D889" t="s">
        <v>13</v>
      </c>
      <c r="E889" s="7">
        <v>2022</v>
      </c>
      <c r="F889" s="7">
        <v>10</v>
      </c>
      <c r="G889" s="7">
        <v>10</v>
      </c>
      <c r="H889" s="7" t="s">
        <v>32</v>
      </c>
      <c r="I889" s="7">
        <v>44</v>
      </c>
      <c r="J889" t="s">
        <v>22</v>
      </c>
      <c r="K889" t="s">
        <v>37</v>
      </c>
      <c r="L889">
        <v>2.2290399999999999</v>
      </c>
      <c r="M889">
        <v>2.2290399999999999</v>
      </c>
      <c r="N889">
        <v>1.8557699999999999</v>
      </c>
      <c r="O889">
        <v>0.98304000000000002</v>
      </c>
      <c r="P889">
        <v>-0.15748000000000001</v>
      </c>
      <c r="Q889" t="s">
        <v>38</v>
      </c>
      <c r="R889">
        <v>4.1080500000000004</v>
      </c>
      <c r="S889">
        <v>0.88821000000000006</v>
      </c>
      <c r="T889">
        <v>1E-3</v>
      </c>
      <c r="U889">
        <v>0</v>
      </c>
      <c r="V889">
        <v>19.100000000000001</v>
      </c>
      <c r="W889">
        <v>19.0078</v>
      </c>
      <c r="X889">
        <v>84.528499999999994</v>
      </c>
    </row>
    <row r="890" spans="1:24" x14ac:dyDescent="0.3">
      <c r="A890">
        <v>889</v>
      </c>
      <c r="B890">
        <v>19</v>
      </c>
      <c r="C890" s="1">
        <v>44860.44394675926</v>
      </c>
      <c r="D890" t="s">
        <v>13</v>
      </c>
      <c r="E890" s="7">
        <v>2022</v>
      </c>
      <c r="F890" s="7">
        <v>10</v>
      </c>
      <c r="G890" s="7">
        <v>10</v>
      </c>
      <c r="H890" s="7" t="s">
        <v>32</v>
      </c>
      <c r="I890" s="7">
        <v>44</v>
      </c>
      <c r="J890" t="s">
        <v>22</v>
      </c>
      <c r="K890" t="s">
        <v>36</v>
      </c>
      <c r="L890">
        <v>2.0426500000000001</v>
      </c>
      <c r="M890">
        <v>2.0426500000000001</v>
      </c>
      <c r="N890">
        <v>1.9644299999999999</v>
      </c>
      <c r="O890">
        <v>0.97404999999999997</v>
      </c>
      <c r="P890">
        <v>-0.14143</v>
      </c>
      <c r="Q890" t="s">
        <v>38</v>
      </c>
      <c r="R890">
        <v>4.4584099999999998</v>
      </c>
      <c r="S890">
        <v>0.86921000000000004</v>
      </c>
      <c r="T890">
        <v>1E-3</v>
      </c>
      <c r="U890">
        <v>0</v>
      </c>
      <c r="V890">
        <v>19.100000000000001</v>
      </c>
      <c r="W890">
        <v>19.038399999999999</v>
      </c>
      <c r="X890">
        <v>84.533299999999997</v>
      </c>
    </row>
    <row r="891" spans="1:24" x14ac:dyDescent="0.3">
      <c r="A891">
        <v>890</v>
      </c>
      <c r="B891">
        <v>20</v>
      </c>
      <c r="C891" s="1">
        <v>44860.44604166667</v>
      </c>
      <c r="D891" t="s">
        <v>13</v>
      </c>
      <c r="E891" s="7">
        <v>2022</v>
      </c>
      <c r="F891" s="7">
        <v>10</v>
      </c>
      <c r="G891" s="7">
        <v>10</v>
      </c>
      <c r="H891" s="7" t="s">
        <v>32</v>
      </c>
      <c r="I891" s="7">
        <v>44</v>
      </c>
      <c r="J891" t="s">
        <v>22</v>
      </c>
      <c r="K891" t="s">
        <v>36</v>
      </c>
      <c r="L891">
        <v>1.4253499999999999</v>
      </c>
      <c r="M891" t="s">
        <v>38</v>
      </c>
      <c r="N891">
        <v>2.8077100000000002</v>
      </c>
      <c r="O891">
        <v>0.93386000000000002</v>
      </c>
      <c r="P891">
        <v>-7.9710000000000003E-2</v>
      </c>
      <c r="Q891" t="s">
        <v>38</v>
      </c>
      <c r="R891">
        <v>8.7690400000000004</v>
      </c>
      <c r="S891">
        <v>0.61804000000000003</v>
      </c>
      <c r="T891" t="s">
        <v>38</v>
      </c>
      <c r="U891" t="s">
        <v>38</v>
      </c>
      <c r="V891">
        <v>19.100000000000001</v>
      </c>
      <c r="W891">
        <v>19.084199999999999</v>
      </c>
      <c r="X891">
        <v>84.528700000000001</v>
      </c>
    </row>
    <row r="892" spans="1:24" x14ac:dyDescent="0.3">
      <c r="A892">
        <v>891</v>
      </c>
      <c r="B892">
        <v>21</v>
      </c>
      <c r="C892" s="1">
        <v>44860.448206018518</v>
      </c>
      <c r="D892" t="s">
        <v>13</v>
      </c>
      <c r="E892" s="7">
        <v>2022</v>
      </c>
      <c r="F892" s="7">
        <v>10</v>
      </c>
      <c r="G892" s="7">
        <v>10</v>
      </c>
      <c r="H892" s="7" t="s">
        <v>32</v>
      </c>
      <c r="I892" s="7">
        <v>44</v>
      </c>
      <c r="J892" t="s">
        <v>23</v>
      </c>
      <c r="K892" t="s">
        <v>37</v>
      </c>
      <c r="L892">
        <v>1.31718</v>
      </c>
      <c r="M892" t="s">
        <v>38</v>
      </c>
      <c r="N892">
        <v>3.3418800000000002</v>
      </c>
      <c r="O892">
        <v>0.91161000000000003</v>
      </c>
      <c r="P892">
        <v>-0.23316999999999999</v>
      </c>
      <c r="Q892" t="s">
        <v>38</v>
      </c>
      <c r="R892">
        <v>3.2307399999999999</v>
      </c>
      <c r="S892">
        <v>0.93113000000000001</v>
      </c>
      <c r="T892">
        <v>2E-3</v>
      </c>
      <c r="U892">
        <v>0</v>
      </c>
      <c r="V892">
        <v>19.100000000000001</v>
      </c>
      <c r="W892">
        <v>19.1313</v>
      </c>
      <c r="X892">
        <v>84.531999999999996</v>
      </c>
    </row>
    <row r="893" spans="1:24" x14ac:dyDescent="0.3">
      <c r="A893">
        <v>892</v>
      </c>
      <c r="B893">
        <v>22</v>
      </c>
      <c r="C893" s="1">
        <v>44860.450266203705</v>
      </c>
      <c r="D893" t="s">
        <v>13</v>
      </c>
      <c r="E893" s="7">
        <v>2022</v>
      </c>
      <c r="F893" s="7">
        <v>10</v>
      </c>
      <c r="G893" s="7">
        <v>10</v>
      </c>
      <c r="H893" s="7" t="s">
        <v>32</v>
      </c>
      <c r="I893" s="7">
        <v>44</v>
      </c>
      <c r="J893" t="s">
        <v>23</v>
      </c>
      <c r="K893" t="s">
        <v>36</v>
      </c>
      <c r="L893">
        <v>0.73804999999999998</v>
      </c>
      <c r="M893" t="s">
        <v>38</v>
      </c>
      <c r="N893">
        <v>3.95919</v>
      </c>
      <c r="O893">
        <v>0.87831999999999999</v>
      </c>
      <c r="P893">
        <v>-0.41863</v>
      </c>
      <c r="Q893">
        <v>-0.41863</v>
      </c>
      <c r="R893">
        <v>1.9149499999999999</v>
      </c>
      <c r="S893">
        <v>0.98253999999999997</v>
      </c>
      <c r="T893">
        <v>1E-3</v>
      </c>
      <c r="U893">
        <v>0</v>
      </c>
      <c r="V893">
        <v>19.100000000000001</v>
      </c>
      <c r="W893">
        <v>19.2898</v>
      </c>
      <c r="X893">
        <v>84.549499999999995</v>
      </c>
    </row>
    <row r="894" spans="1:24" x14ac:dyDescent="0.3">
      <c r="A894">
        <v>893</v>
      </c>
      <c r="B894">
        <v>23</v>
      </c>
      <c r="C894" s="1">
        <v>44860.452326388891</v>
      </c>
      <c r="D894" t="s">
        <v>13</v>
      </c>
      <c r="E894" s="7">
        <v>2022</v>
      </c>
      <c r="F894" s="7">
        <v>10</v>
      </c>
      <c r="G894" s="7">
        <v>10</v>
      </c>
      <c r="H894" s="7" t="s">
        <v>32</v>
      </c>
      <c r="I894" s="7">
        <v>44</v>
      </c>
      <c r="J894" t="s">
        <v>23</v>
      </c>
      <c r="K894" t="s">
        <v>36</v>
      </c>
      <c r="L894">
        <v>0.78232999999999997</v>
      </c>
      <c r="M894" t="s">
        <v>38</v>
      </c>
      <c r="N894">
        <v>3.5834899999999998</v>
      </c>
      <c r="O894">
        <v>0.91425999999999996</v>
      </c>
      <c r="P894">
        <v>-0.29687000000000002</v>
      </c>
      <c r="Q894">
        <v>-0.29687000000000002</v>
      </c>
      <c r="R894">
        <v>2.0542699999999998</v>
      </c>
      <c r="S894">
        <v>0.97838999999999998</v>
      </c>
      <c r="T894">
        <v>2E-3</v>
      </c>
      <c r="U894">
        <v>0</v>
      </c>
      <c r="V894">
        <v>19.152699999999999</v>
      </c>
      <c r="W894">
        <v>19.441199999999998</v>
      </c>
      <c r="X894">
        <v>84.555000000000007</v>
      </c>
    </row>
    <row r="895" spans="1:24" x14ac:dyDescent="0.3">
      <c r="A895">
        <v>894</v>
      </c>
      <c r="B895">
        <v>24</v>
      </c>
      <c r="C895" s="1">
        <v>44860.454432870371</v>
      </c>
      <c r="D895" t="s">
        <v>13</v>
      </c>
      <c r="E895" s="7">
        <v>2022</v>
      </c>
      <c r="F895" s="7">
        <v>10</v>
      </c>
      <c r="G895" s="7">
        <v>10</v>
      </c>
      <c r="H895" s="7" t="s">
        <v>32</v>
      </c>
      <c r="I895" s="7">
        <v>44</v>
      </c>
      <c r="J895" t="s">
        <v>23</v>
      </c>
      <c r="K895" t="s">
        <v>36</v>
      </c>
      <c r="L895">
        <v>1.3604000000000001</v>
      </c>
      <c r="M895">
        <v>1.3604000000000001</v>
      </c>
      <c r="N895">
        <v>2.1685500000000002</v>
      </c>
      <c r="O895">
        <v>0.96936</v>
      </c>
      <c r="P895">
        <v>-0.17438999999999999</v>
      </c>
      <c r="Q895" t="s">
        <v>38</v>
      </c>
      <c r="R895">
        <v>2.9708399999999999</v>
      </c>
      <c r="S895">
        <v>0.94286999999999999</v>
      </c>
      <c r="T895">
        <v>2E-3</v>
      </c>
      <c r="U895">
        <v>0</v>
      </c>
      <c r="V895">
        <v>19.265499999999999</v>
      </c>
      <c r="W895">
        <v>19.671099999999999</v>
      </c>
      <c r="X895">
        <v>84.558499999999995</v>
      </c>
    </row>
    <row r="896" spans="1:24" x14ac:dyDescent="0.3">
      <c r="A896">
        <v>895</v>
      </c>
      <c r="B896">
        <v>1</v>
      </c>
      <c r="C896" s="1">
        <v>44860.502025462964</v>
      </c>
      <c r="D896" t="s">
        <v>15</v>
      </c>
      <c r="E896" s="7">
        <v>2022</v>
      </c>
      <c r="F896" s="7">
        <v>10</v>
      </c>
      <c r="G896" s="7">
        <v>10</v>
      </c>
      <c r="H896" s="7" t="s">
        <v>32</v>
      </c>
      <c r="I896" s="7">
        <v>44</v>
      </c>
      <c r="J896" t="s">
        <v>22</v>
      </c>
      <c r="K896" t="s">
        <v>38</v>
      </c>
      <c r="L896">
        <v>4.1644899999999998</v>
      </c>
      <c r="M896">
        <v>4.1644899999999998</v>
      </c>
      <c r="N896">
        <v>1.45594</v>
      </c>
      <c r="O896">
        <v>0.99146000000000001</v>
      </c>
      <c r="P896">
        <v>-1.63157</v>
      </c>
      <c r="Q896">
        <v>-1.63157</v>
      </c>
      <c r="R896">
        <v>1.4797100000000001</v>
      </c>
      <c r="S896">
        <v>0.99482999999999999</v>
      </c>
      <c r="T896">
        <v>2E-3</v>
      </c>
      <c r="U896">
        <v>0</v>
      </c>
      <c r="V896">
        <v>21.9</v>
      </c>
      <c r="W896">
        <v>22.570799999999998</v>
      </c>
      <c r="X896">
        <v>83.602000000000004</v>
      </c>
    </row>
    <row r="897" spans="1:24" x14ac:dyDescent="0.3">
      <c r="A897">
        <v>896</v>
      </c>
      <c r="B897">
        <v>2</v>
      </c>
      <c r="C897" s="1">
        <v>44860.504259259258</v>
      </c>
      <c r="D897" t="s">
        <v>15</v>
      </c>
      <c r="E897" s="7">
        <v>2022</v>
      </c>
      <c r="F897" s="7">
        <v>10</v>
      </c>
      <c r="G897" s="7">
        <v>10</v>
      </c>
      <c r="H897" s="7" t="s">
        <v>32</v>
      </c>
      <c r="I897" s="7">
        <v>44</v>
      </c>
      <c r="J897" t="s">
        <v>22</v>
      </c>
      <c r="K897" t="s">
        <v>38</v>
      </c>
      <c r="L897">
        <v>3.3877799999999998</v>
      </c>
      <c r="M897">
        <v>3.3877799999999998</v>
      </c>
      <c r="N897">
        <v>1.5517300000000001</v>
      </c>
      <c r="O897">
        <v>0.99077999999999999</v>
      </c>
      <c r="P897">
        <v>-1.7803100000000001</v>
      </c>
      <c r="Q897">
        <v>-1.7803100000000001</v>
      </c>
      <c r="R897">
        <v>1.3475600000000001</v>
      </c>
      <c r="S897">
        <v>0.99785000000000001</v>
      </c>
      <c r="T897">
        <v>4.0000000000000001E-3</v>
      </c>
      <c r="U897" t="s">
        <v>38</v>
      </c>
      <c r="V897">
        <v>21.9</v>
      </c>
      <c r="W897">
        <v>22.456800000000001</v>
      </c>
      <c r="X897">
        <v>83.580699999999993</v>
      </c>
    </row>
    <row r="898" spans="1:24" x14ac:dyDescent="0.3">
      <c r="A898">
        <v>897</v>
      </c>
      <c r="B898">
        <v>3</v>
      </c>
      <c r="C898" s="1">
        <v>44860.506331018521</v>
      </c>
      <c r="D898" t="s">
        <v>15</v>
      </c>
      <c r="E898" s="7">
        <v>2022</v>
      </c>
      <c r="F898" s="7">
        <v>10</v>
      </c>
      <c r="G898" s="7">
        <v>10</v>
      </c>
      <c r="H898" s="7" t="s">
        <v>32</v>
      </c>
      <c r="I898" s="7">
        <v>44</v>
      </c>
      <c r="J898" t="s">
        <v>22</v>
      </c>
      <c r="K898" t="s">
        <v>38</v>
      </c>
      <c r="L898">
        <v>1.95651</v>
      </c>
      <c r="M898">
        <v>1.95651</v>
      </c>
      <c r="N898">
        <v>2.1437400000000002</v>
      </c>
      <c r="O898">
        <v>0.96972999999999998</v>
      </c>
      <c r="P898">
        <v>-0.81633</v>
      </c>
      <c r="Q898">
        <v>-0.81633</v>
      </c>
      <c r="R898">
        <v>1.5961099999999999</v>
      </c>
      <c r="S898">
        <v>0.99184000000000005</v>
      </c>
      <c r="T898">
        <v>1E-3</v>
      </c>
      <c r="U898">
        <v>0</v>
      </c>
      <c r="V898">
        <v>22.1</v>
      </c>
      <c r="W898">
        <v>22.490300000000001</v>
      </c>
      <c r="X898">
        <v>83.592699999999994</v>
      </c>
    </row>
    <row r="899" spans="1:24" x14ac:dyDescent="0.3">
      <c r="A899">
        <v>898</v>
      </c>
      <c r="B899">
        <v>4</v>
      </c>
      <c r="C899" s="1">
        <v>44860.508402777778</v>
      </c>
      <c r="D899" t="s">
        <v>15</v>
      </c>
      <c r="E899" s="7">
        <v>2022</v>
      </c>
      <c r="F899" s="7">
        <v>10</v>
      </c>
      <c r="G899" s="7">
        <v>10</v>
      </c>
      <c r="H899" s="7" t="s">
        <v>32</v>
      </c>
      <c r="I899" s="7">
        <v>44</v>
      </c>
      <c r="J899" t="s">
        <v>23</v>
      </c>
      <c r="K899" t="s">
        <v>38</v>
      </c>
      <c r="L899">
        <v>0.91918999999999995</v>
      </c>
      <c r="M899" t="s">
        <v>38</v>
      </c>
      <c r="N899">
        <v>4.4861899999999997</v>
      </c>
      <c r="O899">
        <v>0.81159000000000003</v>
      </c>
      <c r="P899">
        <v>-0.93476999999999999</v>
      </c>
      <c r="Q899">
        <v>-0.93476999999999999</v>
      </c>
      <c r="R899">
        <v>1.48804</v>
      </c>
      <c r="S899">
        <v>0.99456</v>
      </c>
      <c r="T899">
        <v>2E-3</v>
      </c>
      <c r="U899">
        <v>0</v>
      </c>
      <c r="V899">
        <v>22.239100000000001</v>
      </c>
      <c r="W899">
        <v>22.610099999999999</v>
      </c>
      <c r="X899">
        <v>83.604699999999994</v>
      </c>
    </row>
    <row r="900" spans="1:24" x14ac:dyDescent="0.3">
      <c r="A900">
        <v>899</v>
      </c>
      <c r="B900">
        <v>5</v>
      </c>
      <c r="C900" s="1">
        <v>44860.510462962964</v>
      </c>
      <c r="D900" t="s">
        <v>15</v>
      </c>
      <c r="E900" s="7">
        <v>2022</v>
      </c>
      <c r="F900" s="7">
        <v>10</v>
      </c>
      <c r="G900" s="7">
        <v>10</v>
      </c>
      <c r="H900" s="7" t="s">
        <v>32</v>
      </c>
      <c r="I900" s="7">
        <v>44</v>
      </c>
      <c r="J900" t="s">
        <v>23</v>
      </c>
      <c r="K900" t="s">
        <v>38</v>
      </c>
      <c r="L900">
        <v>0.85855000000000004</v>
      </c>
      <c r="M900" t="s">
        <v>38</v>
      </c>
      <c r="N900">
        <v>3.0293700000000001</v>
      </c>
      <c r="O900">
        <v>0.93884999999999996</v>
      </c>
      <c r="P900">
        <v>-1.03409</v>
      </c>
      <c r="Q900">
        <v>-1.03409</v>
      </c>
      <c r="R900">
        <v>1.3753899999999999</v>
      </c>
      <c r="S900">
        <v>0.99724999999999997</v>
      </c>
      <c r="T900" t="s">
        <v>38</v>
      </c>
      <c r="U900" t="s">
        <v>38</v>
      </c>
      <c r="V900" t="s">
        <v>38</v>
      </c>
      <c r="W900">
        <v>22.806699999999999</v>
      </c>
      <c r="X900">
        <v>83.607299999999995</v>
      </c>
    </row>
    <row r="901" spans="1:24" x14ac:dyDescent="0.3">
      <c r="A901">
        <v>900</v>
      </c>
      <c r="B901">
        <v>6</v>
      </c>
      <c r="C901" s="1">
        <v>44860.51253472222</v>
      </c>
      <c r="D901" t="s">
        <v>15</v>
      </c>
      <c r="E901" s="7">
        <v>2022</v>
      </c>
      <c r="F901" s="7">
        <v>10</v>
      </c>
      <c r="G901" s="7">
        <v>10</v>
      </c>
      <c r="H901" s="7" t="s">
        <v>32</v>
      </c>
      <c r="I901" s="7">
        <v>44</v>
      </c>
      <c r="J901" t="s">
        <v>23</v>
      </c>
      <c r="K901" t="s">
        <v>38</v>
      </c>
      <c r="L901">
        <v>0.76271999999999995</v>
      </c>
      <c r="M901" t="s">
        <v>38</v>
      </c>
      <c r="N901">
        <v>3.1991299999999998</v>
      </c>
      <c r="O901">
        <v>0.92535000000000001</v>
      </c>
      <c r="P901">
        <v>-1.00116</v>
      </c>
      <c r="Q901">
        <v>-1.00116</v>
      </c>
      <c r="R901">
        <v>1.4637100000000001</v>
      </c>
      <c r="S901">
        <v>0.99519999999999997</v>
      </c>
      <c r="T901">
        <v>2E-3</v>
      </c>
      <c r="U901">
        <v>0</v>
      </c>
      <c r="V901">
        <v>23.583600000000001</v>
      </c>
      <c r="W901">
        <v>23.3292</v>
      </c>
      <c r="X901">
        <v>83.604600000000005</v>
      </c>
    </row>
    <row r="902" spans="1:24" x14ac:dyDescent="0.3">
      <c r="A902">
        <v>901</v>
      </c>
      <c r="B902">
        <v>10</v>
      </c>
      <c r="C902" s="1">
        <v>44860.518113425926</v>
      </c>
      <c r="D902" t="s">
        <v>15</v>
      </c>
      <c r="E902" s="7">
        <v>2022</v>
      </c>
      <c r="F902" s="7">
        <v>10</v>
      </c>
      <c r="G902" s="7">
        <v>10</v>
      </c>
      <c r="H902" s="7" t="s">
        <v>32</v>
      </c>
      <c r="I902" s="7">
        <v>44</v>
      </c>
      <c r="J902" t="s">
        <v>23</v>
      </c>
      <c r="K902" t="s">
        <v>38</v>
      </c>
      <c r="L902">
        <v>1.2861</v>
      </c>
      <c r="M902" t="s">
        <v>38</v>
      </c>
      <c r="N902">
        <v>3.5137399999999999</v>
      </c>
      <c r="O902">
        <v>0.84987000000000001</v>
      </c>
      <c r="P902">
        <v>-1.3309200000000001</v>
      </c>
      <c r="Q902">
        <v>-1.3309200000000001</v>
      </c>
      <c r="R902">
        <v>1.4136200000000001</v>
      </c>
      <c r="S902">
        <v>0.99631999999999998</v>
      </c>
      <c r="T902">
        <v>2E-3</v>
      </c>
      <c r="U902">
        <v>0</v>
      </c>
      <c r="V902">
        <v>24.2</v>
      </c>
      <c r="W902">
        <v>23.409099999999999</v>
      </c>
      <c r="X902">
        <v>83.656199999999998</v>
      </c>
    </row>
    <row r="903" spans="1:24" x14ac:dyDescent="0.3">
      <c r="A903">
        <v>902</v>
      </c>
      <c r="B903">
        <v>11</v>
      </c>
      <c r="C903" s="1">
        <v>44860.520185185182</v>
      </c>
      <c r="D903" t="s">
        <v>15</v>
      </c>
      <c r="E903" s="7">
        <v>2022</v>
      </c>
      <c r="F903" s="7">
        <v>10</v>
      </c>
      <c r="G903" s="7">
        <v>10</v>
      </c>
      <c r="H903" s="7" t="s">
        <v>32</v>
      </c>
      <c r="I903" s="7">
        <v>44</v>
      </c>
      <c r="J903" t="s">
        <v>23</v>
      </c>
      <c r="K903" t="s">
        <v>38</v>
      </c>
      <c r="L903">
        <v>1.0816699999999999</v>
      </c>
      <c r="M903" t="s">
        <v>38</v>
      </c>
      <c r="N903">
        <v>3.4838499999999999</v>
      </c>
      <c r="O903">
        <v>0.89637999999999995</v>
      </c>
      <c r="P903">
        <v>-1.07172</v>
      </c>
      <c r="Q903">
        <v>-1.07172</v>
      </c>
      <c r="R903">
        <v>1.4338299999999999</v>
      </c>
      <c r="S903">
        <v>0.99583999999999995</v>
      </c>
      <c r="T903" t="s">
        <v>38</v>
      </c>
      <c r="U903" t="s">
        <v>38</v>
      </c>
      <c r="V903">
        <v>24.3</v>
      </c>
      <c r="W903">
        <v>23.1904</v>
      </c>
      <c r="X903">
        <v>83.667000000000002</v>
      </c>
    </row>
    <row r="904" spans="1:24" x14ac:dyDescent="0.3">
      <c r="A904">
        <v>903</v>
      </c>
      <c r="B904">
        <v>12</v>
      </c>
      <c r="C904" s="1">
        <v>44860.522245370368</v>
      </c>
      <c r="D904" t="s">
        <v>15</v>
      </c>
      <c r="E904" s="7">
        <v>2022</v>
      </c>
      <c r="F904" s="7">
        <v>10</v>
      </c>
      <c r="G904" s="7">
        <v>10</v>
      </c>
      <c r="H904" s="7" t="s">
        <v>32</v>
      </c>
      <c r="I904" s="7">
        <v>44</v>
      </c>
      <c r="J904" t="s">
        <v>23</v>
      </c>
      <c r="K904" t="s">
        <v>38</v>
      </c>
      <c r="L904">
        <v>0.47705999999999998</v>
      </c>
      <c r="M904" t="s">
        <v>38</v>
      </c>
      <c r="N904">
        <v>6.7542200000000001</v>
      </c>
      <c r="O904">
        <v>0.61116000000000004</v>
      </c>
      <c r="P904">
        <v>-0.59245999999999999</v>
      </c>
      <c r="Q904">
        <v>-0.59245999999999999</v>
      </c>
      <c r="R904">
        <v>1.68862</v>
      </c>
      <c r="S904">
        <v>0.98934</v>
      </c>
      <c r="T904">
        <v>1E-3</v>
      </c>
      <c r="U904">
        <v>0</v>
      </c>
      <c r="V904">
        <v>24.5227</v>
      </c>
      <c r="W904">
        <v>23.4695</v>
      </c>
      <c r="X904">
        <v>83.651799999999994</v>
      </c>
    </row>
    <row r="905" spans="1:24" x14ac:dyDescent="0.3">
      <c r="A905">
        <v>904</v>
      </c>
      <c r="B905">
        <v>7</v>
      </c>
      <c r="C905" s="1">
        <v>44860.524456018517</v>
      </c>
      <c r="D905" t="s">
        <v>15</v>
      </c>
      <c r="E905" s="7">
        <v>2022</v>
      </c>
      <c r="F905" s="7">
        <v>10</v>
      </c>
      <c r="G905" s="7">
        <v>10</v>
      </c>
      <c r="H905" s="7" t="s">
        <v>32</v>
      </c>
      <c r="I905" s="7">
        <v>44</v>
      </c>
      <c r="J905" t="s">
        <v>22</v>
      </c>
      <c r="K905" t="s">
        <v>38</v>
      </c>
      <c r="L905">
        <v>2.1156199999999998</v>
      </c>
      <c r="M905">
        <v>2.1156199999999998</v>
      </c>
      <c r="N905">
        <v>1.5404800000000001</v>
      </c>
      <c r="O905">
        <v>0.99038999999999999</v>
      </c>
      <c r="P905">
        <v>-1.6587000000000001</v>
      </c>
      <c r="Q905">
        <v>-1.6587000000000001</v>
      </c>
      <c r="R905">
        <v>1.37599</v>
      </c>
      <c r="S905">
        <v>0.99717999999999996</v>
      </c>
      <c r="T905">
        <v>3.0000000000000001E-3</v>
      </c>
      <c r="U905">
        <v>0</v>
      </c>
      <c r="V905">
        <v>24.7</v>
      </c>
      <c r="W905">
        <v>23.436800000000002</v>
      </c>
      <c r="X905">
        <v>83.653599999999997</v>
      </c>
    </row>
    <row r="906" spans="1:24" x14ac:dyDescent="0.3">
      <c r="A906">
        <v>905</v>
      </c>
      <c r="B906">
        <v>8</v>
      </c>
      <c r="C906" s="1">
        <v>44860.526689814818</v>
      </c>
      <c r="D906" t="s">
        <v>15</v>
      </c>
      <c r="E906" s="7">
        <v>2022</v>
      </c>
      <c r="F906" s="7">
        <v>10</v>
      </c>
      <c r="G906" s="7">
        <v>10</v>
      </c>
      <c r="H906" s="7" t="s">
        <v>32</v>
      </c>
      <c r="I906" s="7">
        <v>44</v>
      </c>
      <c r="J906" t="s">
        <v>22</v>
      </c>
      <c r="K906" t="s">
        <v>38</v>
      </c>
      <c r="L906">
        <v>1.9664600000000001</v>
      </c>
      <c r="M906">
        <v>1.9664600000000001</v>
      </c>
      <c r="N906">
        <v>1.62669</v>
      </c>
      <c r="O906">
        <v>0.98804999999999998</v>
      </c>
      <c r="P906">
        <v>-0.92218</v>
      </c>
      <c r="Q906">
        <v>-0.92218</v>
      </c>
      <c r="R906">
        <v>1.42784</v>
      </c>
      <c r="S906">
        <v>0.99597999999999998</v>
      </c>
      <c r="T906" t="s">
        <v>38</v>
      </c>
      <c r="U906" t="s">
        <v>38</v>
      </c>
      <c r="V906">
        <v>24.4</v>
      </c>
      <c r="W906">
        <v>23.894500000000001</v>
      </c>
      <c r="X906">
        <v>83.648799999999994</v>
      </c>
    </row>
    <row r="907" spans="1:24" x14ac:dyDescent="0.3">
      <c r="A907">
        <v>906</v>
      </c>
      <c r="B907">
        <v>9</v>
      </c>
      <c r="C907" s="1">
        <v>44860.528969907406</v>
      </c>
      <c r="D907" t="s">
        <v>15</v>
      </c>
      <c r="E907" s="7">
        <v>2022</v>
      </c>
      <c r="F907" s="7">
        <v>10</v>
      </c>
      <c r="G907" s="7">
        <v>10</v>
      </c>
      <c r="H907" s="7" t="s">
        <v>32</v>
      </c>
      <c r="I907" s="7">
        <v>44</v>
      </c>
      <c r="J907" t="s">
        <v>22</v>
      </c>
      <c r="K907" t="s">
        <v>38</v>
      </c>
      <c r="L907">
        <v>1.60511</v>
      </c>
      <c r="M907">
        <v>1.60511</v>
      </c>
      <c r="N907">
        <v>1.93106</v>
      </c>
      <c r="O907">
        <v>0.97672999999999999</v>
      </c>
      <c r="P907">
        <v>-1.0189900000000001</v>
      </c>
      <c r="Q907">
        <v>-1.0189900000000001</v>
      </c>
      <c r="R907">
        <v>1.4591799999999999</v>
      </c>
      <c r="S907">
        <v>0.99524000000000001</v>
      </c>
      <c r="T907">
        <v>1E-3</v>
      </c>
      <c r="U907" t="s">
        <v>38</v>
      </c>
      <c r="V907">
        <v>24.3</v>
      </c>
      <c r="W907">
        <v>22.955200000000001</v>
      </c>
      <c r="X907">
        <v>83.663499999999999</v>
      </c>
    </row>
    <row r="908" spans="1:24" x14ac:dyDescent="0.3">
      <c r="A908">
        <v>907</v>
      </c>
      <c r="B908">
        <v>13</v>
      </c>
      <c r="C908" s="1">
        <v>44860.533310185187</v>
      </c>
      <c r="D908" t="s">
        <v>15</v>
      </c>
      <c r="E908" s="7">
        <v>2022</v>
      </c>
      <c r="F908" s="7">
        <v>10</v>
      </c>
      <c r="G908" s="7">
        <v>10</v>
      </c>
      <c r="H908" s="7" t="s">
        <v>32</v>
      </c>
      <c r="I908" s="7">
        <v>44</v>
      </c>
      <c r="J908" t="s">
        <v>22</v>
      </c>
      <c r="K908" t="s">
        <v>38</v>
      </c>
      <c r="L908">
        <v>2.21075</v>
      </c>
      <c r="M908">
        <v>2.21075</v>
      </c>
      <c r="N908">
        <v>1.8337000000000001</v>
      </c>
      <c r="O908">
        <v>0.98099999999999998</v>
      </c>
      <c r="P908">
        <v>-0.96467000000000003</v>
      </c>
      <c r="Q908">
        <v>-0.96467000000000003</v>
      </c>
      <c r="R908">
        <v>1.4545999999999999</v>
      </c>
      <c r="S908">
        <v>0.99534999999999996</v>
      </c>
      <c r="T908">
        <v>2E-3</v>
      </c>
      <c r="U908" t="s">
        <v>38</v>
      </c>
      <c r="V908">
        <v>23.7</v>
      </c>
      <c r="W908">
        <v>23.125299999999999</v>
      </c>
      <c r="X908">
        <v>83.647300000000001</v>
      </c>
    </row>
    <row r="909" spans="1:24" x14ac:dyDescent="0.3">
      <c r="A909">
        <v>908</v>
      </c>
      <c r="B909">
        <v>14</v>
      </c>
      <c r="C909" s="1">
        <v>44860.53534722222</v>
      </c>
      <c r="D909" t="s">
        <v>15</v>
      </c>
      <c r="E909" s="7">
        <v>2022</v>
      </c>
      <c r="F909" s="7">
        <v>10</v>
      </c>
      <c r="G909" s="7">
        <v>10</v>
      </c>
      <c r="H909" s="7" t="s">
        <v>32</v>
      </c>
      <c r="I909" s="7">
        <v>44</v>
      </c>
      <c r="J909" t="s">
        <v>22</v>
      </c>
      <c r="K909" t="s">
        <v>38</v>
      </c>
      <c r="L909">
        <v>1.37225</v>
      </c>
      <c r="M909" t="s">
        <v>38</v>
      </c>
      <c r="N909">
        <v>2.6402199999999998</v>
      </c>
      <c r="O909">
        <v>0.92005999999999999</v>
      </c>
      <c r="P909">
        <v>-1.1254500000000001</v>
      </c>
      <c r="Q909">
        <v>-1.1254500000000001</v>
      </c>
      <c r="R909">
        <v>1.3856299999999999</v>
      </c>
      <c r="S909">
        <v>0.99697000000000002</v>
      </c>
      <c r="T909" t="s">
        <v>38</v>
      </c>
      <c r="U909" t="s">
        <v>38</v>
      </c>
      <c r="V909" t="s">
        <v>38</v>
      </c>
      <c r="W909">
        <v>23.066099999999999</v>
      </c>
      <c r="X909">
        <v>83.640600000000006</v>
      </c>
    </row>
    <row r="910" spans="1:24" x14ac:dyDescent="0.3">
      <c r="A910">
        <v>909</v>
      </c>
      <c r="B910">
        <v>15</v>
      </c>
      <c r="C910" s="1">
        <v>44860.537395833337</v>
      </c>
      <c r="D910" t="s">
        <v>15</v>
      </c>
      <c r="E910" s="7">
        <v>2022</v>
      </c>
      <c r="F910" s="7">
        <v>10</v>
      </c>
      <c r="G910" s="7">
        <v>10</v>
      </c>
      <c r="H910" s="7" t="s">
        <v>32</v>
      </c>
      <c r="I910" s="7">
        <v>44</v>
      </c>
      <c r="J910" t="s">
        <v>22</v>
      </c>
      <c r="K910" t="s">
        <v>38</v>
      </c>
      <c r="L910">
        <v>1.47298</v>
      </c>
      <c r="M910" t="s">
        <v>38</v>
      </c>
      <c r="N910">
        <v>2.6866699999999999</v>
      </c>
      <c r="O910">
        <v>0.94779999999999998</v>
      </c>
      <c r="P910">
        <v>-0.94067000000000001</v>
      </c>
      <c r="Q910">
        <v>-0.94067000000000001</v>
      </c>
      <c r="R910">
        <v>1.5290600000000001</v>
      </c>
      <c r="S910">
        <v>0.99353000000000002</v>
      </c>
      <c r="T910">
        <v>1E-3</v>
      </c>
      <c r="U910" t="s">
        <v>38</v>
      </c>
      <c r="V910">
        <v>23.7</v>
      </c>
      <c r="W910">
        <v>22.890999999999998</v>
      </c>
      <c r="X910">
        <v>83.635000000000005</v>
      </c>
    </row>
    <row r="911" spans="1:24" x14ac:dyDescent="0.3">
      <c r="A911">
        <v>910</v>
      </c>
      <c r="B911">
        <v>16</v>
      </c>
      <c r="C911" s="1">
        <v>44860.539456018516</v>
      </c>
      <c r="D911" t="s">
        <v>15</v>
      </c>
      <c r="E911" s="7">
        <v>2022</v>
      </c>
      <c r="F911" s="7">
        <v>10</v>
      </c>
      <c r="G911" s="7">
        <v>10</v>
      </c>
      <c r="H911" s="7" t="s">
        <v>32</v>
      </c>
      <c r="I911" s="7">
        <v>44</v>
      </c>
      <c r="J911" t="s">
        <v>23</v>
      </c>
      <c r="K911" t="s">
        <v>38</v>
      </c>
      <c r="L911">
        <v>0.81627000000000005</v>
      </c>
      <c r="M911" t="s">
        <v>38</v>
      </c>
      <c r="N911">
        <v>3.19638</v>
      </c>
      <c r="O911">
        <v>0.8871</v>
      </c>
      <c r="P911">
        <v>-0.55300000000000005</v>
      </c>
      <c r="Q911">
        <v>-0.55300000000000005</v>
      </c>
      <c r="R911">
        <v>1.53094</v>
      </c>
      <c r="S911">
        <v>0.99350000000000005</v>
      </c>
      <c r="T911">
        <v>1E-3</v>
      </c>
      <c r="U911">
        <v>0</v>
      </c>
      <c r="V911">
        <v>23.732700000000001</v>
      </c>
      <c r="W911">
        <v>22.584700000000002</v>
      </c>
      <c r="X911">
        <v>83.612099999999998</v>
      </c>
    </row>
    <row r="912" spans="1:24" x14ac:dyDescent="0.3">
      <c r="A912">
        <v>911</v>
      </c>
      <c r="B912">
        <v>17</v>
      </c>
      <c r="C912" s="1">
        <v>44860.541608796295</v>
      </c>
      <c r="D912" t="s">
        <v>15</v>
      </c>
      <c r="E912" s="7">
        <v>2022</v>
      </c>
      <c r="F912" s="7">
        <v>10</v>
      </c>
      <c r="G912" s="7">
        <v>10</v>
      </c>
      <c r="H912" s="7" t="s">
        <v>32</v>
      </c>
      <c r="I912" s="7">
        <v>44</v>
      </c>
      <c r="J912" t="s">
        <v>23</v>
      </c>
      <c r="K912" t="s">
        <v>38</v>
      </c>
      <c r="L912">
        <v>1.0407999999999999</v>
      </c>
      <c r="M912">
        <v>1.0407999999999999</v>
      </c>
      <c r="N912">
        <v>2.22424</v>
      </c>
      <c r="O912">
        <v>0.95750999999999997</v>
      </c>
      <c r="P912">
        <v>-1.08728</v>
      </c>
      <c r="Q912">
        <v>-1.08728</v>
      </c>
      <c r="R912">
        <v>1.35785</v>
      </c>
      <c r="S912">
        <v>0.99460000000000004</v>
      </c>
      <c r="T912">
        <v>1E-3</v>
      </c>
      <c r="U912">
        <v>0</v>
      </c>
      <c r="V912">
        <v>24.172699999999999</v>
      </c>
      <c r="W912">
        <v>23.244299999999999</v>
      </c>
      <c r="X912">
        <v>83.620500000000007</v>
      </c>
    </row>
    <row r="913" spans="1:24" x14ac:dyDescent="0.3">
      <c r="A913">
        <v>912</v>
      </c>
      <c r="B913">
        <v>18</v>
      </c>
      <c r="C913" s="1">
        <v>44860.543692129628</v>
      </c>
      <c r="D913" t="s">
        <v>15</v>
      </c>
      <c r="E913" s="7">
        <v>2022</v>
      </c>
      <c r="F913" s="7">
        <v>10</v>
      </c>
      <c r="G913" s="7">
        <v>10</v>
      </c>
      <c r="H913" s="7" t="s">
        <v>32</v>
      </c>
      <c r="I913" s="7">
        <v>44</v>
      </c>
      <c r="J913" t="s">
        <v>23</v>
      </c>
      <c r="K913" t="s">
        <v>38</v>
      </c>
      <c r="L913">
        <v>0.70504999999999995</v>
      </c>
      <c r="M913" t="s">
        <v>38</v>
      </c>
      <c r="N913">
        <v>3.3555600000000001</v>
      </c>
      <c r="O913">
        <v>0.90981999999999996</v>
      </c>
      <c r="P913">
        <v>-0.88844999999999996</v>
      </c>
      <c r="Q913">
        <v>-0.88844999999999996</v>
      </c>
      <c r="R913">
        <v>1.39483</v>
      </c>
      <c r="S913">
        <v>0.99675999999999998</v>
      </c>
      <c r="T913" t="s">
        <v>38</v>
      </c>
      <c r="U913" t="s">
        <v>38</v>
      </c>
      <c r="V913">
        <v>24.4</v>
      </c>
      <c r="W913">
        <v>23.252199999999998</v>
      </c>
      <c r="X913">
        <v>83.614999999999995</v>
      </c>
    </row>
    <row r="914" spans="1:24" x14ac:dyDescent="0.3">
      <c r="A914">
        <v>913</v>
      </c>
      <c r="B914">
        <v>1</v>
      </c>
      <c r="C914" s="1">
        <v>44868.401087962964</v>
      </c>
      <c r="D914" t="s">
        <v>30</v>
      </c>
      <c r="E914" s="7">
        <v>2022</v>
      </c>
      <c r="F914" s="7">
        <v>11</v>
      </c>
      <c r="G914" s="7">
        <v>11</v>
      </c>
      <c r="H914" s="7" t="s">
        <v>32</v>
      </c>
      <c r="I914" s="7">
        <v>45</v>
      </c>
      <c r="J914" t="s">
        <v>22</v>
      </c>
      <c r="K914" t="s">
        <v>37</v>
      </c>
      <c r="L914">
        <v>0.58965000000000001</v>
      </c>
      <c r="M914" t="s">
        <v>38</v>
      </c>
      <c r="N914">
        <v>3.1014300000000001</v>
      </c>
      <c r="O914">
        <v>0.92466999999999999</v>
      </c>
      <c r="P914">
        <v>-7.7030000000000001E-2</v>
      </c>
      <c r="Q914" t="s">
        <v>38</v>
      </c>
      <c r="R914">
        <v>5.50197</v>
      </c>
      <c r="S914">
        <v>0.80859000000000003</v>
      </c>
      <c r="T914">
        <v>2E-3</v>
      </c>
      <c r="U914">
        <v>0</v>
      </c>
      <c r="V914">
        <v>20.416399999999999</v>
      </c>
      <c r="W914">
        <v>18.575800000000001</v>
      </c>
      <c r="X914">
        <v>88.527100000000004</v>
      </c>
    </row>
    <row r="915" spans="1:24" x14ac:dyDescent="0.3">
      <c r="A915">
        <v>914</v>
      </c>
      <c r="B915">
        <v>2</v>
      </c>
      <c r="C915" s="1">
        <v>44868.403194444443</v>
      </c>
      <c r="D915" t="s">
        <v>30</v>
      </c>
      <c r="E915" s="7">
        <v>2022</v>
      </c>
      <c r="F915" s="7">
        <v>11</v>
      </c>
      <c r="G915" s="7">
        <v>11</v>
      </c>
      <c r="H915" s="7" t="s">
        <v>32</v>
      </c>
      <c r="I915" s="7">
        <v>45</v>
      </c>
      <c r="J915" t="s">
        <v>22</v>
      </c>
      <c r="K915" t="s">
        <v>36</v>
      </c>
      <c r="L915">
        <v>2.1513200000000001</v>
      </c>
      <c r="M915">
        <v>2.1513200000000001</v>
      </c>
      <c r="N915">
        <v>1.5127900000000001</v>
      </c>
      <c r="O915">
        <v>0.99173</v>
      </c>
      <c r="P915">
        <v>-0.15769</v>
      </c>
      <c r="Q915" t="s">
        <v>38</v>
      </c>
      <c r="R915">
        <v>3.4634800000000001</v>
      </c>
      <c r="S915">
        <v>0.92008000000000001</v>
      </c>
      <c r="T915" t="s">
        <v>38</v>
      </c>
      <c r="U915">
        <v>0</v>
      </c>
      <c r="V915">
        <v>20.3</v>
      </c>
      <c r="W915">
        <v>19.023800000000001</v>
      </c>
      <c r="X915">
        <v>88.540499999999994</v>
      </c>
    </row>
    <row r="916" spans="1:24" x14ac:dyDescent="0.3">
      <c r="A916">
        <v>915</v>
      </c>
      <c r="B916">
        <v>3</v>
      </c>
      <c r="C916" s="1">
        <v>44868.405451388891</v>
      </c>
      <c r="D916" t="s">
        <v>30</v>
      </c>
      <c r="E916" s="7">
        <v>2022</v>
      </c>
      <c r="F916" s="7">
        <v>11</v>
      </c>
      <c r="G916" s="7">
        <v>11</v>
      </c>
      <c r="H916" s="7" t="s">
        <v>32</v>
      </c>
      <c r="I916" s="7">
        <v>45</v>
      </c>
      <c r="J916" t="s">
        <v>22</v>
      </c>
      <c r="K916" t="s">
        <v>36</v>
      </c>
      <c r="L916">
        <v>1.1062700000000001</v>
      </c>
      <c r="M916">
        <v>1.1062700000000001</v>
      </c>
      <c r="N916">
        <v>1.9447300000000001</v>
      </c>
      <c r="O916">
        <v>0.97568999999999995</v>
      </c>
      <c r="P916">
        <v>-0.26898</v>
      </c>
      <c r="Q916">
        <v>-0.26898</v>
      </c>
      <c r="R916">
        <v>2.2219199999999999</v>
      </c>
      <c r="S916">
        <v>0.97184000000000004</v>
      </c>
      <c r="T916">
        <v>1E-3</v>
      </c>
      <c r="U916">
        <v>0</v>
      </c>
      <c r="V916">
        <v>20.090900000000001</v>
      </c>
      <c r="W916">
        <v>18.763500000000001</v>
      </c>
      <c r="X916">
        <v>88.5471</v>
      </c>
    </row>
    <row r="917" spans="1:24" x14ac:dyDescent="0.3">
      <c r="A917">
        <v>916</v>
      </c>
      <c r="B917">
        <v>4</v>
      </c>
      <c r="C917" s="1">
        <v>44868.407604166663</v>
      </c>
      <c r="D917" t="s">
        <v>30</v>
      </c>
      <c r="E917" s="7">
        <v>2022</v>
      </c>
      <c r="F917" s="7">
        <v>11</v>
      </c>
      <c r="G917" s="7">
        <v>11</v>
      </c>
      <c r="H917" s="7" t="s">
        <v>32</v>
      </c>
      <c r="I917" s="7">
        <v>45</v>
      </c>
      <c r="J917" t="s">
        <v>22</v>
      </c>
      <c r="K917" t="s">
        <v>36</v>
      </c>
      <c r="L917">
        <v>1.6622600000000001</v>
      </c>
      <c r="M917">
        <v>1.6622600000000001</v>
      </c>
      <c r="N917">
        <v>1.8389899999999999</v>
      </c>
      <c r="O917">
        <v>0.98404000000000003</v>
      </c>
      <c r="P917">
        <v>-0.78073999999999999</v>
      </c>
      <c r="Q917">
        <v>-0.78073999999999999</v>
      </c>
      <c r="R917">
        <v>1.43723</v>
      </c>
      <c r="S917">
        <v>0.99460000000000004</v>
      </c>
      <c r="T917">
        <v>2E-3</v>
      </c>
      <c r="U917">
        <v>0</v>
      </c>
      <c r="V917">
        <v>19.88</v>
      </c>
      <c r="W917">
        <v>17.353200000000001</v>
      </c>
      <c r="X917">
        <v>88.57</v>
      </c>
    </row>
    <row r="918" spans="1:24" x14ac:dyDescent="0.3">
      <c r="A918">
        <v>917</v>
      </c>
      <c r="B918">
        <v>5</v>
      </c>
      <c r="C918" s="1">
        <v>44868.409733796296</v>
      </c>
      <c r="D918" t="s">
        <v>30</v>
      </c>
      <c r="E918" s="7">
        <v>2022</v>
      </c>
      <c r="F918" s="7">
        <v>11</v>
      </c>
      <c r="G918" s="7">
        <v>11</v>
      </c>
      <c r="H918" s="7" t="s">
        <v>32</v>
      </c>
      <c r="I918" s="7">
        <v>45</v>
      </c>
      <c r="J918" t="s">
        <v>23</v>
      </c>
      <c r="K918" t="s">
        <v>36</v>
      </c>
      <c r="L918">
        <v>1.0439099999999999</v>
      </c>
      <c r="M918">
        <v>1.0439099999999999</v>
      </c>
      <c r="N918">
        <v>2.17984</v>
      </c>
      <c r="O918">
        <v>0.96247000000000005</v>
      </c>
      <c r="P918">
        <v>-0.44962000000000002</v>
      </c>
      <c r="Q918">
        <v>-0.44962000000000002</v>
      </c>
      <c r="R918">
        <v>1.5597099999999999</v>
      </c>
      <c r="S918">
        <v>0.99163000000000001</v>
      </c>
      <c r="T918">
        <v>2E-3</v>
      </c>
      <c r="U918">
        <v>0</v>
      </c>
      <c r="V918">
        <v>19.4727</v>
      </c>
      <c r="W918">
        <v>17.0397</v>
      </c>
      <c r="X918">
        <v>88.567400000000006</v>
      </c>
    </row>
    <row r="919" spans="1:24" x14ac:dyDescent="0.3">
      <c r="A919">
        <v>918</v>
      </c>
      <c r="B919">
        <v>6</v>
      </c>
      <c r="C919" s="1">
        <v>44868.411932870367</v>
      </c>
      <c r="D919" t="s">
        <v>30</v>
      </c>
      <c r="E919" s="7">
        <v>2022</v>
      </c>
      <c r="F919" s="7">
        <v>11</v>
      </c>
      <c r="G919" s="7">
        <v>11</v>
      </c>
      <c r="H919" s="7" t="s">
        <v>32</v>
      </c>
      <c r="I919" s="7">
        <v>45</v>
      </c>
      <c r="J919" t="s">
        <v>23</v>
      </c>
      <c r="K919" t="s">
        <v>36</v>
      </c>
      <c r="L919">
        <v>1.85578</v>
      </c>
      <c r="M919">
        <v>1.85578</v>
      </c>
      <c r="N919">
        <v>1.5922400000000001</v>
      </c>
      <c r="O919">
        <v>0.99053000000000002</v>
      </c>
      <c r="P919">
        <v>-0.52605000000000002</v>
      </c>
      <c r="Q919">
        <v>-0.52605000000000002</v>
      </c>
      <c r="R919">
        <v>1.45573</v>
      </c>
      <c r="S919">
        <v>0.99417</v>
      </c>
      <c r="T919">
        <v>2E-3</v>
      </c>
      <c r="U919">
        <v>0</v>
      </c>
      <c r="V919">
        <v>19.345500000000001</v>
      </c>
      <c r="W919">
        <v>17.703700000000001</v>
      </c>
      <c r="X919">
        <v>88.549800000000005</v>
      </c>
    </row>
    <row r="920" spans="1:24" x14ac:dyDescent="0.3">
      <c r="A920">
        <v>919</v>
      </c>
      <c r="B920">
        <v>7</v>
      </c>
      <c r="C920" s="1">
        <v>44868.414201388892</v>
      </c>
      <c r="D920" t="s">
        <v>30</v>
      </c>
      <c r="E920" s="7">
        <v>2022</v>
      </c>
      <c r="F920" s="7">
        <v>11</v>
      </c>
      <c r="G920" s="7">
        <v>11</v>
      </c>
      <c r="H920" s="7" t="s">
        <v>32</v>
      </c>
      <c r="I920" s="7">
        <v>45</v>
      </c>
      <c r="J920" t="s">
        <v>23</v>
      </c>
      <c r="K920" t="s">
        <v>37</v>
      </c>
      <c r="L920">
        <v>0.79220999999999997</v>
      </c>
      <c r="M920" t="s">
        <v>38</v>
      </c>
      <c r="N920">
        <v>2.7572299999999998</v>
      </c>
      <c r="O920">
        <v>0.94201999999999997</v>
      </c>
      <c r="P920">
        <v>-0.56210000000000004</v>
      </c>
      <c r="Q920">
        <v>-0.56210000000000004</v>
      </c>
      <c r="R920">
        <v>1.50322</v>
      </c>
      <c r="S920">
        <v>0.99302000000000001</v>
      </c>
      <c r="T920">
        <v>1E-3</v>
      </c>
      <c r="U920">
        <v>0</v>
      </c>
      <c r="V920">
        <v>19.7</v>
      </c>
      <c r="W920">
        <v>18.9466</v>
      </c>
      <c r="X920">
        <v>88.558499999999995</v>
      </c>
    </row>
    <row r="921" spans="1:24" x14ac:dyDescent="0.3">
      <c r="A921">
        <v>920</v>
      </c>
      <c r="B921">
        <v>8</v>
      </c>
      <c r="C921" s="1">
        <v>44868.416261574072</v>
      </c>
      <c r="D921" t="s">
        <v>30</v>
      </c>
      <c r="E921" s="7">
        <v>2022</v>
      </c>
      <c r="F921" s="7">
        <v>11</v>
      </c>
      <c r="G921" s="7">
        <v>11</v>
      </c>
      <c r="H921" s="7" t="s">
        <v>32</v>
      </c>
      <c r="I921" s="7">
        <v>45</v>
      </c>
      <c r="J921" t="s">
        <v>23</v>
      </c>
      <c r="K921" t="s">
        <v>36</v>
      </c>
      <c r="L921">
        <v>2.6647799999999999</v>
      </c>
      <c r="M921">
        <v>2.6647799999999999</v>
      </c>
      <c r="N921">
        <v>1.3346199999999999</v>
      </c>
      <c r="O921">
        <v>0.99690000000000001</v>
      </c>
      <c r="P921">
        <v>-0.87385000000000002</v>
      </c>
      <c r="Q921">
        <v>-0.87385000000000002</v>
      </c>
      <c r="R921">
        <v>1.28861</v>
      </c>
      <c r="S921">
        <v>0.99787999999999999</v>
      </c>
      <c r="T921">
        <v>1E-3</v>
      </c>
      <c r="U921">
        <v>0</v>
      </c>
      <c r="V921">
        <v>19.7</v>
      </c>
      <c r="W921">
        <v>19.083300000000001</v>
      </c>
      <c r="X921">
        <v>88.594499999999996</v>
      </c>
    </row>
    <row r="922" spans="1:24" x14ac:dyDescent="0.3">
      <c r="A922">
        <v>921</v>
      </c>
      <c r="B922">
        <v>9</v>
      </c>
      <c r="C922" s="1">
        <v>44868.418506944443</v>
      </c>
      <c r="D922" t="s">
        <v>30</v>
      </c>
      <c r="E922" s="7">
        <v>2022</v>
      </c>
      <c r="F922" s="7">
        <v>11</v>
      </c>
      <c r="G922" s="7">
        <v>11</v>
      </c>
      <c r="H922" s="7" t="s">
        <v>32</v>
      </c>
      <c r="I922" s="7">
        <v>45</v>
      </c>
      <c r="J922" t="s">
        <v>22</v>
      </c>
      <c r="K922" t="s">
        <v>36</v>
      </c>
      <c r="L922">
        <v>1.79949</v>
      </c>
      <c r="M922">
        <v>1.79949</v>
      </c>
      <c r="N922">
        <v>1.5006900000000001</v>
      </c>
      <c r="O922">
        <v>0.99307999999999996</v>
      </c>
      <c r="P922">
        <v>-6.9639999999999994E-2</v>
      </c>
      <c r="Q922" t="s">
        <v>38</v>
      </c>
      <c r="R922">
        <v>7.5876900000000003</v>
      </c>
      <c r="S922">
        <v>0.68464999999999998</v>
      </c>
      <c r="T922">
        <v>3.0000000000000001E-3</v>
      </c>
      <c r="U922">
        <v>0</v>
      </c>
      <c r="V922">
        <v>19.7</v>
      </c>
      <c r="W922">
        <v>18.421500000000002</v>
      </c>
      <c r="X922">
        <v>88.580299999999994</v>
      </c>
    </row>
    <row r="923" spans="1:24" x14ac:dyDescent="0.3">
      <c r="A923">
        <v>922</v>
      </c>
      <c r="B923">
        <v>10</v>
      </c>
      <c r="C923" s="1">
        <v>44868.420659722222</v>
      </c>
      <c r="D923" t="s">
        <v>30</v>
      </c>
      <c r="E923" s="7">
        <v>2022</v>
      </c>
      <c r="F923" s="7">
        <v>11</v>
      </c>
      <c r="G923" s="7">
        <v>11</v>
      </c>
      <c r="H923" s="7" t="s">
        <v>32</v>
      </c>
      <c r="I923" s="7">
        <v>45</v>
      </c>
      <c r="J923" t="s">
        <v>22</v>
      </c>
      <c r="K923" t="s">
        <v>36</v>
      </c>
      <c r="L923">
        <v>1.3856299999999999</v>
      </c>
      <c r="M923">
        <v>1.3856299999999999</v>
      </c>
      <c r="N923">
        <v>1.73675</v>
      </c>
      <c r="O923">
        <v>0.98694999999999999</v>
      </c>
      <c r="P923">
        <v>-0.30682999999999999</v>
      </c>
      <c r="Q923">
        <v>-0.30682999999999999</v>
      </c>
      <c r="R923">
        <v>2.1478799999999998</v>
      </c>
      <c r="S923">
        <v>0.97435000000000005</v>
      </c>
      <c r="T923">
        <v>2E-3</v>
      </c>
      <c r="U923">
        <v>0</v>
      </c>
      <c r="V923">
        <v>19.3</v>
      </c>
      <c r="W923">
        <v>18.3812</v>
      </c>
      <c r="X923">
        <v>88.549199999999999</v>
      </c>
    </row>
    <row r="924" spans="1:24" x14ac:dyDescent="0.3">
      <c r="A924">
        <v>923</v>
      </c>
      <c r="B924">
        <v>11</v>
      </c>
      <c r="C924" s="1">
        <v>44868.422719907408</v>
      </c>
      <c r="D924" t="s">
        <v>30</v>
      </c>
      <c r="E924" s="7">
        <v>2022</v>
      </c>
      <c r="F924" s="7">
        <v>11</v>
      </c>
      <c r="G924" s="7">
        <v>11</v>
      </c>
      <c r="H924" s="7" t="s">
        <v>32</v>
      </c>
      <c r="I924" s="7">
        <v>45</v>
      </c>
      <c r="J924" t="s">
        <v>22</v>
      </c>
      <c r="K924" t="s">
        <v>36</v>
      </c>
      <c r="L924">
        <v>1.2745899999999999</v>
      </c>
      <c r="M924">
        <v>1.2745899999999999</v>
      </c>
      <c r="N924">
        <v>2.1484800000000002</v>
      </c>
      <c r="O924">
        <v>0.97433000000000003</v>
      </c>
      <c r="P924">
        <v>-0.45213999999999999</v>
      </c>
      <c r="Q924">
        <v>-0.45213999999999999</v>
      </c>
      <c r="R924">
        <v>1.66692</v>
      </c>
      <c r="S924">
        <v>0.98884000000000005</v>
      </c>
      <c r="T924">
        <v>1E-3</v>
      </c>
      <c r="U924">
        <v>0</v>
      </c>
      <c r="V924">
        <v>19.100000000000001</v>
      </c>
      <c r="W924">
        <v>18.5669</v>
      </c>
      <c r="X924">
        <v>88.560900000000004</v>
      </c>
    </row>
    <row r="925" spans="1:24" x14ac:dyDescent="0.3">
      <c r="A925">
        <v>924</v>
      </c>
      <c r="B925">
        <v>12</v>
      </c>
      <c r="C925" s="1">
        <v>44868.42491898148</v>
      </c>
      <c r="D925" t="s">
        <v>30</v>
      </c>
      <c r="E925" s="7">
        <v>2022</v>
      </c>
      <c r="F925" s="7">
        <v>11</v>
      </c>
      <c r="G925" s="7">
        <v>11</v>
      </c>
      <c r="H925" s="7" t="s">
        <v>32</v>
      </c>
      <c r="I925" s="7">
        <v>45</v>
      </c>
      <c r="J925" t="s">
        <v>22</v>
      </c>
      <c r="K925" t="s">
        <v>37</v>
      </c>
      <c r="L925">
        <v>1.2602</v>
      </c>
      <c r="M925">
        <v>1.2602</v>
      </c>
      <c r="N925">
        <v>2.4920599999999999</v>
      </c>
      <c r="O925">
        <v>0.96206999999999998</v>
      </c>
      <c r="P925">
        <v>-0.15604000000000001</v>
      </c>
      <c r="Q925" t="s">
        <v>38</v>
      </c>
      <c r="R925">
        <v>3.7278099999999998</v>
      </c>
      <c r="S925">
        <v>0.90707000000000004</v>
      </c>
      <c r="T925">
        <v>1E-3</v>
      </c>
      <c r="U925">
        <v>0</v>
      </c>
      <c r="V925">
        <v>19.209099999999999</v>
      </c>
      <c r="W925">
        <v>18.9558</v>
      </c>
      <c r="X925">
        <v>88.554000000000002</v>
      </c>
    </row>
    <row r="926" spans="1:24" x14ac:dyDescent="0.3">
      <c r="A926">
        <v>925</v>
      </c>
      <c r="B926">
        <v>13</v>
      </c>
      <c r="C926" s="1">
        <v>44868.427314814813</v>
      </c>
      <c r="D926" t="s">
        <v>30</v>
      </c>
      <c r="E926" s="7">
        <v>2022</v>
      </c>
      <c r="F926" s="7">
        <v>11</v>
      </c>
      <c r="G926" s="7">
        <v>11</v>
      </c>
      <c r="H926" s="7" t="s">
        <v>32</v>
      </c>
      <c r="I926" s="7">
        <v>45</v>
      </c>
      <c r="J926" t="s">
        <v>23</v>
      </c>
      <c r="K926" t="s">
        <v>36</v>
      </c>
      <c r="L926">
        <v>1.2625299999999999</v>
      </c>
      <c r="M926">
        <v>1.2625299999999999</v>
      </c>
      <c r="N926">
        <v>2.5337499999999999</v>
      </c>
      <c r="O926">
        <v>0.96047000000000005</v>
      </c>
      <c r="P926">
        <v>-0.36199999999999999</v>
      </c>
      <c r="Q926">
        <v>-0.36199999999999999</v>
      </c>
      <c r="R926">
        <v>2.0979899999999998</v>
      </c>
      <c r="S926">
        <v>0.97599999999999998</v>
      </c>
      <c r="T926">
        <v>1E-3</v>
      </c>
      <c r="U926">
        <v>0</v>
      </c>
      <c r="V926">
        <v>19.4709</v>
      </c>
      <c r="W926">
        <v>18.585899999999999</v>
      </c>
      <c r="X926">
        <v>88.573099999999997</v>
      </c>
    </row>
    <row r="927" spans="1:24" x14ac:dyDescent="0.3">
      <c r="A927">
        <v>926</v>
      </c>
      <c r="B927">
        <v>14</v>
      </c>
      <c r="C927" s="1">
        <v>44868.429398148146</v>
      </c>
      <c r="D927" t="s">
        <v>30</v>
      </c>
      <c r="E927" s="7">
        <v>2022</v>
      </c>
      <c r="F927" s="7">
        <v>11</v>
      </c>
      <c r="G927" s="7">
        <v>11</v>
      </c>
      <c r="H927" s="7" t="s">
        <v>32</v>
      </c>
      <c r="I927" s="7">
        <v>45</v>
      </c>
      <c r="J927" t="s">
        <v>23</v>
      </c>
      <c r="K927" t="s">
        <v>36</v>
      </c>
      <c r="L927">
        <v>1.00728</v>
      </c>
      <c r="M927" t="s">
        <v>38</v>
      </c>
      <c r="N927">
        <v>2.73394</v>
      </c>
      <c r="O927">
        <v>0.92013</v>
      </c>
      <c r="P927">
        <v>-0.52290000000000003</v>
      </c>
      <c r="Q927">
        <v>-0.52290000000000003</v>
      </c>
      <c r="R927">
        <v>1.58744</v>
      </c>
      <c r="S927">
        <v>0.99092000000000002</v>
      </c>
      <c r="T927">
        <v>1E-3</v>
      </c>
      <c r="U927">
        <v>0</v>
      </c>
      <c r="V927">
        <v>19.5</v>
      </c>
      <c r="W927">
        <v>18.299499999999998</v>
      </c>
      <c r="X927">
        <v>88.573400000000007</v>
      </c>
    </row>
    <row r="928" spans="1:24" x14ac:dyDescent="0.3">
      <c r="A928">
        <v>927</v>
      </c>
      <c r="B928">
        <v>16</v>
      </c>
      <c r="C928" s="1">
        <v>44868.431759259256</v>
      </c>
      <c r="D928" t="s">
        <v>30</v>
      </c>
      <c r="E928" s="7">
        <v>2022</v>
      </c>
      <c r="F928" s="7">
        <v>11</v>
      </c>
      <c r="G928" s="7">
        <v>11</v>
      </c>
      <c r="H928" s="7" t="s">
        <v>32</v>
      </c>
      <c r="I928" s="7">
        <v>45</v>
      </c>
      <c r="J928" t="s">
        <v>23</v>
      </c>
      <c r="K928" t="s">
        <v>37</v>
      </c>
      <c r="L928">
        <v>0.79210000000000003</v>
      </c>
      <c r="M928" t="s">
        <v>38</v>
      </c>
      <c r="N928">
        <v>3.5061</v>
      </c>
      <c r="O928">
        <v>0.85797999999999996</v>
      </c>
      <c r="P928">
        <v>-5.2049999999999999E-2</v>
      </c>
      <c r="Q928" t="s">
        <v>38</v>
      </c>
      <c r="R928">
        <v>10.7371</v>
      </c>
      <c r="S928">
        <v>0.51710999999999996</v>
      </c>
      <c r="T928">
        <v>3.0000000000000001E-3</v>
      </c>
      <c r="U928">
        <v>0</v>
      </c>
      <c r="V928">
        <v>19.5</v>
      </c>
      <c r="W928">
        <v>17.548999999999999</v>
      </c>
      <c r="X928">
        <v>88.581800000000001</v>
      </c>
    </row>
    <row r="929" spans="1:24" x14ac:dyDescent="0.3">
      <c r="A929">
        <v>928</v>
      </c>
      <c r="B929">
        <v>17</v>
      </c>
      <c r="C929" s="1">
        <v>44868.434641203705</v>
      </c>
      <c r="D929" t="s">
        <v>30</v>
      </c>
      <c r="E929" s="7">
        <v>2022</v>
      </c>
      <c r="F929" s="7">
        <v>11</v>
      </c>
      <c r="G929" s="7">
        <v>11</v>
      </c>
      <c r="H929" s="7" t="s">
        <v>32</v>
      </c>
      <c r="I929" s="7">
        <v>45</v>
      </c>
      <c r="J929" t="s">
        <v>22</v>
      </c>
      <c r="K929" t="s">
        <v>37</v>
      </c>
      <c r="L929">
        <v>2.4905599999999999</v>
      </c>
      <c r="M929">
        <v>2.4905599999999999</v>
      </c>
      <c r="N929">
        <v>1.6058699999999999</v>
      </c>
      <c r="O929">
        <v>0.98770999999999998</v>
      </c>
      <c r="P929">
        <v>-0.33250999999999997</v>
      </c>
      <c r="Q929">
        <v>-0.33250999999999997</v>
      </c>
      <c r="R929">
        <v>2.21624</v>
      </c>
      <c r="S929">
        <v>0.97202999999999995</v>
      </c>
      <c r="T929">
        <v>2E-3</v>
      </c>
      <c r="U929">
        <v>0</v>
      </c>
      <c r="V929">
        <v>19.3</v>
      </c>
      <c r="W929">
        <v>17.819500000000001</v>
      </c>
      <c r="X929">
        <v>88.579099999999997</v>
      </c>
    </row>
    <row r="930" spans="1:24" x14ac:dyDescent="0.3">
      <c r="A930">
        <v>929</v>
      </c>
      <c r="B930">
        <v>19</v>
      </c>
      <c r="C930" s="1">
        <v>44868.436759259261</v>
      </c>
      <c r="D930" t="s">
        <v>30</v>
      </c>
      <c r="E930" s="7">
        <v>2022</v>
      </c>
      <c r="F930" s="7">
        <v>11</v>
      </c>
      <c r="G930" s="7">
        <v>11</v>
      </c>
      <c r="H930" s="7" t="s">
        <v>32</v>
      </c>
      <c r="I930" s="7">
        <v>45</v>
      </c>
      <c r="J930" t="s">
        <v>22</v>
      </c>
      <c r="K930" t="s">
        <v>36</v>
      </c>
      <c r="L930">
        <v>0.99582000000000004</v>
      </c>
      <c r="M930" t="s">
        <v>38</v>
      </c>
      <c r="N930">
        <v>2.8612700000000002</v>
      </c>
      <c r="O930">
        <v>0.91617999999999999</v>
      </c>
      <c r="P930">
        <v>-0.47525000000000001</v>
      </c>
      <c r="Q930">
        <v>-0.47525000000000001</v>
      </c>
      <c r="R930">
        <v>1.8014300000000001</v>
      </c>
      <c r="S930">
        <v>0.98512</v>
      </c>
      <c r="T930">
        <v>2E-3</v>
      </c>
      <c r="U930">
        <v>0</v>
      </c>
      <c r="V930">
        <v>19.100000000000001</v>
      </c>
      <c r="W930">
        <v>17.615100000000002</v>
      </c>
      <c r="X930">
        <v>88.572400000000002</v>
      </c>
    </row>
    <row r="931" spans="1:24" x14ac:dyDescent="0.3">
      <c r="A931">
        <v>930</v>
      </c>
      <c r="B931">
        <v>20</v>
      </c>
      <c r="C931" s="1">
        <v>44868.44258101852</v>
      </c>
      <c r="D931" t="s">
        <v>30</v>
      </c>
      <c r="E931" s="7">
        <v>2022</v>
      </c>
      <c r="F931" s="7">
        <v>11</v>
      </c>
      <c r="G931" s="7">
        <v>11</v>
      </c>
      <c r="H931" s="7" t="s">
        <v>32</v>
      </c>
      <c r="I931" s="7">
        <v>45</v>
      </c>
      <c r="J931" t="s">
        <v>22</v>
      </c>
      <c r="K931" t="s">
        <v>36</v>
      </c>
      <c r="L931">
        <v>0.90093999999999996</v>
      </c>
      <c r="M931" t="s">
        <v>38</v>
      </c>
      <c r="N931">
        <v>2.9414699999999998</v>
      </c>
      <c r="O931">
        <v>0.90893999999999997</v>
      </c>
      <c r="P931">
        <v>-0.6552</v>
      </c>
      <c r="Q931">
        <v>-0.6552</v>
      </c>
      <c r="R931">
        <v>1.4396100000000001</v>
      </c>
      <c r="S931">
        <v>0.99448000000000003</v>
      </c>
      <c r="T931">
        <v>3.0000000000000001E-3</v>
      </c>
      <c r="U931">
        <v>0</v>
      </c>
      <c r="V931">
        <v>18.899999999999999</v>
      </c>
      <c r="W931">
        <v>17.7257</v>
      </c>
      <c r="X931">
        <v>88.574200000000005</v>
      </c>
    </row>
    <row r="932" spans="1:24" x14ac:dyDescent="0.3">
      <c r="A932">
        <v>931</v>
      </c>
      <c r="B932">
        <v>21</v>
      </c>
      <c r="C932" s="1">
        <v>44868.446793981479</v>
      </c>
      <c r="D932" t="s">
        <v>30</v>
      </c>
      <c r="E932" s="7">
        <v>2022</v>
      </c>
      <c r="F932" s="7">
        <v>11</v>
      </c>
      <c r="G932" s="7">
        <v>11</v>
      </c>
      <c r="H932" s="7" t="s">
        <v>32</v>
      </c>
      <c r="I932" s="7">
        <v>45</v>
      </c>
      <c r="J932" t="s">
        <v>23</v>
      </c>
      <c r="K932" t="s">
        <v>36</v>
      </c>
      <c r="L932">
        <v>0.88946999999999998</v>
      </c>
      <c r="M932" t="s">
        <v>38</v>
      </c>
      <c r="N932">
        <v>2.87534</v>
      </c>
      <c r="O932">
        <v>0.93159999999999998</v>
      </c>
      <c r="P932">
        <v>-0.42330000000000001</v>
      </c>
      <c r="Q932">
        <v>-0.42330000000000001</v>
      </c>
      <c r="R932">
        <v>1.90832</v>
      </c>
      <c r="S932">
        <v>0.98197000000000001</v>
      </c>
      <c r="T932" t="s">
        <v>38</v>
      </c>
      <c r="U932">
        <v>0</v>
      </c>
      <c r="V932">
        <v>19.100000000000001</v>
      </c>
      <c r="W932">
        <v>18.741199999999999</v>
      </c>
      <c r="X932">
        <v>88.579800000000006</v>
      </c>
    </row>
    <row r="933" spans="1:24" x14ac:dyDescent="0.3">
      <c r="A933">
        <v>932</v>
      </c>
      <c r="B933">
        <v>22</v>
      </c>
      <c r="C933" s="1">
        <v>44868.44908564815</v>
      </c>
      <c r="D933" t="s">
        <v>30</v>
      </c>
      <c r="E933" s="7">
        <v>2022</v>
      </c>
      <c r="F933" s="7">
        <v>11</v>
      </c>
      <c r="G933" s="7">
        <v>11</v>
      </c>
      <c r="H933" s="7" t="s">
        <v>32</v>
      </c>
      <c r="I933" s="7">
        <v>45</v>
      </c>
      <c r="J933" t="s">
        <v>23</v>
      </c>
      <c r="K933" t="s">
        <v>36</v>
      </c>
      <c r="L933">
        <v>1.7180299999999999</v>
      </c>
      <c r="M933">
        <v>1.7180299999999999</v>
      </c>
      <c r="N933">
        <v>1.8496300000000001</v>
      </c>
      <c r="O933">
        <v>0.97682999999999998</v>
      </c>
      <c r="P933">
        <v>-0.83608000000000005</v>
      </c>
      <c r="Q933">
        <v>-0.83608000000000005</v>
      </c>
      <c r="R933">
        <v>1.4351</v>
      </c>
      <c r="S933">
        <v>0.99463999999999997</v>
      </c>
      <c r="T933">
        <v>1E-3</v>
      </c>
      <c r="U933">
        <v>0</v>
      </c>
      <c r="V933">
        <v>19.2</v>
      </c>
      <c r="W933">
        <v>18.700399999999998</v>
      </c>
      <c r="X933">
        <v>88.580600000000004</v>
      </c>
    </row>
    <row r="934" spans="1:24" x14ac:dyDescent="0.3">
      <c r="A934">
        <v>933</v>
      </c>
      <c r="B934">
        <v>23</v>
      </c>
      <c r="C934" s="1">
        <v>44868.451238425929</v>
      </c>
      <c r="D934" t="s">
        <v>30</v>
      </c>
      <c r="E934" s="7">
        <v>2022</v>
      </c>
      <c r="F934" s="7">
        <v>11</v>
      </c>
      <c r="G934" s="7">
        <v>11</v>
      </c>
      <c r="H934" s="7" t="s">
        <v>32</v>
      </c>
      <c r="I934" s="7">
        <v>45</v>
      </c>
      <c r="J934" t="s">
        <v>23</v>
      </c>
      <c r="K934" t="s">
        <v>36</v>
      </c>
      <c r="L934">
        <v>0.74417999999999995</v>
      </c>
      <c r="M934" t="s">
        <v>38</v>
      </c>
      <c r="N934">
        <v>3.2722500000000001</v>
      </c>
      <c r="O934">
        <v>0.92910999999999999</v>
      </c>
      <c r="P934">
        <v>-0.27628999999999998</v>
      </c>
      <c r="Q934">
        <v>-0.27628999999999998</v>
      </c>
      <c r="R934">
        <v>2.37358</v>
      </c>
      <c r="S934">
        <v>0.96645999999999999</v>
      </c>
      <c r="T934">
        <v>3.0000000000000001E-3</v>
      </c>
      <c r="U934">
        <v>0</v>
      </c>
      <c r="V934">
        <v>19.610900000000001</v>
      </c>
      <c r="W934">
        <v>18.771699999999999</v>
      </c>
      <c r="X934">
        <v>88.573800000000006</v>
      </c>
    </row>
    <row r="935" spans="1:24" x14ac:dyDescent="0.3">
      <c r="A935">
        <v>934</v>
      </c>
      <c r="B935">
        <v>24</v>
      </c>
      <c r="C935" s="1">
        <v>44868.453668981485</v>
      </c>
      <c r="D935" t="s">
        <v>30</v>
      </c>
      <c r="E935" s="7">
        <v>2022</v>
      </c>
      <c r="F935" s="7">
        <v>11</v>
      </c>
      <c r="G935" s="7">
        <v>11</v>
      </c>
      <c r="H935" s="7" t="s">
        <v>32</v>
      </c>
      <c r="I935" s="7">
        <v>45</v>
      </c>
      <c r="J935" t="s">
        <v>23</v>
      </c>
      <c r="K935" t="s">
        <v>37</v>
      </c>
      <c r="L935">
        <v>0.90073999999999999</v>
      </c>
      <c r="M935" t="s">
        <v>38</v>
      </c>
      <c r="N935">
        <v>3.3488500000000001</v>
      </c>
      <c r="O935">
        <v>0.88658999999999999</v>
      </c>
      <c r="P935">
        <v>-9.0249999999999997E-2</v>
      </c>
      <c r="Q935" t="s">
        <v>38</v>
      </c>
      <c r="R935">
        <v>7.3079900000000002</v>
      </c>
      <c r="S935">
        <v>0.70104999999999995</v>
      </c>
      <c r="T935">
        <v>1E-3</v>
      </c>
      <c r="U935">
        <v>0</v>
      </c>
      <c r="V935">
        <v>20.0655</v>
      </c>
      <c r="W935">
        <v>19.173999999999999</v>
      </c>
      <c r="X935">
        <v>88.569500000000005</v>
      </c>
    </row>
    <row r="936" spans="1:24" x14ac:dyDescent="0.3">
      <c r="A936">
        <v>935</v>
      </c>
      <c r="B936">
        <v>1</v>
      </c>
      <c r="C936" s="1">
        <v>44868.49759259259</v>
      </c>
      <c r="D936" t="s">
        <v>29</v>
      </c>
      <c r="E936" s="7">
        <v>2022</v>
      </c>
      <c r="F936" s="7">
        <v>11</v>
      </c>
      <c r="G936" s="7">
        <v>11</v>
      </c>
      <c r="H936" s="7" t="s">
        <v>32</v>
      </c>
      <c r="I936" s="7">
        <v>45</v>
      </c>
      <c r="J936" t="s">
        <v>23</v>
      </c>
      <c r="K936" t="s">
        <v>38</v>
      </c>
      <c r="L936">
        <v>0.86807999999999996</v>
      </c>
      <c r="M936" t="s">
        <v>38</v>
      </c>
      <c r="N936">
        <v>5.2429399999999999</v>
      </c>
      <c r="O936">
        <v>0.70325000000000004</v>
      </c>
      <c r="P936">
        <v>-0.46434999999999998</v>
      </c>
      <c r="Q936">
        <v>-0.46434999999999998</v>
      </c>
      <c r="R936">
        <v>2.1329600000000002</v>
      </c>
      <c r="S936">
        <v>0.97550999999999999</v>
      </c>
      <c r="T936">
        <v>2E-3</v>
      </c>
      <c r="U936">
        <v>0</v>
      </c>
      <c r="V936">
        <v>21.7</v>
      </c>
      <c r="W936">
        <v>19.174099999999999</v>
      </c>
      <c r="X936">
        <v>85.729699999999994</v>
      </c>
    </row>
    <row r="937" spans="1:24" x14ac:dyDescent="0.3">
      <c r="A937">
        <v>936</v>
      </c>
      <c r="B937">
        <v>2</v>
      </c>
      <c r="C937" s="1">
        <v>44868.4996875</v>
      </c>
      <c r="D937" t="s">
        <v>29</v>
      </c>
      <c r="E937" s="7">
        <v>2022</v>
      </c>
      <c r="F937" s="7">
        <v>11</v>
      </c>
      <c r="G937" s="7">
        <v>11</v>
      </c>
      <c r="H937" s="7" t="s">
        <v>32</v>
      </c>
      <c r="I937" s="7">
        <v>45</v>
      </c>
      <c r="J937" t="s">
        <v>23</v>
      </c>
      <c r="K937" t="s">
        <v>38</v>
      </c>
      <c r="L937">
        <v>0.68962999999999997</v>
      </c>
      <c r="M937" t="s">
        <v>38</v>
      </c>
      <c r="N937">
        <v>5.8126800000000003</v>
      </c>
      <c r="O937">
        <v>0.66898999999999997</v>
      </c>
      <c r="P937">
        <v>-0.3584</v>
      </c>
      <c r="Q937">
        <v>-0.3584</v>
      </c>
      <c r="R937">
        <v>2.6295700000000002</v>
      </c>
      <c r="S937">
        <v>0.95738999999999996</v>
      </c>
      <c r="T937">
        <v>2E-3</v>
      </c>
      <c r="U937">
        <v>0</v>
      </c>
      <c r="V937">
        <v>21.454499999999999</v>
      </c>
      <c r="W937">
        <v>19.3127</v>
      </c>
      <c r="X937">
        <v>85.751900000000006</v>
      </c>
    </row>
    <row r="938" spans="1:24" x14ac:dyDescent="0.3">
      <c r="A938">
        <v>937</v>
      </c>
      <c r="B938">
        <v>3</v>
      </c>
      <c r="C938" s="1">
        <v>44868.501793981479</v>
      </c>
      <c r="D938" t="s">
        <v>29</v>
      </c>
      <c r="E938" s="7">
        <v>2022</v>
      </c>
      <c r="F938" s="7">
        <v>11</v>
      </c>
      <c r="G938" s="7">
        <v>11</v>
      </c>
      <c r="H938" s="7" t="s">
        <v>32</v>
      </c>
      <c r="I938" s="7">
        <v>45</v>
      </c>
      <c r="J938" t="s">
        <v>23</v>
      </c>
      <c r="K938" t="s">
        <v>38</v>
      </c>
      <c r="L938">
        <v>0.74324000000000001</v>
      </c>
      <c r="M938" t="s">
        <v>38</v>
      </c>
      <c r="N938">
        <v>3.4233500000000001</v>
      </c>
      <c r="O938">
        <v>0.89361999999999997</v>
      </c>
      <c r="P938">
        <v>-0.43492999999999998</v>
      </c>
      <c r="Q938">
        <v>-0.43492999999999998</v>
      </c>
      <c r="R938">
        <v>1.74858</v>
      </c>
      <c r="S938">
        <v>0.98729</v>
      </c>
      <c r="T938">
        <v>3.0000000000000001E-3</v>
      </c>
      <c r="U938">
        <v>0</v>
      </c>
      <c r="V938">
        <v>21.1</v>
      </c>
      <c r="W938">
        <v>19.026700000000002</v>
      </c>
      <c r="X938">
        <v>85.746700000000004</v>
      </c>
    </row>
    <row r="939" spans="1:24" x14ac:dyDescent="0.3">
      <c r="A939">
        <v>938</v>
      </c>
      <c r="B939">
        <v>4</v>
      </c>
      <c r="C939" s="1">
        <v>44868.503912037035</v>
      </c>
      <c r="D939" t="s">
        <v>29</v>
      </c>
      <c r="E939" s="7">
        <v>2022</v>
      </c>
      <c r="F939" s="7">
        <v>11</v>
      </c>
      <c r="G939" s="7">
        <v>11</v>
      </c>
      <c r="H939" s="7" t="s">
        <v>32</v>
      </c>
      <c r="I939" s="7">
        <v>45</v>
      </c>
      <c r="J939" t="s">
        <v>22</v>
      </c>
      <c r="K939" t="s">
        <v>38</v>
      </c>
      <c r="L939">
        <v>1.1797299999999999</v>
      </c>
      <c r="M939" t="s">
        <v>38</v>
      </c>
      <c r="N939">
        <v>2.9476399999999998</v>
      </c>
      <c r="O939">
        <v>0.91044999999999998</v>
      </c>
      <c r="P939">
        <v>-0.44990000000000002</v>
      </c>
      <c r="Q939">
        <v>-0.44990000000000002</v>
      </c>
      <c r="R939">
        <v>1.8084899999999999</v>
      </c>
      <c r="S939">
        <v>0.98558999999999997</v>
      </c>
      <c r="T939">
        <v>1E-3</v>
      </c>
      <c r="U939">
        <v>0</v>
      </c>
      <c r="V939">
        <v>20.7</v>
      </c>
      <c r="W939">
        <v>19.017199999999999</v>
      </c>
      <c r="X939">
        <v>85.757499999999993</v>
      </c>
    </row>
    <row r="940" spans="1:24" x14ac:dyDescent="0.3">
      <c r="A940">
        <v>939</v>
      </c>
      <c r="B940">
        <v>5</v>
      </c>
      <c r="C940" s="1">
        <v>44868.506157407406</v>
      </c>
      <c r="D940" t="s">
        <v>29</v>
      </c>
      <c r="E940" s="7">
        <v>2022</v>
      </c>
      <c r="F940" s="7">
        <v>11</v>
      </c>
      <c r="G940" s="7">
        <v>11</v>
      </c>
      <c r="H940" s="7" t="s">
        <v>32</v>
      </c>
      <c r="I940" s="7">
        <v>45</v>
      </c>
      <c r="J940" t="s">
        <v>22</v>
      </c>
      <c r="K940" t="s">
        <v>38</v>
      </c>
      <c r="L940">
        <v>1.18831</v>
      </c>
      <c r="M940" t="s">
        <v>38</v>
      </c>
      <c r="N940">
        <v>3.7497099999999999</v>
      </c>
      <c r="O940">
        <v>0.70955999999999997</v>
      </c>
      <c r="P940">
        <v>-0.73507</v>
      </c>
      <c r="Q940">
        <v>-0.73507</v>
      </c>
      <c r="R940">
        <v>1.6405400000000001</v>
      </c>
      <c r="S940">
        <v>0.99021999999999999</v>
      </c>
      <c r="T940">
        <v>2E-3</v>
      </c>
      <c r="U940">
        <v>0</v>
      </c>
      <c r="V940">
        <v>20.5</v>
      </c>
      <c r="W940">
        <v>18.407</v>
      </c>
      <c r="X940">
        <v>85.788899999999998</v>
      </c>
    </row>
    <row r="941" spans="1:24" x14ac:dyDescent="0.3">
      <c r="A941">
        <v>940</v>
      </c>
      <c r="B941">
        <v>6</v>
      </c>
      <c r="C941" s="1">
        <v>44868.508287037039</v>
      </c>
      <c r="D941" t="s">
        <v>29</v>
      </c>
      <c r="E941" s="7">
        <v>2022</v>
      </c>
      <c r="F941" s="7">
        <v>11</v>
      </c>
      <c r="G941" s="7">
        <v>11</v>
      </c>
      <c r="H941" s="7" t="s">
        <v>32</v>
      </c>
      <c r="I941" s="7">
        <v>45</v>
      </c>
      <c r="J941" t="s">
        <v>22</v>
      </c>
      <c r="K941" t="s">
        <v>38</v>
      </c>
      <c r="L941">
        <v>1.31385</v>
      </c>
      <c r="M941">
        <v>1.31385</v>
      </c>
      <c r="N941">
        <v>1.8855999999999999</v>
      </c>
      <c r="O941">
        <v>0.98333000000000004</v>
      </c>
      <c r="P941">
        <v>-0.36736999999999997</v>
      </c>
      <c r="Q941">
        <v>-0.36736999999999997</v>
      </c>
      <c r="R941">
        <v>1.7380100000000001</v>
      </c>
      <c r="S941">
        <v>0.98758999999999997</v>
      </c>
      <c r="T941" t="s">
        <v>38</v>
      </c>
      <c r="U941" t="s">
        <v>38</v>
      </c>
      <c r="V941" t="s">
        <v>38</v>
      </c>
      <c r="W941">
        <v>18.145800000000001</v>
      </c>
      <c r="X941">
        <v>85.763999999999996</v>
      </c>
    </row>
    <row r="942" spans="1:24" x14ac:dyDescent="0.3">
      <c r="A942">
        <v>941</v>
      </c>
      <c r="B942">
        <v>7</v>
      </c>
      <c r="C942" s="1">
        <v>44868.51054398148</v>
      </c>
      <c r="D942" t="s">
        <v>29</v>
      </c>
      <c r="E942" s="7">
        <v>2022</v>
      </c>
      <c r="F942" s="7">
        <v>11</v>
      </c>
      <c r="G942" s="7">
        <v>11</v>
      </c>
      <c r="H942" s="7" t="s">
        <v>32</v>
      </c>
      <c r="I942" s="7">
        <v>45</v>
      </c>
      <c r="J942" t="s">
        <v>23</v>
      </c>
      <c r="K942" t="s">
        <v>38</v>
      </c>
      <c r="L942">
        <v>0.55364999999999998</v>
      </c>
      <c r="M942" t="s">
        <v>38</v>
      </c>
      <c r="N942">
        <v>4.4769500000000004</v>
      </c>
      <c r="O942">
        <v>0.76293999999999995</v>
      </c>
      <c r="P942">
        <v>-0.43706</v>
      </c>
      <c r="Q942">
        <v>-0.43706</v>
      </c>
      <c r="R942">
        <v>1.81467</v>
      </c>
      <c r="S942">
        <v>0.98541999999999996</v>
      </c>
      <c r="T942">
        <v>1E-3</v>
      </c>
      <c r="U942">
        <v>0</v>
      </c>
      <c r="V942">
        <v>19.899999999999999</v>
      </c>
      <c r="W942">
        <v>18.044599999999999</v>
      </c>
      <c r="X942">
        <v>85.742800000000003</v>
      </c>
    </row>
    <row r="943" spans="1:24" x14ac:dyDescent="0.3">
      <c r="A943">
        <v>942</v>
      </c>
      <c r="B943">
        <v>8</v>
      </c>
      <c r="C943" s="1">
        <v>44868.512615740743</v>
      </c>
      <c r="D943" t="s">
        <v>29</v>
      </c>
      <c r="E943" s="7">
        <v>2022</v>
      </c>
      <c r="F943" s="7">
        <v>11</v>
      </c>
      <c r="G943" s="7">
        <v>11</v>
      </c>
      <c r="H943" s="7" t="s">
        <v>32</v>
      </c>
      <c r="I943" s="7">
        <v>45</v>
      </c>
      <c r="J943" t="s">
        <v>23</v>
      </c>
      <c r="K943" t="s">
        <v>38</v>
      </c>
      <c r="L943">
        <v>0.79590000000000005</v>
      </c>
      <c r="M943" t="s">
        <v>38</v>
      </c>
      <c r="N943">
        <v>3.4198900000000001</v>
      </c>
      <c r="O943">
        <v>0.86846999999999996</v>
      </c>
      <c r="P943">
        <v>-0.44069000000000003</v>
      </c>
      <c r="Q943">
        <v>-0.44069000000000003</v>
      </c>
      <c r="R943">
        <v>1.7153799999999999</v>
      </c>
      <c r="S943">
        <v>0.98821000000000003</v>
      </c>
      <c r="T943">
        <v>3.0000000000000001E-3</v>
      </c>
      <c r="U943">
        <v>0</v>
      </c>
      <c r="V943">
        <v>20.3</v>
      </c>
      <c r="W943">
        <v>18.671299999999999</v>
      </c>
      <c r="X943">
        <v>85.759500000000003</v>
      </c>
    </row>
    <row r="944" spans="1:24" x14ac:dyDescent="0.3">
      <c r="A944">
        <v>943</v>
      </c>
      <c r="B944">
        <v>9</v>
      </c>
      <c r="C944" s="1">
        <v>44868.514976851853</v>
      </c>
      <c r="D944" t="s">
        <v>29</v>
      </c>
      <c r="E944" s="7">
        <v>2022</v>
      </c>
      <c r="F944" s="7">
        <v>11</v>
      </c>
      <c r="G944" s="7">
        <v>11</v>
      </c>
      <c r="H944" s="7" t="s">
        <v>32</v>
      </c>
      <c r="I944" s="7">
        <v>45</v>
      </c>
      <c r="J944" t="s">
        <v>23</v>
      </c>
      <c r="K944" t="s">
        <v>38</v>
      </c>
      <c r="L944">
        <v>0.93381999999999998</v>
      </c>
      <c r="M944" t="s">
        <v>38</v>
      </c>
      <c r="N944">
        <v>2.7824399999999998</v>
      </c>
      <c r="O944">
        <v>0.92656000000000005</v>
      </c>
      <c r="P944">
        <v>-0.77927000000000002</v>
      </c>
      <c r="Q944">
        <v>-0.77927000000000002</v>
      </c>
      <c r="R944">
        <v>1.3908499999999999</v>
      </c>
      <c r="S944">
        <v>0.99634999999999996</v>
      </c>
      <c r="T944">
        <v>2E-3</v>
      </c>
      <c r="U944">
        <v>0</v>
      </c>
      <c r="V944">
        <v>20.5</v>
      </c>
      <c r="W944">
        <v>19.123000000000001</v>
      </c>
      <c r="X944">
        <v>85.739699999999999</v>
      </c>
    </row>
    <row r="945" spans="1:24" x14ac:dyDescent="0.3">
      <c r="A945">
        <v>944</v>
      </c>
      <c r="B945">
        <v>10</v>
      </c>
      <c r="C945" s="1">
        <v>44868.517407407409</v>
      </c>
      <c r="D945" t="s">
        <v>29</v>
      </c>
      <c r="E945" s="7">
        <v>2022</v>
      </c>
      <c r="F945" s="7">
        <v>11</v>
      </c>
      <c r="G945" s="7">
        <v>11</v>
      </c>
      <c r="H945" s="7" t="s">
        <v>32</v>
      </c>
      <c r="I945" s="7">
        <v>45</v>
      </c>
      <c r="J945" t="s">
        <v>22</v>
      </c>
      <c r="K945" t="s">
        <v>38</v>
      </c>
      <c r="L945">
        <v>0.61826000000000003</v>
      </c>
      <c r="M945" t="s">
        <v>38</v>
      </c>
      <c r="N945">
        <v>5.4700199999999999</v>
      </c>
      <c r="O945">
        <v>0.67042000000000002</v>
      </c>
      <c r="P945">
        <v>-0.26206000000000002</v>
      </c>
      <c r="Q945" t="s">
        <v>38</v>
      </c>
      <c r="R945">
        <v>3.1350799999999999</v>
      </c>
      <c r="S945">
        <v>0.93598000000000003</v>
      </c>
      <c r="T945">
        <v>2E-3</v>
      </c>
      <c r="U945">
        <v>0</v>
      </c>
      <c r="V945">
        <v>20.5</v>
      </c>
      <c r="W945">
        <v>18.446300000000001</v>
      </c>
      <c r="X945">
        <v>85.766800000000003</v>
      </c>
    </row>
    <row r="946" spans="1:24" x14ac:dyDescent="0.3">
      <c r="A946">
        <v>945</v>
      </c>
      <c r="B946">
        <v>11</v>
      </c>
      <c r="C946" s="1">
        <v>44868.519490740742</v>
      </c>
      <c r="D946" t="s">
        <v>29</v>
      </c>
      <c r="E946" s="7">
        <v>2022</v>
      </c>
      <c r="F946" s="7">
        <v>11</v>
      </c>
      <c r="G946" s="7">
        <v>11</v>
      </c>
      <c r="H946" s="7" t="s">
        <v>32</v>
      </c>
      <c r="I946" s="7">
        <v>45</v>
      </c>
      <c r="J946" t="s">
        <v>22</v>
      </c>
      <c r="K946" t="s">
        <v>38</v>
      </c>
      <c r="L946">
        <v>0.91891</v>
      </c>
      <c r="M946" t="s">
        <v>38</v>
      </c>
      <c r="N946">
        <v>2.7913199999999998</v>
      </c>
      <c r="O946">
        <v>0.9073</v>
      </c>
      <c r="P946">
        <v>-0.59472000000000003</v>
      </c>
      <c r="Q946">
        <v>-0.59472000000000003</v>
      </c>
      <c r="R946">
        <v>1.5117100000000001</v>
      </c>
      <c r="S946">
        <v>0.99351</v>
      </c>
      <c r="T946">
        <v>2E-3</v>
      </c>
      <c r="U946">
        <v>0</v>
      </c>
      <c r="V946">
        <v>20.5</v>
      </c>
      <c r="W946">
        <v>17.869599999999998</v>
      </c>
      <c r="X946">
        <v>85.761799999999994</v>
      </c>
    </row>
    <row r="947" spans="1:24" x14ac:dyDescent="0.3">
      <c r="A947">
        <v>946</v>
      </c>
      <c r="B947">
        <v>12</v>
      </c>
      <c r="C947" s="1">
        <v>44868.521562499998</v>
      </c>
      <c r="D947" t="s">
        <v>29</v>
      </c>
      <c r="E947" s="7">
        <v>2022</v>
      </c>
      <c r="F947" s="7">
        <v>11</v>
      </c>
      <c r="G947" s="7">
        <v>11</v>
      </c>
      <c r="H947" s="7" t="s">
        <v>32</v>
      </c>
      <c r="I947" s="7">
        <v>45</v>
      </c>
      <c r="J947" t="s">
        <v>22</v>
      </c>
      <c r="K947" t="s">
        <v>38</v>
      </c>
      <c r="L947">
        <v>0.88932999999999995</v>
      </c>
      <c r="M947" t="s">
        <v>38</v>
      </c>
      <c r="N947">
        <v>2.9659399999999998</v>
      </c>
      <c r="O947">
        <v>0.91129000000000004</v>
      </c>
      <c r="P947">
        <v>-0.67020000000000002</v>
      </c>
      <c r="Q947">
        <v>-0.67020000000000002</v>
      </c>
      <c r="R947">
        <v>1.5972500000000001</v>
      </c>
      <c r="S947">
        <v>0.99136000000000002</v>
      </c>
      <c r="T947">
        <v>1E-3</v>
      </c>
      <c r="U947">
        <v>0</v>
      </c>
      <c r="V947">
        <v>20.7</v>
      </c>
      <c r="W947">
        <v>17.025400000000001</v>
      </c>
      <c r="X947">
        <v>85.765600000000006</v>
      </c>
    </row>
    <row r="948" spans="1:24" x14ac:dyDescent="0.3">
      <c r="A948">
        <v>947</v>
      </c>
      <c r="B948">
        <v>13</v>
      </c>
      <c r="C948" s="1">
        <v>44868.524270833332</v>
      </c>
      <c r="D948" t="s">
        <v>29</v>
      </c>
      <c r="E948" s="7">
        <v>2022</v>
      </c>
      <c r="F948" s="7">
        <v>11</v>
      </c>
      <c r="G948" s="7">
        <v>11</v>
      </c>
      <c r="H948" s="7" t="s">
        <v>32</v>
      </c>
      <c r="I948" s="7">
        <v>45</v>
      </c>
      <c r="J948" t="s">
        <v>23</v>
      </c>
      <c r="K948" t="s">
        <v>38</v>
      </c>
      <c r="L948">
        <v>0.50605</v>
      </c>
      <c r="M948" t="s">
        <v>38</v>
      </c>
      <c r="N948">
        <v>9.9089200000000002</v>
      </c>
      <c r="O948">
        <v>0.47674</v>
      </c>
      <c r="P948">
        <v>-0.46823999999999999</v>
      </c>
      <c r="Q948">
        <v>-0.46823999999999999</v>
      </c>
      <c r="R948">
        <v>2.3374700000000002</v>
      </c>
      <c r="S948">
        <v>0.96843999999999997</v>
      </c>
      <c r="T948">
        <v>2E-3</v>
      </c>
      <c r="U948">
        <v>0</v>
      </c>
      <c r="V948">
        <v>20.100000000000001</v>
      </c>
      <c r="W948">
        <v>17.7118</v>
      </c>
      <c r="X948">
        <v>85.703900000000004</v>
      </c>
    </row>
    <row r="949" spans="1:24" x14ac:dyDescent="0.3">
      <c r="A949">
        <v>948</v>
      </c>
      <c r="B949">
        <v>14</v>
      </c>
      <c r="C949" s="1">
        <v>44868.526446759257</v>
      </c>
      <c r="D949" t="s">
        <v>29</v>
      </c>
      <c r="E949" s="7">
        <v>2022</v>
      </c>
      <c r="F949" s="7">
        <v>11</v>
      </c>
      <c r="G949" s="7">
        <v>11</v>
      </c>
      <c r="H949" s="7" t="s">
        <v>32</v>
      </c>
      <c r="I949" s="7">
        <v>45</v>
      </c>
      <c r="J949" t="s">
        <v>23</v>
      </c>
      <c r="K949" t="s">
        <v>38</v>
      </c>
      <c r="L949">
        <v>0.63216000000000006</v>
      </c>
      <c r="M949" t="s">
        <v>38</v>
      </c>
      <c r="N949">
        <v>8.6843299999999992</v>
      </c>
      <c r="O949">
        <v>0.54057999999999995</v>
      </c>
      <c r="P949">
        <v>-0.66076999999999997</v>
      </c>
      <c r="Q949">
        <v>-0.66076999999999997</v>
      </c>
      <c r="R949">
        <v>1.93977</v>
      </c>
      <c r="S949">
        <v>0.98170999999999997</v>
      </c>
      <c r="T949">
        <v>2E-3</v>
      </c>
      <c r="U949">
        <v>0</v>
      </c>
      <c r="V949">
        <v>20.3</v>
      </c>
      <c r="W949">
        <v>17.786300000000001</v>
      </c>
      <c r="X949">
        <v>85.691299999999998</v>
      </c>
    </row>
    <row r="950" spans="1:24" x14ac:dyDescent="0.3">
      <c r="A950">
        <v>949</v>
      </c>
      <c r="B950">
        <v>15</v>
      </c>
      <c r="C950" s="1">
        <v>44868.528541666667</v>
      </c>
      <c r="D950" t="s">
        <v>29</v>
      </c>
      <c r="E950" s="7">
        <v>2022</v>
      </c>
      <c r="F950" s="7">
        <v>11</v>
      </c>
      <c r="G950" s="7">
        <v>11</v>
      </c>
      <c r="H950" s="7" t="s">
        <v>32</v>
      </c>
      <c r="I950" s="7">
        <v>45</v>
      </c>
      <c r="J950" t="s">
        <v>23</v>
      </c>
      <c r="K950" t="s">
        <v>38</v>
      </c>
      <c r="L950">
        <v>0.53354999999999997</v>
      </c>
      <c r="M950" t="s">
        <v>38</v>
      </c>
      <c r="N950">
        <v>5.1216699999999999</v>
      </c>
      <c r="O950">
        <v>0.78881999999999997</v>
      </c>
      <c r="P950">
        <v>-0.76690999999999998</v>
      </c>
      <c r="Q950">
        <v>-0.76690999999999998</v>
      </c>
      <c r="R950">
        <v>1.4262699999999999</v>
      </c>
      <c r="S950">
        <v>0.99556</v>
      </c>
      <c r="T950">
        <v>2E-3</v>
      </c>
      <c r="U950">
        <v>0</v>
      </c>
      <c r="V950">
        <v>20.100000000000001</v>
      </c>
      <c r="W950">
        <v>17.6281</v>
      </c>
      <c r="X950">
        <v>85.694599999999994</v>
      </c>
    </row>
    <row r="951" spans="1:24" x14ac:dyDescent="0.3">
      <c r="A951">
        <v>950</v>
      </c>
      <c r="B951">
        <v>16</v>
      </c>
      <c r="C951" s="1">
        <v>44868.530613425923</v>
      </c>
      <c r="D951" t="s">
        <v>29</v>
      </c>
      <c r="E951" s="7">
        <v>2022</v>
      </c>
      <c r="F951" s="7">
        <v>11</v>
      </c>
      <c r="G951" s="7">
        <v>11</v>
      </c>
      <c r="H951" s="7" t="s">
        <v>32</v>
      </c>
      <c r="I951" s="7">
        <v>45</v>
      </c>
      <c r="J951" t="s">
        <v>22</v>
      </c>
      <c r="K951" t="s">
        <v>38</v>
      </c>
      <c r="L951">
        <v>0.59521000000000002</v>
      </c>
      <c r="M951" t="s">
        <v>38</v>
      </c>
      <c r="N951">
        <v>4.5342799999999999</v>
      </c>
      <c r="O951">
        <v>0.83213999999999999</v>
      </c>
      <c r="P951">
        <v>-0.41549000000000003</v>
      </c>
      <c r="Q951">
        <v>-0.41549000000000003</v>
      </c>
      <c r="R951">
        <v>2.0349300000000001</v>
      </c>
      <c r="S951">
        <v>0.97872000000000003</v>
      </c>
      <c r="T951">
        <v>2E-3</v>
      </c>
      <c r="U951">
        <v>0</v>
      </c>
      <c r="V951">
        <v>20.100000000000001</v>
      </c>
      <c r="W951">
        <v>18.298500000000001</v>
      </c>
      <c r="X951">
        <v>85.708600000000004</v>
      </c>
    </row>
    <row r="952" spans="1:24" x14ac:dyDescent="0.3">
      <c r="A952">
        <v>951</v>
      </c>
      <c r="B952">
        <v>17</v>
      </c>
      <c r="C952" s="1">
        <v>44868.532685185186</v>
      </c>
      <c r="D952" t="s">
        <v>29</v>
      </c>
      <c r="E952" s="7">
        <v>2022</v>
      </c>
      <c r="F952" s="7">
        <v>11</v>
      </c>
      <c r="G952" s="7">
        <v>11</v>
      </c>
      <c r="H952" s="7" t="s">
        <v>32</v>
      </c>
      <c r="I952" s="7">
        <v>45</v>
      </c>
      <c r="J952" t="s">
        <v>22</v>
      </c>
      <c r="K952" t="s">
        <v>38</v>
      </c>
      <c r="L952">
        <v>0.51100000000000001</v>
      </c>
      <c r="M952" t="s">
        <v>38</v>
      </c>
      <c r="N952">
        <v>5.7180299999999997</v>
      </c>
      <c r="O952">
        <v>0.77366999999999997</v>
      </c>
      <c r="P952">
        <v>-0.54971000000000003</v>
      </c>
      <c r="Q952">
        <v>-0.54971000000000003</v>
      </c>
      <c r="R952">
        <v>1.61687</v>
      </c>
      <c r="S952">
        <v>0.99087000000000003</v>
      </c>
      <c r="T952">
        <v>2E-3</v>
      </c>
      <c r="U952">
        <v>0</v>
      </c>
      <c r="V952">
        <v>20.100000000000001</v>
      </c>
      <c r="W952">
        <v>17.8474</v>
      </c>
      <c r="X952">
        <v>85.687399999999997</v>
      </c>
    </row>
    <row r="953" spans="1:24" x14ac:dyDescent="0.3">
      <c r="A953">
        <v>952</v>
      </c>
      <c r="B953">
        <v>18</v>
      </c>
      <c r="C953" s="1">
        <v>44868.534826388888</v>
      </c>
      <c r="D953" t="s">
        <v>29</v>
      </c>
      <c r="E953" s="7">
        <v>2022</v>
      </c>
      <c r="F953" s="7">
        <v>11</v>
      </c>
      <c r="G953" s="7">
        <v>11</v>
      </c>
      <c r="H953" s="7" t="s">
        <v>32</v>
      </c>
      <c r="I953" s="7">
        <v>45</v>
      </c>
      <c r="J953" t="s">
        <v>22</v>
      </c>
      <c r="K953" t="s">
        <v>38</v>
      </c>
      <c r="L953">
        <v>1.8438399999999999</v>
      </c>
      <c r="M953" t="s">
        <v>38</v>
      </c>
      <c r="N953">
        <v>2.6364899999999998</v>
      </c>
      <c r="O953">
        <v>0.94935999999999998</v>
      </c>
      <c r="P953">
        <v>-1.15425</v>
      </c>
      <c r="Q953">
        <v>-1.15425</v>
      </c>
      <c r="R953">
        <v>1.4452700000000001</v>
      </c>
      <c r="S953">
        <v>0.99512</v>
      </c>
      <c r="T953">
        <v>1E-3</v>
      </c>
      <c r="U953">
        <v>0</v>
      </c>
      <c r="V953">
        <v>19.7</v>
      </c>
      <c r="W953">
        <v>18.1417</v>
      </c>
      <c r="X953">
        <v>85.6845</v>
      </c>
    </row>
    <row r="954" spans="1:24" x14ac:dyDescent="0.3">
      <c r="A954">
        <v>953</v>
      </c>
      <c r="B954">
        <v>1</v>
      </c>
      <c r="C954" s="1">
        <v>44881.389768518522</v>
      </c>
      <c r="D954" t="s">
        <v>13</v>
      </c>
      <c r="E954" s="7">
        <v>2022</v>
      </c>
      <c r="F954" s="7">
        <v>11</v>
      </c>
      <c r="G954" s="7">
        <v>11</v>
      </c>
      <c r="H954" s="7" t="s">
        <v>32</v>
      </c>
      <c r="I954" s="7">
        <v>47</v>
      </c>
      <c r="J954" t="s">
        <v>22</v>
      </c>
      <c r="K954" t="s">
        <v>36</v>
      </c>
      <c r="L954">
        <v>2.3270599999999999</v>
      </c>
      <c r="M954">
        <v>2.3270599999999999</v>
      </c>
      <c r="N954">
        <v>1.59188</v>
      </c>
      <c r="O954">
        <v>0.99182000000000003</v>
      </c>
      <c r="P954">
        <v>-0.21024000000000001</v>
      </c>
      <c r="Q954" t="s">
        <v>38</v>
      </c>
      <c r="R954">
        <v>2.8519100000000002</v>
      </c>
      <c r="S954">
        <v>0.94723999999999997</v>
      </c>
      <c r="T954">
        <v>2E-3</v>
      </c>
      <c r="U954">
        <v>0</v>
      </c>
      <c r="V954">
        <v>16.827300000000001</v>
      </c>
      <c r="W954">
        <v>10.1335</v>
      </c>
      <c r="X954">
        <v>83.682199999999995</v>
      </c>
    </row>
    <row r="955" spans="1:24" x14ac:dyDescent="0.3">
      <c r="A955">
        <v>954</v>
      </c>
      <c r="B955">
        <v>2</v>
      </c>
      <c r="C955" s="1">
        <v>44881.39230324074</v>
      </c>
      <c r="D955" t="s">
        <v>13</v>
      </c>
      <c r="E955" s="7">
        <v>2022</v>
      </c>
      <c r="F955" s="7">
        <v>11</v>
      </c>
      <c r="G955" s="7">
        <v>11</v>
      </c>
      <c r="H955" s="7" t="s">
        <v>32</v>
      </c>
      <c r="I955" s="7">
        <v>47</v>
      </c>
      <c r="J955" t="s">
        <v>22</v>
      </c>
      <c r="K955" t="s">
        <v>36</v>
      </c>
      <c r="L955">
        <v>3.7676799999999999</v>
      </c>
      <c r="M955">
        <v>3.7676799999999999</v>
      </c>
      <c r="N955">
        <v>1.4193800000000001</v>
      </c>
      <c r="O955">
        <v>0.99626999999999999</v>
      </c>
      <c r="P955">
        <v>-0.19570000000000001</v>
      </c>
      <c r="Q955">
        <v>-0.19570000000000001</v>
      </c>
      <c r="R955">
        <v>2.69773</v>
      </c>
      <c r="S955">
        <v>0.95523999999999998</v>
      </c>
      <c r="T955">
        <v>1E-3</v>
      </c>
      <c r="U955">
        <v>0</v>
      </c>
      <c r="V955">
        <v>15.209099999999999</v>
      </c>
      <c r="W955">
        <v>9.9443400000000004</v>
      </c>
      <c r="X955">
        <v>83.685500000000005</v>
      </c>
    </row>
    <row r="956" spans="1:24" x14ac:dyDescent="0.3">
      <c r="A956">
        <v>955</v>
      </c>
      <c r="B956">
        <v>3</v>
      </c>
      <c r="C956" s="1">
        <v>44881.394375000003</v>
      </c>
      <c r="D956" t="s">
        <v>13</v>
      </c>
      <c r="E956" s="7">
        <v>2022</v>
      </c>
      <c r="F956" s="7">
        <v>11</v>
      </c>
      <c r="G956" s="7">
        <v>11</v>
      </c>
      <c r="H956" s="7" t="s">
        <v>32</v>
      </c>
      <c r="I956" s="7">
        <v>47</v>
      </c>
      <c r="J956" t="s">
        <v>22</v>
      </c>
      <c r="K956" t="s">
        <v>36</v>
      </c>
      <c r="L956">
        <v>2.6500400000000002</v>
      </c>
      <c r="M956">
        <v>2.6500400000000002</v>
      </c>
      <c r="N956">
        <v>1.4394100000000001</v>
      </c>
      <c r="O956">
        <v>0.99468000000000001</v>
      </c>
      <c r="P956">
        <v>-0.40272000000000002</v>
      </c>
      <c r="Q956">
        <v>-0.40272000000000002</v>
      </c>
      <c r="R956">
        <v>1.6773100000000001</v>
      </c>
      <c r="S956">
        <v>0.98985000000000001</v>
      </c>
      <c r="T956">
        <v>2E-3</v>
      </c>
      <c r="U956">
        <v>0</v>
      </c>
      <c r="V956">
        <v>13.8391</v>
      </c>
      <c r="W956">
        <v>10.0441</v>
      </c>
      <c r="X956">
        <v>83.683199999999999</v>
      </c>
    </row>
    <row r="957" spans="1:24" x14ac:dyDescent="0.3">
      <c r="A957">
        <v>956</v>
      </c>
      <c r="B957">
        <v>4</v>
      </c>
      <c r="C957" s="1">
        <v>44881.396481481483</v>
      </c>
      <c r="D957" t="s">
        <v>13</v>
      </c>
      <c r="E957" s="7">
        <v>2022</v>
      </c>
      <c r="F957" s="7">
        <v>11</v>
      </c>
      <c r="G957" s="7">
        <v>11</v>
      </c>
      <c r="H957" s="7" t="s">
        <v>32</v>
      </c>
      <c r="I957" s="7">
        <v>47</v>
      </c>
      <c r="J957" t="s">
        <v>22</v>
      </c>
      <c r="K957" t="s">
        <v>37</v>
      </c>
      <c r="L957">
        <v>5.2625099999999998</v>
      </c>
      <c r="M957">
        <v>5.2625099999999998</v>
      </c>
      <c r="N957">
        <v>1.2972300000000001</v>
      </c>
      <c r="O957">
        <v>0.99880000000000002</v>
      </c>
      <c r="P957">
        <v>-0.39927000000000001</v>
      </c>
      <c r="Q957">
        <v>-0.39927000000000001</v>
      </c>
      <c r="R957">
        <v>1.61822</v>
      </c>
      <c r="S957">
        <v>0.99143000000000003</v>
      </c>
      <c r="T957">
        <v>2E-3</v>
      </c>
      <c r="U957">
        <v>0</v>
      </c>
      <c r="V957">
        <v>12.822699999999999</v>
      </c>
      <c r="W957">
        <v>9.4378899999999994</v>
      </c>
      <c r="X957">
        <v>83.675299999999993</v>
      </c>
    </row>
    <row r="958" spans="1:24" x14ac:dyDescent="0.3">
      <c r="A958">
        <v>957</v>
      </c>
      <c r="B958">
        <v>5</v>
      </c>
      <c r="C958" s="1">
        <v>44881.398564814815</v>
      </c>
      <c r="D958" t="s">
        <v>13</v>
      </c>
      <c r="E958" s="7">
        <v>2022</v>
      </c>
      <c r="F958" s="7">
        <v>11</v>
      </c>
      <c r="G958" s="7">
        <v>11</v>
      </c>
      <c r="H958" s="7" t="s">
        <v>32</v>
      </c>
      <c r="I958" s="7">
        <v>47</v>
      </c>
      <c r="J958" t="s">
        <v>23</v>
      </c>
      <c r="K958" t="s">
        <v>36</v>
      </c>
      <c r="L958">
        <v>3.2966899999999999</v>
      </c>
      <c r="M958">
        <v>3.2966899999999999</v>
      </c>
      <c r="N958">
        <v>1.4215</v>
      </c>
      <c r="O958">
        <v>0.99567000000000005</v>
      </c>
      <c r="P958">
        <v>-0.13568</v>
      </c>
      <c r="Q958" t="s">
        <v>38</v>
      </c>
      <c r="R958">
        <v>4.0803099999999999</v>
      </c>
      <c r="S958">
        <v>0.88873000000000002</v>
      </c>
      <c r="T958">
        <v>2E-3</v>
      </c>
      <c r="U958">
        <v>0</v>
      </c>
      <c r="V958">
        <v>12.002700000000001</v>
      </c>
      <c r="W958">
        <v>9.1756799999999998</v>
      </c>
      <c r="X958">
        <v>83.666200000000003</v>
      </c>
    </row>
    <row r="959" spans="1:24" x14ac:dyDescent="0.3">
      <c r="A959">
        <v>958</v>
      </c>
      <c r="B959">
        <v>6</v>
      </c>
      <c r="C959" s="1">
        <v>44881.400613425925</v>
      </c>
      <c r="D959" t="s">
        <v>13</v>
      </c>
      <c r="E959" s="7">
        <v>2022</v>
      </c>
      <c r="F959" s="7">
        <v>11</v>
      </c>
      <c r="G959" s="7">
        <v>11</v>
      </c>
      <c r="H959" s="7" t="s">
        <v>32</v>
      </c>
      <c r="I959" s="7">
        <v>47</v>
      </c>
      <c r="J959" t="s">
        <v>23</v>
      </c>
      <c r="K959" t="s">
        <v>36</v>
      </c>
      <c r="L959">
        <v>3.5423499999999999</v>
      </c>
      <c r="M959">
        <v>3.5423499999999999</v>
      </c>
      <c r="N959">
        <v>1.4129799999999999</v>
      </c>
      <c r="O959">
        <v>0.99561999999999995</v>
      </c>
      <c r="P959">
        <v>-0.18304999999999999</v>
      </c>
      <c r="Q959" t="s">
        <v>38</v>
      </c>
      <c r="R959">
        <v>3.0942500000000002</v>
      </c>
      <c r="S959">
        <v>0.93837999999999999</v>
      </c>
      <c r="T959">
        <v>1E-3</v>
      </c>
      <c r="U959" t="s">
        <v>38</v>
      </c>
      <c r="V959">
        <v>11.4</v>
      </c>
      <c r="W959">
        <v>8.6859400000000004</v>
      </c>
      <c r="X959">
        <v>83.644099999999995</v>
      </c>
    </row>
    <row r="960" spans="1:24" x14ac:dyDescent="0.3">
      <c r="A960">
        <v>959</v>
      </c>
      <c r="B960">
        <v>7</v>
      </c>
      <c r="C960" s="1">
        <v>44881.402777777781</v>
      </c>
      <c r="D960" t="s">
        <v>13</v>
      </c>
      <c r="E960" s="7">
        <v>2022</v>
      </c>
      <c r="F960" s="7">
        <v>11</v>
      </c>
      <c r="G960" s="7">
        <v>11</v>
      </c>
      <c r="H960" s="7" t="s">
        <v>32</v>
      </c>
      <c r="I960" s="7">
        <v>47</v>
      </c>
      <c r="J960" t="s">
        <v>23</v>
      </c>
      <c r="K960" t="s">
        <v>37</v>
      </c>
      <c r="L960">
        <v>3.12521</v>
      </c>
      <c r="M960">
        <v>3.12521</v>
      </c>
      <c r="N960">
        <v>1.4570700000000001</v>
      </c>
      <c r="O960">
        <v>0.99451999999999996</v>
      </c>
      <c r="P960">
        <v>-0.14724999999999999</v>
      </c>
      <c r="Q960" t="s">
        <v>38</v>
      </c>
      <c r="R960">
        <v>4.0196800000000001</v>
      </c>
      <c r="S960">
        <v>0.89312999999999998</v>
      </c>
      <c r="T960" t="s">
        <v>38</v>
      </c>
      <c r="U960" t="s">
        <v>38</v>
      </c>
      <c r="V960">
        <v>10.7</v>
      </c>
      <c r="W960">
        <v>8.7905099999999994</v>
      </c>
      <c r="X960">
        <v>83.645499999999998</v>
      </c>
    </row>
    <row r="961" spans="1:24" x14ac:dyDescent="0.3">
      <c r="A961">
        <v>960</v>
      </c>
      <c r="B961">
        <v>8</v>
      </c>
      <c r="C961" s="1">
        <v>44881.404861111114</v>
      </c>
      <c r="D961" t="s">
        <v>13</v>
      </c>
      <c r="E961" s="7">
        <v>2022</v>
      </c>
      <c r="F961" s="7">
        <v>11</v>
      </c>
      <c r="G961" s="7">
        <v>11</v>
      </c>
      <c r="H961" s="7" t="s">
        <v>32</v>
      </c>
      <c r="I961" s="7">
        <v>47</v>
      </c>
      <c r="J961" t="s">
        <v>23</v>
      </c>
      <c r="K961" t="s">
        <v>36</v>
      </c>
      <c r="L961">
        <v>2.6162700000000001</v>
      </c>
      <c r="M961">
        <v>2.6162700000000001</v>
      </c>
      <c r="N961">
        <v>1.48671</v>
      </c>
      <c r="O961">
        <v>0.99356999999999995</v>
      </c>
      <c r="P961">
        <v>-0.15038000000000001</v>
      </c>
      <c r="Q961" t="s">
        <v>38</v>
      </c>
      <c r="R961">
        <v>3.6631100000000001</v>
      </c>
      <c r="S961">
        <v>0.91142000000000001</v>
      </c>
      <c r="T961">
        <v>2E-3</v>
      </c>
      <c r="U961">
        <v>0</v>
      </c>
      <c r="V961">
        <v>10.2118</v>
      </c>
      <c r="W961">
        <v>8.4700900000000008</v>
      </c>
      <c r="X961">
        <v>83.650300000000001</v>
      </c>
    </row>
    <row r="962" spans="1:24" x14ac:dyDescent="0.3">
      <c r="A962">
        <v>961</v>
      </c>
      <c r="B962">
        <v>9</v>
      </c>
      <c r="C962" s="1">
        <v>44881.406944444447</v>
      </c>
      <c r="D962" t="s">
        <v>13</v>
      </c>
      <c r="E962" s="7">
        <v>2022</v>
      </c>
      <c r="F962" s="7">
        <v>11</v>
      </c>
      <c r="G962" s="7">
        <v>11</v>
      </c>
      <c r="H962" s="7" t="s">
        <v>32</v>
      </c>
      <c r="I962" s="7">
        <v>47</v>
      </c>
      <c r="J962" t="s">
        <v>22</v>
      </c>
      <c r="K962" t="s">
        <v>36</v>
      </c>
      <c r="L962">
        <v>2.5004400000000002</v>
      </c>
      <c r="M962">
        <v>2.5004400000000002</v>
      </c>
      <c r="N962">
        <v>1.6067100000000001</v>
      </c>
      <c r="O962">
        <v>0.99134999999999995</v>
      </c>
      <c r="P962">
        <v>-0.16497000000000001</v>
      </c>
      <c r="Q962" t="s">
        <v>38</v>
      </c>
      <c r="R962">
        <v>3.40706</v>
      </c>
      <c r="S962">
        <v>0.92391000000000001</v>
      </c>
      <c r="T962">
        <v>1E-3</v>
      </c>
      <c r="U962">
        <v>0</v>
      </c>
      <c r="V962">
        <v>9.7927300000000006</v>
      </c>
      <c r="W962">
        <v>8.34267</v>
      </c>
      <c r="X962">
        <v>83.694000000000003</v>
      </c>
    </row>
    <row r="963" spans="1:24" x14ac:dyDescent="0.3">
      <c r="A963">
        <v>962</v>
      </c>
      <c r="B963">
        <v>10</v>
      </c>
      <c r="C963" s="1">
        <v>44881.409016203703</v>
      </c>
      <c r="D963" t="s">
        <v>13</v>
      </c>
      <c r="E963" s="7">
        <v>2022</v>
      </c>
      <c r="F963" s="7">
        <v>11</v>
      </c>
      <c r="G963" s="7">
        <v>11</v>
      </c>
      <c r="H963" s="7" t="s">
        <v>32</v>
      </c>
      <c r="I963" s="7">
        <v>47</v>
      </c>
      <c r="J963" t="s">
        <v>22</v>
      </c>
      <c r="K963" t="s">
        <v>37</v>
      </c>
      <c r="L963">
        <v>3.9191799999999999</v>
      </c>
      <c r="M963">
        <v>3.9191799999999999</v>
      </c>
      <c r="N963">
        <v>1.39503</v>
      </c>
      <c r="O963">
        <v>0.99687999999999999</v>
      </c>
      <c r="P963">
        <v>-0.31447999999999998</v>
      </c>
      <c r="Q963">
        <v>-0.31447999999999998</v>
      </c>
      <c r="R963">
        <v>1.8714599999999999</v>
      </c>
      <c r="S963">
        <v>0.98206000000000004</v>
      </c>
      <c r="T963">
        <v>4.0000000000000001E-3</v>
      </c>
      <c r="U963">
        <v>4.7E-2</v>
      </c>
      <c r="V963">
        <v>9.34</v>
      </c>
      <c r="W963">
        <v>8.0280100000000001</v>
      </c>
      <c r="X963">
        <v>83.691299999999998</v>
      </c>
    </row>
    <row r="964" spans="1:24" x14ac:dyDescent="0.3">
      <c r="A964">
        <v>963</v>
      </c>
      <c r="B964">
        <v>11</v>
      </c>
      <c r="C964" s="1">
        <v>44881.411076388889</v>
      </c>
      <c r="D964" t="s">
        <v>13</v>
      </c>
      <c r="E964" s="7">
        <v>2022</v>
      </c>
      <c r="F964" s="7">
        <v>11</v>
      </c>
      <c r="G964" s="7">
        <v>11</v>
      </c>
      <c r="H964" s="7" t="s">
        <v>32</v>
      </c>
      <c r="I964" s="7">
        <v>47</v>
      </c>
      <c r="J964" t="s">
        <v>22</v>
      </c>
      <c r="K964" t="s">
        <v>36</v>
      </c>
      <c r="L964">
        <v>2.3798699999999999</v>
      </c>
      <c r="M964">
        <v>2.3798699999999999</v>
      </c>
      <c r="N964">
        <v>1.5179400000000001</v>
      </c>
      <c r="O964">
        <v>0.99382999999999999</v>
      </c>
      <c r="P964">
        <v>-0.47086</v>
      </c>
      <c r="Q964">
        <v>-0.47086</v>
      </c>
      <c r="R964">
        <v>1.52088</v>
      </c>
      <c r="S964">
        <v>0.99390000000000001</v>
      </c>
      <c r="T964">
        <v>3.0000000000000001E-3</v>
      </c>
      <c r="U964">
        <v>9.3500000000000007E-3</v>
      </c>
      <c r="V964">
        <v>9.0981799999999993</v>
      </c>
      <c r="W964">
        <v>8.0786200000000008</v>
      </c>
      <c r="X964">
        <v>83.686999999999998</v>
      </c>
    </row>
    <row r="965" spans="1:24" x14ac:dyDescent="0.3">
      <c r="A965">
        <v>964</v>
      </c>
      <c r="B965">
        <v>12</v>
      </c>
      <c r="C965" s="1">
        <v>44881.413136574076</v>
      </c>
      <c r="D965" t="s">
        <v>13</v>
      </c>
      <c r="E965" s="7">
        <v>2022</v>
      </c>
      <c r="F965" s="7">
        <v>11</v>
      </c>
      <c r="G965" s="7">
        <v>11</v>
      </c>
      <c r="H965" s="7" t="s">
        <v>32</v>
      </c>
      <c r="I965" s="7">
        <v>47</v>
      </c>
      <c r="J965" t="s">
        <v>22</v>
      </c>
      <c r="K965" t="s">
        <v>36</v>
      </c>
      <c r="L965">
        <v>2.7998400000000001</v>
      </c>
      <c r="M965">
        <v>2.7998400000000001</v>
      </c>
      <c r="N965">
        <v>1.47543</v>
      </c>
      <c r="O965">
        <v>0.99473</v>
      </c>
      <c r="P965">
        <v>-0.58709999999999996</v>
      </c>
      <c r="Q965">
        <v>-0.58709999999999996</v>
      </c>
      <c r="R965">
        <v>1.5187600000000001</v>
      </c>
      <c r="S965">
        <v>0.99395</v>
      </c>
      <c r="T965">
        <v>2E-3</v>
      </c>
      <c r="U965">
        <v>0</v>
      </c>
      <c r="V965">
        <v>8.9018200000000007</v>
      </c>
      <c r="W965">
        <v>8.2081700000000009</v>
      </c>
      <c r="X965">
        <v>83.679599999999994</v>
      </c>
    </row>
    <row r="966" spans="1:24" x14ac:dyDescent="0.3">
      <c r="A966">
        <v>965</v>
      </c>
      <c r="B966">
        <v>13</v>
      </c>
      <c r="C966" s="1">
        <v>44881.415231481478</v>
      </c>
      <c r="D966" t="s">
        <v>13</v>
      </c>
      <c r="E966" s="7">
        <v>2022</v>
      </c>
      <c r="F966" s="7">
        <v>11</v>
      </c>
      <c r="G966" s="7">
        <v>11</v>
      </c>
      <c r="H966" s="7" t="s">
        <v>32</v>
      </c>
      <c r="I966" s="7">
        <v>47</v>
      </c>
      <c r="J966" t="s">
        <v>23</v>
      </c>
      <c r="K966" t="s">
        <v>36</v>
      </c>
      <c r="L966">
        <v>1.84996</v>
      </c>
      <c r="M966">
        <v>1.84996</v>
      </c>
      <c r="N966">
        <v>1.6897</v>
      </c>
      <c r="O966">
        <v>0.98799000000000003</v>
      </c>
      <c r="P966">
        <v>-0.45874999999999999</v>
      </c>
      <c r="Q966">
        <v>-0.45874999999999999</v>
      </c>
      <c r="R966">
        <v>1.56548</v>
      </c>
      <c r="S966">
        <v>0.99278999999999995</v>
      </c>
      <c r="T966">
        <v>3.0000000000000001E-3</v>
      </c>
      <c r="U966">
        <v>0</v>
      </c>
      <c r="V966">
        <v>8.6909100000000006</v>
      </c>
      <c r="W966">
        <v>8.0788200000000003</v>
      </c>
      <c r="X966">
        <v>83.690799999999996</v>
      </c>
    </row>
    <row r="967" spans="1:24" x14ac:dyDescent="0.3">
      <c r="A967">
        <v>966</v>
      </c>
      <c r="B967">
        <v>14</v>
      </c>
      <c r="C967" s="1">
        <v>44881.417812500003</v>
      </c>
      <c r="D967" t="s">
        <v>13</v>
      </c>
      <c r="E967" s="7">
        <v>2022</v>
      </c>
      <c r="F967" s="7">
        <v>11</v>
      </c>
      <c r="G967" s="7">
        <v>11</v>
      </c>
      <c r="H967" s="7" t="s">
        <v>32</v>
      </c>
      <c r="I967" s="7">
        <v>47</v>
      </c>
      <c r="J967" t="s">
        <v>23</v>
      </c>
      <c r="K967" t="s">
        <v>37</v>
      </c>
      <c r="L967">
        <v>2.3126699999999998</v>
      </c>
      <c r="M967">
        <v>2.3126699999999998</v>
      </c>
      <c r="N967">
        <v>1.5310699999999999</v>
      </c>
      <c r="O967">
        <v>0.99326999999999999</v>
      </c>
      <c r="P967">
        <v>-0.19045000000000001</v>
      </c>
      <c r="Q967">
        <v>-0.19045000000000001</v>
      </c>
      <c r="R967">
        <v>2.4461300000000001</v>
      </c>
      <c r="S967">
        <v>0.96503000000000005</v>
      </c>
      <c r="T967">
        <v>3.0000000000000001E-3</v>
      </c>
      <c r="U967">
        <v>5.3800000000000002E-3</v>
      </c>
      <c r="V967">
        <v>8.6690900000000006</v>
      </c>
      <c r="W967">
        <v>8.1249400000000005</v>
      </c>
      <c r="X967">
        <v>83.687299999999993</v>
      </c>
    </row>
    <row r="968" spans="1:24" x14ac:dyDescent="0.3">
      <c r="A968">
        <v>967</v>
      </c>
      <c r="B968">
        <v>15</v>
      </c>
      <c r="C968" s="1">
        <v>44881.420104166667</v>
      </c>
      <c r="D968" t="s">
        <v>13</v>
      </c>
      <c r="E968" s="7">
        <v>2022</v>
      </c>
      <c r="F968" s="7">
        <v>11</v>
      </c>
      <c r="G968" s="7">
        <v>11</v>
      </c>
      <c r="H968" s="7" t="s">
        <v>32</v>
      </c>
      <c r="I968" s="7">
        <v>47</v>
      </c>
      <c r="J968" t="s">
        <v>23</v>
      </c>
      <c r="K968" t="s">
        <v>36</v>
      </c>
      <c r="L968">
        <v>3.4540500000000001</v>
      </c>
      <c r="M968">
        <v>3.4540500000000001</v>
      </c>
      <c r="N968">
        <v>1.3996200000000001</v>
      </c>
      <c r="O968">
        <v>0.99663000000000002</v>
      </c>
      <c r="P968">
        <v>-0.20150000000000001</v>
      </c>
      <c r="Q968">
        <v>-0.20150000000000001</v>
      </c>
      <c r="R968">
        <v>2.52088</v>
      </c>
      <c r="S968">
        <v>0.96175999999999995</v>
      </c>
      <c r="T968">
        <v>3.0000000000000001E-3</v>
      </c>
      <c r="U968">
        <v>0</v>
      </c>
      <c r="V968">
        <v>8.5</v>
      </c>
      <c r="W968">
        <v>8.1187699999999996</v>
      </c>
      <c r="X968">
        <v>83.703000000000003</v>
      </c>
    </row>
    <row r="969" spans="1:24" x14ac:dyDescent="0.3">
      <c r="A969">
        <v>968</v>
      </c>
      <c r="B969">
        <v>16</v>
      </c>
      <c r="C969" s="1">
        <v>44881.422349537039</v>
      </c>
      <c r="D969" t="s">
        <v>13</v>
      </c>
      <c r="E969" s="7">
        <v>2022</v>
      </c>
      <c r="F969" s="7">
        <v>11</v>
      </c>
      <c r="G969" s="7">
        <v>11</v>
      </c>
      <c r="H969" s="7" t="s">
        <v>32</v>
      </c>
      <c r="I969" s="7">
        <v>47</v>
      </c>
      <c r="J969" t="s">
        <v>23</v>
      </c>
      <c r="K969" t="s">
        <v>36</v>
      </c>
      <c r="L969">
        <v>1.4779800000000001</v>
      </c>
      <c r="M969">
        <v>1.4779800000000001</v>
      </c>
      <c r="N969">
        <v>1.9219599999999999</v>
      </c>
      <c r="O969">
        <v>0.98284000000000005</v>
      </c>
      <c r="P969">
        <v>-0.37219000000000002</v>
      </c>
      <c r="Q969">
        <v>-0.37219000000000002</v>
      </c>
      <c r="R969">
        <v>1.8988100000000001</v>
      </c>
      <c r="S969">
        <v>0.98353999999999997</v>
      </c>
      <c r="T969">
        <v>8.5999999999999998E-4</v>
      </c>
      <c r="U969">
        <v>0</v>
      </c>
      <c r="V969">
        <v>8.5363600000000002</v>
      </c>
      <c r="W969">
        <v>8.3043600000000009</v>
      </c>
      <c r="X969">
        <v>83.6995</v>
      </c>
    </row>
    <row r="970" spans="1:24" x14ac:dyDescent="0.3">
      <c r="A970">
        <v>969</v>
      </c>
      <c r="B970">
        <v>17</v>
      </c>
      <c r="C970" s="1">
        <v>44881.424432870372</v>
      </c>
      <c r="D970" t="s">
        <v>13</v>
      </c>
      <c r="E970" s="7">
        <v>2022</v>
      </c>
      <c r="F970" s="7">
        <v>11</v>
      </c>
      <c r="G970" s="7">
        <v>11</v>
      </c>
      <c r="H970" s="7" t="s">
        <v>32</v>
      </c>
      <c r="I970" s="7">
        <v>47</v>
      </c>
      <c r="J970" t="s">
        <v>22</v>
      </c>
      <c r="K970" t="s">
        <v>36</v>
      </c>
      <c r="L970">
        <v>6.8516399999999997</v>
      </c>
      <c r="M970">
        <v>6.8516399999999997</v>
      </c>
      <c r="N970">
        <v>1.2877400000000001</v>
      </c>
      <c r="O970">
        <v>0.999</v>
      </c>
      <c r="P970">
        <v>-0.10463</v>
      </c>
      <c r="Q970" t="s">
        <v>38</v>
      </c>
      <c r="R970">
        <v>4.5001100000000003</v>
      </c>
      <c r="S970">
        <v>0.86712999999999996</v>
      </c>
      <c r="T970">
        <v>7.2999999999999996E-4</v>
      </c>
      <c r="U970">
        <v>8.7299999999999999E-3</v>
      </c>
      <c r="V970">
        <v>8.6</v>
      </c>
      <c r="W970">
        <v>8.3923000000000005</v>
      </c>
      <c r="X970">
        <v>83.6755</v>
      </c>
    </row>
    <row r="971" spans="1:24" x14ac:dyDescent="0.3">
      <c r="A971">
        <v>970</v>
      </c>
      <c r="B971">
        <v>18</v>
      </c>
      <c r="C971" s="1">
        <v>44881.426504629628</v>
      </c>
      <c r="D971" t="s">
        <v>13</v>
      </c>
      <c r="E971" s="7">
        <v>2022</v>
      </c>
      <c r="F971" s="7">
        <v>11</v>
      </c>
      <c r="G971" s="7">
        <v>11</v>
      </c>
      <c r="H971" s="7" t="s">
        <v>32</v>
      </c>
      <c r="I971" s="7">
        <v>47</v>
      </c>
      <c r="J971" t="s">
        <v>22</v>
      </c>
      <c r="K971" t="s">
        <v>37</v>
      </c>
      <c r="L971">
        <v>5.7337100000000003</v>
      </c>
      <c r="M971">
        <v>5.7337100000000003</v>
      </c>
      <c r="N971">
        <v>1.2930600000000001</v>
      </c>
      <c r="O971">
        <v>0.99895999999999996</v>
      </c>
      <c r="P971">
        <v>-0.19721</v>
      </c>
      <c r="Q971">
        <v>-0.19721</v>
      </c>
      <c r="R971">
        <v>2.7644299999999999</v>
      </c>
      <c r="S971">
        <v>0.95252999999999999</v>
      </c>
      <c r="T971">
        <v>4.0000000000000001E-3</v>
      </c>
      <c r="U971">
        <v>0.1074</v>
      </c>
      <c r="V971">
        <v>8.7290899999999993</v>
      </c>
      <c r="W971">
        <v>8.2107399999999995</v>
      </c>
      <c r="X971">
        <v>83.6798</v>
      </c>
    </row>
    <row r="972" spans="1:24" x14ac:dyDescent="0.3">
      <c r="A972">
        <v>971</v>
      </c>
      <c r="B972">
        <v>19</v>
      </c>
      <c r="C972" s="1">
        <v>44881.428587962961</v>
      </c>
      <c r="D972" t="s">
        <v>13</v>
      </c>
      <c r="E972" s="7">
        <v>2022</v>
      </c>
      <c r="F972" s="7">
        <v>11</v>
      </c>
      <c r="G972" s="7">
        <v>11</v>
      </c>
      <c r="H972" s="7" t="s">
        <v>32</v>
      </c>
      <c r="I972" s="7">
        <v>47</v>
      </c>
      <c r="J972" t="s">
        <v>22</v>
      </c>
      <c r="K972" t="s">
        <v>36</v>
      </c>
      <c r="L972">
        <v>2.1652800000000001</v>
      </c>
      <c r="M972">
        <v>2.1652800000000001</v>
      </c>
      <c r="N972">
        <v>1.7731699999999999</v>
      </c>
      <c r="O972">
        <v>0.98512</v>
      </c>
      <c r="P972">
        <v>-0.16602</v>
      </c>
      <c r="Q972" t="s">
        <v>38</v>
      </c>
      <c r="R972">
        <v>3.5889600000000002</v>
      </c>
      <c r="S972">
        <v>0.91413</v>
      </c>
      <c r="T972">
        <v>2E-3</v>
      </c>
      <c r="U972">
        <v>0</v>
      </c>
      <c r="V972">
        <v>8.6709099999999992</v>
      </c>
      <c r="W972">
        <v>8.3380799999999997</v>
      </c>
      <c r="X972">
        <v>83.714600000000004</v>
      </c>
    </row>
    <row r="973" spans="1:24" x14ac:dyDescent="0.3">
      <c r="A973">
        <v>972</v>
      </c>
      <c r="B973">
        <v>20</v>
      </c>
      <c r="C973" s="1">
        <v>44881.430671296293</v>
      </c>
      <c r="D973" t="s">
        <v>13</v>
      </c>
      <c r="E973" s="7">
        <v>2022</v>
      </c>
      <c r="F973" s="7">
        <v>11</v>
      </c>
      <c r="G973" s="7">
        <v>11</v>
      </c>
      <c r="H973" s="7" t="s">
        <v>32</v>
      </c>
      <c r="I973" s="7">
        <v>47</v>
      </c>
      <c r="J973" t="s">
        <v>22</v>
      </c>
      <c r="K973" t="s">
        <v>36</v>
      </c>
      <c r="L973">
        <v>2.9699</v>
      </c>
      <c r="M973">
        <v>2.9699</v>
      </c>
      <c r="N973">
        <v>1.5483</v>
      </c>
      <c r="O973">
        <v>0.9929</v>
      </c>
      <c r="P973">
        <v>-0.1477</v>
      </c>
      <c r="Q973" t="s">
        <v>38</v>
      </c>
      <c r="R973">
        <v>3.9916200000000002</v>
      </c>
      <c r="S973">
        <v>0.89458000000000004</v>
      </c>
      <c r="T973">
        <v>1E-3</v>
      </c>
      <c r="U973">
        <v>0</v>
      </c>
      <c r="V973">
        <v>8.8000000000000007</v>
      </c>
      <c r="W973">
        <v>8.8489299999999993</v>
      </c>
      <c r="X973">
        <v>83.722899999999996</v>
      </c>
    </row>
    <row r="974" spans="1:24" x14ac:dyDescent="0.3">
      <c r="A974">
        <v>973</v>
      </c>
      <c r="B974">
        <v>21</v>
      </c>
      <c r="C974" s="1">
        <v>44881.432824074072</v>
      </c>
      <c r="D974" t="s">
        <v>13</v>
      </c>
      <c r="E974" s="7">
        <v>2022</v>
      </c>
      <c r="F974" s="7">
        <v>11</v>
      </c>
      <c r="G974" s="7">
        <v>11</v>
      </c>
      <c r="H974" s="7" t="s">
        <v>32</v>
      </c>
      <c r="I974" s="7">
        <v>47</v>
      </c>
      <c r="J974" t="s">
        <v>23</v>
      </c>
      <c r="K974" t="s">
        <v>37</v>
      </c>
      <c r="L974">
        <v>3.3246099999999998</v>
      </c>
      <c r="M974">
        <v>3.3246099999999998</v>
      </c>
      <c r="N974">
        <v>1.4397599999999999</v>
      </c>
      <c r="O974">
        <v>0.99580999999999997</v>
      </c>
      <c r="P974">
        <v>-0.20216999999999999</v>
      </c>
      <c r="Q974">
        <v>-0.20216999999999999</v>
      </c>
      <c r="R974">
        <v>2.6644299999999999</v>
      </c>
      <c r="S974">
        <v>0.95657999999999999</v>
      </c>
      <c r="T974">
        <v>2E-3</v>
      </c>
      <c r="U974">
        <v>0</v>
      </c>
      <c r="V974">
        <v>8.8409099999999992</v>
      </c>
      <c r="W974">
        <v>8.5219400000000007</v>
      </c>
      <c r="X974">
        <v>83.720399999999998</v>
      </c>
    </row>
    <row r="975" spans="1:24" x14ac:dyDescent="0.3">
      <c r="A975">
        <v>974</v>
      </c>
      <c r="B975">
        <v>22</v>
      </c>
      <c r="C975" s="1">
        <v>44881.434918981482</v>
      </c>
      <c r="D975" t="s">
        <v>13</v>
      </c>
      <c r="E975" s="7">
        <v>2022</v>
      </c>
      <c r="F975" s="7">
        <v>11</v>
      </c>
      <c r="G975" s="7">
        <v>11</v>
      </c>
      <c r="H975" s="7" t="s">
        <v>32</v>
      </c>
      <c r="I975" s="7">
        <v>47</v>
      </c>
      <c r="J975" t="s">
        <v>23</v>
      </c>
      <c r="K975" t="s">
        <v>36</v>
      </c>
      <c r="L975">
        <v>2.8298000000000001</v>
      </c>
      <c r="M975">
        <v>2.8298000000000001</v>
      </c>
      <c r="N975">
        <v>1.41544</v>
      </c>
      <c r="O975">
        <v>0.99592999999999998</v>
      </c>
      <c r="P975">
        <v>-0.32716000000000001</v>
      </c>
      <c r="Q975">
        <v>-0.32716000000000001</v>
      </c>
      <c r="R975">
        <v>1.8604000000000001</v>
      </c>
      <c r="S975">
        <v>0.98448999999999998</v>
      </c>
      <c r="T975">
        <v>8.0000000000000004E-4</v>
      </c>
      <c r="U975">
        <v>0</v>
      </c>
      <c r="V975">
        <v>8.8963599999999996</v>
      </c>
      <c r="W975">
        <v>8.6496399999999998</v>
      </c>
      <c r="X975">
        <v>83.726299999999995</v>
      </c>
    </row>
    <row r="976" spans="1:24" x14ac:dyDescent="0.3">
      <c r="A976">
        <v>975</v>
      </c>
      <c r="B976">
        <v>23</v>
      </c>
      <c r="C976" s="1">
        <v>44881.436990740738</v>
      </c>
      <c r="D976" t="s">
        <v>13</v>
      </c>
      <c r="E976" s="7">
        <v>2022</v>
      </c>
      <c r="F976" s="7">
        <v>11</v>
      </c>
      <c r="G976" s="7">
        <v>11</v>
      </c>
      <c r="H976" s="7" t="s">
        <v>32</v>
      </c>
      <c r="I976" s="7">
        <v>47</v>
      </c>
      <c r="J976" t="s">
        <v>23</v>
      </c>
      <c r="K976" t="s">
        <v>36</v>
      </c>
      <c r="L976">
        <v>3.63042</v>
      </c>
      <c r="M976">
        <v>3.63042</v>
      </c>
      <c r="N976">
        <v>1.3664799999999999</v>
      </c>
      <c r="O976">
        <v>0.99680000000000002</v>
      </c>
      <c r="P976">
        <v>-0.14940999999999999</v>
      </c>
      <c r="Q976" t="s">
        <v>38</v>
      </c>
      <c r="R976">
        <v>3.43391</v>
      </c>
      <c r="S976">
        <v>0.92262</v>
      </c>
      <c r="T976">
        <v>5.9000000000000003E-4</v>
      </c>
      <c r="U976">
        <v>5.1819999999999998E-2</v>
      </c>
      <c r="V976">
        <v>8.9409100000000006</v>
      </c>
      <c r="W976">
        <v>8.4699600000000004</v>
      </c>
      <c r="X976">
        <v>83.713700000000003</v>
      </c>
    </row>
    <row r="977" spans="1:24" x14ac:dyDescent="0.3">
      <c r="A977">
        <v>976</v>
      </c>
      <c r="B977">
        <v>24</v>
      </c>
      <c r="C977" s="1">
        <v>44881.439131944448</v>
      </c>
      <c r="D977" t="s">
        <v>13</v>
      </c>
      <c r="E977" s="7">
        <v>2022</v>
      </c>
      <c r="F977" s="7">
        <v>11</v>
      </c>
      <c r="G977" s="7">
        <v>11</v>
      </c>
      <c r="H977" s="7" t="s">
        <v>32</v>
      </c>
      <c r="I977" s="7">
        <v>47</v>
      </c>
      <c r="J977" t="s">
        <v>23</v>
      </c>
      <c r="K977" t="s">
        <v>36</v>
      </c>
      <c r="L977">
        <v>4.0679499999999997</v>
      </c>
      <c r="M977">
        <v>4.0679499999999997</v>
      </c>
      <c r="N977">
        <v>1.34771</v>
      </c>
      <c r="O977">
        <v>0.99773999999999996</v>
      </c>
      <c r="P977">
        <v>-4.5609999999999998E-2</v>
      </c>
      <c r="Q977" t="s">
        <v>38</v>
      </c>
      <c r="R977">
        <v>8.9930400000000006</v>
      </c>
      <c r="S977">
        <v>0.60592999999999997</v>
      </c>
      <c r="T977">
        <v>7.0000000000000001E-3</v>
      </c>
      <c r="U977">
        <v>0.13408999999999999</v>
      </c>
      <c r="V977">
        <v>9</v>
      </c>
      <c r="W977">
        <v>8.8290100000000002</v>
      </c>
      <c r="X977">
        <v>83.733500000000006</v>
      </c>
    </row>
    <row r="978" spans="1:24" x14ac:dyDescent="0.3">
      <c r="A978">
        <v>977</v>
      </c>
      <c r="B978">
        <v>1</v>
      </c>
      <c r="C978" s="1">
        <v>44881.485648148147</v>
      </c>
      <c r="D978" t="s">
        <v>15</v>
      </c>
      <c r="E978" s="7">
        <v>2022</v>
      </c>
      <c r="F978" s="7">
        <v>11</v>
      </c>
      <c r="G978" s="7">
        <v>11</v>
      </c>
      <c r="H978" s="7" t="s">
        <v>32</v>
      </c>
      <c r="I978" s="7">
        <v>47</v>
      </c>
      <c r="J978" t="s">
        <v>22</v>
      </c>
      <c r="K978" t="s">
        <v>38</v>
      </c>
      <c r="L978">
        <v>4.3496899999999998</v>
      </c>
      <c r="M978">
        <v>4.3496899999999998</v>
      </c>
      <c r="N978">
        <v>1.4695</v>
      </c>
      <c r="O978">
        <v>0.99538000000000004</v>
      </c>
      <c r="P978">
        <v>-0.85704000000000002</v>
      </c>
      <c r="Q978">
        <v>-0.85704000000000002</v>
      </c>
      <c r="R978">
        <v>1.51786</v>
      </c>
      <c r="S978">
        <v>0.99419000000000002</v>
      </c>
      <c r="T978">
        <v>7.0000000000000001E-3</v>
      </c>
      <c r="U978">
        <v>0.12206</v>
      </c>
      <c r="V978">
        <v>12.5364</v>
      </c>
      <c r="W978">
        <v>9.1483000000000008</v>
      </c>
      <c r="X978">
        <v>82.641400000000004</v>
      </c>
    </row>
    <row r="979" spans="1:24" x14ac:dyDescent="0.3">
      <c r="A979">
        <v>978</v>
      </c>
      <c r="B979">
        <v>2</v>
      </c>
      <c r="C979" s="1">
        <v>44881.487719907411</v>
      </c>
      <c r="D979" t="s">
        <v>15</v>
      </c>
      <c r="E979" s="7">
        <v>2022</v>
      </c>
      <c r="F979" s="7">
        <v>11</v>
      </c>
      <c r="G979" s="7">
        <v>11</v>
      </c>
      <c r="H979" s="7" t="s">
        <v>32</v>
      </c>
      <c r="I979" s="7">
        <v>47</v>
      </c>
      <c r="J979" t="s">
        <v>22</v>
      </c>
      <c r="K979" t="s">
        <v>38</v>
      </c>
      <c r="L979">
        <v>3.8161299999999998</v>
      </c>
      <c r="M979">
        <v>3.8161299999999998</v>
      </c>
      <c r="N979">
        <v>1.4016299999999999</v>
      </c>
      <c r="O979">
        <v>0.99477000000000004</v>
      </c>
      <c r="P979">
        <v>-0.94674999999999998</v>
      </c>
      <c r="Q979">
        <v>-0.94674999999999998</v>
      </c>
      <c r="R979">
        <v>1.3714200000000001</v>
      </c>
      <c r="S979">
        <v>0.99485999999999997</v>
      </c>
      <c r="T979">
        <v>2E-3</v>
      </c>
      <c r="U979">
        <v>5.5750000000000001E-2</v>
      </c>
      <c r="V979">
        <v>11.5718</v>
      </c>
      <c r="W979">
        <v>9.0993899999999996</v>
      </c>
      <c r="X979">
        <v>82.619100000000003</v>
      </c>
    </row>
    <row r="980" spans="1:24" x14ac:dyDescent="0.3">
      <c r="A980">
        <v>979</v>
      </c>
      <c r="B980">
        <v>3</v>
      </c>
      <c r="C980" s="1">
        <v>44881.489791666667</v>
      </c>
      <c r="D980" t="s">
        <v>15</v>
      </c>
      <c r="E980" s="7">
        <v>2022</v>
      </c>
      <c r="F980" s="7">
        <v>11</v>
      </c>
      <c r="G980" s="7">
        <v>11</v>
      </c>
      <c r="H980" s="7" t="s">
        <v>32</v>
      </c>
      <c r="I980" s="7">
        <v>47</v>
      </c>
      <c r="J980" t="s">
        <v>22</v>
      </c>
      <c r="K980" t="s">
        <v>38</v>
      </c>
      <c r="L980">
        <v>2.48373</v>
      </c>
      <c r="M980">
        <v>2.48373</v>
      </c>
      <c r="N980">
        <v>1.57437</v>
      </c>
      <c r="O980">
        <v>0.99277000000000004</v>
      </c>
      <c r="P980">
        <v>-0.44930999999999999</v>
      </c>
      <c r="Q980">
        <v>-0.44930999999999999</v>
      </c>
      <c r="R980">
        <v>1.7172799999999999</v>
      </c>
      <c r="S980">
        <v>0.98894000000000004</v>
      </c>
      <c r="T980">
        <v>2E-3</v>
      </c>
      <c r="U980">
        <v>0</v>
      </c>
      <c r="V980">
        <v>10.82</v>
      </c>
      <c r="W980">
        <v>9.0018799999999999</v>
      </c>
      <c r="X980">
        <v>82.603999999999999</v>
      </c>
    </row>
    <row r="981" spans="1:24" x14ac:dyDescent="0.3">
      <c r="A981">
        <v>980</v>
      </c>
      <c r="B981">
        <v>4</v>
      </c>
      <c r="C981" s="1">
        <v>44881.492164351854</v>
      </c>
      <c r="D981" t="s">
        <v>15</v>
      </c>
      <c r="E981" s="7">
        <v>2022</v>
      </c>
      <c r="F981" s="7">
        <v>11</v>
      </c>
      <c r="G981" s="7">
        <v>11</v>
      </c>
      <c r="H981" s="7" t="s">
        <v>32</v>
      </c>
      <c r="I981" s="7">
        <v>47</v>
      </c>
      <c r="J981" t="s">
        <v>23</v>
      </c>
      <c r="K981" t="s">
        <v>38</v>
      </c>
      <c r="L981">
        <v>1.6156999999999999</v>
      </c>
      <c r="M981">
        <v>1.6156999999999999</v>
      </c>
      <c r="N981">
        <v>2.3350399999999998</v>
      </c>
      <c r="O981">
        <v>0.96899999999999997</v>
      </c>
      <c r="P981">
        <v>-0.45012999999999997</v>
      </c>
      <c r="Q981">
        <v>-0.45012999999999997</v>
      </c>
      <c r="R981">
        <v>2.0661499999999999</v>
      </c>
      <c r="S981">
        <v>0.97831000000000001</v>
      </c>
      <c r="T981">
        <v>4.0000000000000001E-3</v>
      </c>
      <c r="U981">
        <v>0.12096</v>
      </c>
      <c r="V981">
        <v>10.248200000000001</v>
      </c>
      <c r="W981">
        <v>9.5138599999999993</v>
      </c>
      <c r="X981">
        <v>82.683400000000006</v>
      </c>
    </row>
    <row r="982" spans="1:24" x14ac:dyDescent="0.3">
      <c r="A982">
        <v>981</v>
      </c>
      <c r="B982">
        <v>5</v>
      </c>
      <c r="C982" s="1">
        <v>44881.494259259256</v>
      </c>
      <c r="D982" t="s">
        <v>15</v>
      </c>
      <c r="E982" s="7">
        <v>2022</v>
      </c>
      <c r="F982" s="7">
        <v>11</v>
      </c>
      <c r="G982" s="7">
        <v>11</v>
      </c>
      <c r="H982" s="7" t="s">
        <v>32</v>
      </c>
      <c r="I982" s="7">
        <v>47</v>
      </c>
      <c r="J982" t="s">
        <v>23</v>
      </c>
      <c r="K982" t="s">
        <v>38</v>
      </c>
      <c r="L982">
        <v>1.7557100000000001</v>
      </c>
      <c r="M982">
        <v>1.7557100000000001</v>
      </c>
      <c r="N982">
        <v>2.2787899999999999</v>
      </c>
      <c r="O982">
        <v>0.97104000000000001</v>
      </c>
      <c r="P982">
        <v>-0.74529000000000001</v>
      </c>
      <c r="Q982">
        <v>-0.74529000000000001</v>
      </c>
      <c r="R982">
        <v>1.59842</v>
      </c>
      <c r="S982">
        <v>0.99214000000000002</v>
      </c>
      <c r="T982">
        <v>2E-3</v>
      </c>
      <c r="U982">
        <v>1.7420000000000001E-2</v>
      </c>
      <c r="V982">
        <v>9.9945500000000003</v>
      </c>
      <c r="W982">
        <v>9.4343699999999995</v>
      </c>
      <c r="X982">
        <v>82.635499999999993</v>
      </c>
    </row>
    <row r="983" spans="1:24" x14ac:dyDescent="0.3">
      <c r="A983">
        <v>982</v>
      </c>
      <c r="B983">
        <v>6</v>
      </c>
      <c r="C983" s="1">
        <v>44881.496365740742</v>
      </c>
      <c r="D983" t="s">
        <v>15</v>
      </c>
      <c r="E983" s="7">
        <v>2022</v>
      </c>
      <c r="F983" s="7">
        <v>11</v>
      </c>
      <c r="G983" s="7">
        <v>11</v>
      </c>
      <c r="H983" s="7" t="s">
        <v>32</v>
      </c>
      <c r="I983" s="7">
        <v>47</v>
      </c>
      <c r="J983" t="s">
        <v>23</v>
      </c>
      <c r="K983" t="s">
        <v>38</v>
      </c>
      <c r="L983">
        <v>1.93015</v>
      </c>
      <c r="M983">
        <v>1.93015</v>
      </c>
      <c r="N983">
        <v>2.4798499999999999</v>
      </c>
      <c r="O983">
        <v>0.96360999999999997</v>
      </c>
      <c r="P983">
        <v>-1.0077499999999999</v>
      </c>
      <c r="Q983">
        <v>-1.0077499999999999</v>
      </c>
      <c r="R983">
        <v>2.11659</v>
      </c>
      <c r="S983">
        <v>0.97663999999999995</v>
      </c>
      <c r="T983">
        <v>2E-3</v>
      </c>
      <c r="U983">
        <v>1.482E-2</v>
      </c>
      <c r="V983">
        <v>9.7454499999999999</v>
      </c>
      <c r="W983">
        <v>9.4088200000000004</v>
      </c>
      <c r="X983">
        <v>82.6631</v>
      </c>
    </row>
    <row r="984" spans="1:24" x14ac:dyDescent="0.3">
      <c r="A984">
        <v>983</v>
      </c>
      <c r="B984">
        <v>10</v>
      </c>
      <c r="C984" s="1">
        <v>44881.499351851853</v>
      </c>
      <c r="D984" t="s">
        <v>15</v>
      </c>
      <c r="E984" s="7">
        <v>2022</v>
      </c>
      <c r="F984" s="7">
        <v>11</v>
      </c>
      <c r="G984" s="7">
        <v>11</v>
      </c>
      <c r="H984" s="7" t="s">
        <v>32</v>
      </c>
      <c r="I984" s="7">
        <v>47</v>
      </c>
      <c r="J984" t="s">
        <v>23</v>
      </c>
      <c r="K984" t="s">
        <v>38</v>
      </c>
      <c r="L984">
        <v>1.30274</v>
      </c>
      <c r="M984">
        <v>1.30274</v>
      </c>
      <c r="N984">
        <v>2.1926199999999998</v>
      </c>
      <c r="O984">
        <v>0.97406000000000004</v>
      </c>
      <c r="P984">
        <v>-0.47328999999999999</v>
      </c>
      <c r="Q984">
        <v>-0.47328999999999999</v>
      </c>
      <c r="R984">
        <v>1.81525</v>
      </c>
      <c r="S984">
        <v>0.98611000000000004</v>
      </c>
      <c r="T984">
        <v>4.0000000000000001E-3</v>
      </c>
      <c r="U984">
        <v>8.0689999999999998E-2</v>
      </c>
      <c r="V984">
        <v>9.5290900000000001</v>
      </c>
      <c r="W984">
        <v>9.2736099999999997</v>
      </c>
      <c r="X984">
        <v>82.683999999999997</v>
      </c>
    </row>
    <row r="985" spans="1:24" x14ac:dyDescent="0.3">
      <c r="A985">
        <v>984</v>
      </c>
      <c r="B985">
        <v>11</v>
      </c>
      <c r="C985" s="1">
        <v>44881.501446759263</v>
      </c>
      <c r="D985" t="s">
        <v>15</v>
      </c>
      <c r="E985" s="7">
        <v>2022</v>
      </c>
      <c r="F985" s="7">
        <v>11</v>
      </c>
      <c r="G985" s="7">
        <v>11</v>
      </c>
      <c r="H985" s="7" t="s">
        <v>32</v>
      </c>
      <c r="I985" s="7">
        <v>47</v>
      </c>
      <c r="J985" t="s">
        <v>23</v>
      </c>
      <c r="K985" t="s">
        <v>38</v>
      </c>
      <c r="L985">
        <v>1.8696200000000001</v>
      </c>
      <c r="M985">
        <v>1.8696200000000001</v>
      </c>
      <c r="N985">
        <v>2.0242300000000002</v>
      </c>
      <c r="O985">
        <v>0.97968</v>
      </c>
      <c r="P985">
        <v>-0.94749000000000005</v>
      </c>
      <c r="Q985">
        <v>-0.94749000000000005</v>
      </c>
      <c r="R985">
        <v>1.6649799999999999</v>
      </c>
      <c r="S985">
        <v>0.99034999999999995</v>
      </c>
      <c r="T985">
        <v>4.0000000000000001E-3</v>
      </c>
      <c r="U985">
        <v>4.7870000000000003E-2</v>
      </c>
      <c r="V985">
        <v>9.5</v>
      </c>
      <c r="W985">
        <v>9.58005</v>
      </c>
      <c r="X985">
        <v>82.6828</v>
      </c>
    </row>
    <row r="986" spans="1:24" x14ac:dyDescent="0.3">
      <c r="A986">
        <v>985</v>
      </c>
      <c r="B986">
        <v>12</v>
      </c>
      <c r="C986" s="1">
        <v>44881.503530092596</v>
      </c>
      <c r="D986" t="s">
        <v>15</v>
      </c>
      <c r="E986" s="7">
        <v>2022</v>
      </c>
      <c r="F986" s="7">
        <v>11</v>
      </c>
      <c r="G986" s="7">
        <v>11</v>
      </c>
      <c r="H986" s="7" t="s">
        <v>32</v>
      </c>
      <c r="I986" s="7">
        <v>47</v>
      </c>
      <c r="J986" t="s">
        <v>23</v>
      </c>
      <c r="K986" t="s">
        <v>38</v>
      </c>
      <c r="L986">
        <v>1.4150700000000001</v>
      </c>
      <c r="M986">
        <v>1.4150700000000001</v>
      </c>
      <c r="N986">
        <v>2.1581800000000002</v>
      </c>
      <c r="O986">
        <v>0.97524</v>
      </c>
      <c r="P986">
        <v>-0.40777000000000002</v>
      </c>
      <c r="Q986">
        <v>-0.40777000000000002</v>
      </c>
      <c r="R986">
        <v>1.88584</v>
      </c>
      <c r="S986">
        <v>0.98401000000000005</v>
      </c>
      <c r="T986">
        <v>6.0000000000000001E-3</v>
      </c>
      <c r="U986">
        <v>0.16678999999999999</v>
      </c>
      <c r="V986">
        <v>9.5</v>
      </c>
      <c r="W986">
        <v>9.2441300000000002</v>
      </c>
      <c r="X986">
        <v>82.683300000000003</v>
      </c>
    </row>
    <row r="987" spans="1:24" x14ac:dyDescent="0.3">
      <c r="A987">
        <v>986</v>
      </c>
      <c r="B987">
        <v>7</v>
      </c>
      <c r="C987" s="1">
        <v>44881.505636574075</v>
      </c>
      <c r="D987" t="s">
        <v>15</v>
      </c>
      <c r="E987" s="7">
        <v>2022</v>
      </c>
      <c r="F987" s="7">
        <v>11</v>
      </c>
      <c r="G987" s="7">
        <v>11</v>
      </c>
      <c r="H987" s="7" t="s">
        <v>32</v>
      </c>
      <c r="I987" s="7">
        <v>47</v>
      </c>
      <c r="J987" t="s">
        <v>22</v>
      </c>
      <c r="K987" t="s">
        <v>38</v>
      </c>
      <c r="L987">
        <v>2.6089600000000002</v>
      </c>
      <c r="M987">
        <v>2.6089600000000002</v>
      </c>
      <c r="N987">
        <v>1.6149500000000001</v>
      </c>
      <c r="O987">
        <v>0.99146000000000001</v>
      </c>
      <c r="P987">
        <v>-1.2453000000000001</v>
      </c>
      <c r="Q987">
        <v>-1.2453000000000001</v>
      </c>
      <c r="R987">
        <v>1.39445</v>
      </c>
      <c r="S987">
        <v>0.99714000000000003</v>
      </c>
      <c r="T987">
        <v>8.0000000000000002E-3</v>
      </c>
      <c r="U987">
        <v>0.22345999999999999</v>
      </c>
      <c r="V987">
        <v>9.3527299999999993</v>
      </c>
      <c r="W987">
        <v>8.5228400000000004</v>
      </c>
      <c r="X987">
        <v>82.688199999999995</v>
      </c>
    </row>
    <row r="988" spans="1:24" x14ac:dyDescent="0.3">
      <c r="A988">
        <v>987</v>
      </c>
      <c r="B988">
        <v>8</v>
      </c>
      <c r="C988" s="1">
        <v>44881.5078125</v>
      </c>
      <c r="D988" t="s">
        <v>15</v>
      </c>
      <c r="E988" s="7">
        <v>2022</v>
      </c>
      <c r="F988" s="7">
        <v>11</v>
      </c>
      <c r="G988" s="7">
        <v>11</v>
      </c>
      <c r="H988" s="7" t="s">
        <v>32</v>
      </c>
      <c r="I988" s="7">
        <v>47</v>
      </c>
      <c r="J988" t="s">
        <v>22</v>
      </c>
      <c r="K988" t="s">
        <v>38</v>
      </c>
      <c r="L988">
        <v>3.0075099999999999</v>
      </c>
      <c r="M988">
        <v>3.0075099999999999</v>
      </c>
      <c r="N988">
        <v>1.4778</v>
      </c>
      <c r="O988">
        <v>0.99509999999999998</v>
      </c>
      <c r="P988">
        <v>-0.67174</v>
      </c>
      <c r="Q988">
        <v>-0.67174</v>
      </c>
      <c r="R988">
        <v>1.53085</v>
      </c>
      <c r="S988">
        <v>0.99385999999999997</v>
      </c>
      <c r="T988">
        <v>3.0000000000000001E-3</v>
      </c>
      <c r="U988">
        <v>2.8250000000000001E-2</v>
      </c>
      <c r="V988">
        <v>9.1927299999999992</v>
      </c>
      <c r="W988">
        <v>8.5189900000000005</v>
      </c>
      <c r="X988">
        <v>82.683000000000007</v>
      </c>
    </row>
    <row r="989" spans="1:24" x14ac:dyDescent="0.3">
      <c r="A989">
        <v>988</v>
      </c>
      <c r="B989">
        <v>9</v>
      </c>
      <c r="C989" s="1">
        <v>44881.50990740741</v>
      </c>
      <c r="D989" t="s">
        <v>15</v>
      </c>
      <c r="E989" s="7">
        <v>2022</v>
      </c>
      <c r="F989" s="7">
        <v>11</v>
      </c>
      <c r="G989" s="7">
        <v>11</v>
      </c>
      <c r="H989" s="7" t="s">
        <v>32</v>
      </c>
      <c r="I989" s="7">
        <v>47</v>
      </c>
      <c r="J989" t="s">
        <v>22</v>
      </c>
      <c r="K989" t="s">
        <v>38</v>
      </c>
      <c r="L989">
        <v>3.1063100000000001</v>
      </c>
      <c r="M989">
        <v>3.1063100000000001</v>
      </c>
      <c r="N989">
        <v>1.5412399999999999</v>
      </c>
      <c r="O989">
        <v>0.99272000000000005</v>
      </c>
      <c r="P989">
        <v>-0.75458000000000003</v>
      </c>
      <c r="Q989">
        <v>-0.75458000000000003</v>
      </c>
      <c r="R989">
        <v>1.4881500000000001</v>
      </c>
      <c r="S989">
        <v>0.99492000000000003</v>
      </c>
      <c r="T989">
        <v>2E-3</v>
      </c>
      <c r="U989">
        <v>7.6359999999999997E-2</v>
      </c>
      <c r="V989">
        <v>9.0181799999999992</v>
      </c>
      <c r="W989">
        <v>8.6393599999999999</v>
      </c>
      <c r="X989">
        <v>82.669600000000003</v>
      </c>
    </row>
    <row r="990" spans="1:24" x14ac:dyDescent="0.3">
      <c r="A990">
        <v>989</v>
      </c>
      <c r="B990">
        <v>13</v>
      </c>
      <c r="C990" s="1">
        <v>44881.51226851852</v>
      </c>
      <c r="D990" t="s">
        <v>15</v>
      </c>
      <c r="E990" s="7">
        <v>2022</v>
      </c>
      <c r="F990" s="7">
        <v>11</v>
      </c>
      <c r="G990" s="7">
        <v>11</v>
      </c>
      <c r="H990" s="7" t="s">
        <v>32</v>
      </c>
      <c r="I990" s="7">
        <v>47</v>
      </c>
      <c r="J990" t="s">
        <v>22</v>
      </c>
      <c r="K990" t="s">
        <v>38</v>
      </c>
      <c r="L990">
        <v>3.7138800000000001</v>
      </c>
      <c r="M990">
        <v>3.7138800000000001</v>
      </c>
      <c r="N990">
        <v>1.4903599999999999</v>
      </c>
      <c r="O990">
        <v>0.99431000000000003</v>
      </c>
      <c r="P990">
        <v>-0.61597000000000002</v>
      </c>
      <c r="Q990">
        <v>-0.61597000000000002</v>
      </c>
      <c r="R990">
        <v>1.5196700000000001</v>
      </c>
      <c r="S990">
        <v>0.99414000000000002</v>
      </c>
      <c r="T990">
        <v>3.0000000000000001E-3</v>
      </c>
      <c r="U990">
        <v>0</v>
      </c>
      <c r="V990">
        <v>8.94909</v>
      </c>
      <c r="W990">
        <v>8.8841300000000007</v>
      </c>
      <c r="X990">
        <v>82.677499999999995</v>
      </c>
    </row>
    <row r="991" spans="1:24" x14ac:dyDescent="0.3">
      <c r="A991">
        <v>990</v>
      </c>
      <c r="B991">
        <v>14</v>
      </c>
      <c r="C991" s="1">
        <v>44881.515648148146</v>
      </c>
      <c r="D991" t="s">
        <v>15</v>
      </c>
      <c r="E991" s="7">
        <v>2022</v>
      </c>
      <c r="F991" s="7">
        <v>11</v>
      </c>
      <c r="G991" s="7">
        <v>11</v>
      </c>
      <c r="H991" s="7" t="s">
        <v>32</v>
      </c>
      <c r="I991" s="7">
        <v>47</v>
      </c>
      <c r="J991" t="s">
        <v>22</v>
      </c>
      <c r="K991" t="s">
        <v>38</v>
      </c>
      <c r="L991">
        <v>2.6689699999999998</v>
      </c>
      <c r="M991">
        <v>2.6689699999999998</v>
      </c>
      <c r="N991">
        <v>1.5314000000000001</v>
      </c>
      <c r="O991">
        <v>0.99321999999999999</v>
      </c>
      <c r="P991">
        <v>-0.53429000000000004</v>
      </c>
      <c r="Q991">
        <v>-0.53429000000000004</v>
      </c>
      <c r="R991">
        <v>1.6178399999999999</v>
      </c>
      <c r="S991">
        <v>0.99172000000000005</v>
      </c>
      <c r="T991">
        <v>4.0000000000000001E-3</v>
      </c>
      <c r="U991">
        <v>4.9250000000000002E-2</v>
      </c>
      <c r="V991">
        <v>9.0381800000000005</v>
      </c>
      <c r="W991">
        <v>9.1436899999999994</v>
      </c>
      <c r="X991">
        <v>82.672799999999995</v>
      </c>
    </row>
    <row r="992" spans="1:24" x14ac:dyDescent="0.3">
      <c r="A992">
        <v>991</v>
      </c>
      <c r="B992">
        <v>15</v>
      </c>
      <c r="C992" s="1">
        <v>44881.517743055556</v>
      </c>
      <c r="D992" t="s">
        <v>15</v>
      </c>
      <c r="E992" s="7">
        <v>2022</v>
      </c>
      <c r="F992" s="7">
        <v>11</v>
      </c>
      <c r="G992" s="7">
        <v>11</v>
      </c>
      <c r="H992" s="7" t="s">
        <v>32</v>
      </c>
      <c r="I992" s="7">
        <v>47</v>
      </c>
      <c r="J992" t="s">
        <v>22</v>
      </c>
      <c r="K992" t="s">
        <v>38</v>
      </c>
      <c r="L992">
        <v>2.0716999999999999</v>
      </c>
      <c r="M992">
        <v>2.0716999999999999</v>
      </c>
      <c r="N992">
        <v>1.81704</v>
      </c>
      <c r="O992">
        <v>0.98624000000000001</v>
      </c>
      <c r="P992">
        <v>-0.46843000000000001</v>
      </c>
      <c r="Q992">
        <v>-0.46843000000000001</v>
      </c>
      <c r="R992">
        <v>1.68133</v>
      </c>
      <c r="S992">
        <v>0.99004000000000003</v>
      </c>
      <c r="T992">
        <v>4.5500000000000002E-3</v>
      </c>
      <c r="U992">
        <v>0.18761</v>
      </c>
      <c r="V992">
        <v>9.24</v>
      </c>
      <c r="W992">
        <v>9.5467399999999998</v>
      </c>
      <c r="X992">
        <v>82.643699999999995</v>
      </c>
    </row>
    <row r="993" spans="1:24" x14ac:dyDescent="0.3">
      <c r="A993">
        <v>992</v>
      </c>
      <c r="B993">
        <v>16</v>
      </c>
      <c r="C993" s="1">
        <v>44881.519814814812</v>
      </c>
      <c r="D993" t="s">
        <v>15</v>
      </c>
      <c r="E993" s="7">
        <v>2022</v>
      </c>
      <c r="F993" s="7">
        <v>11</v>
      </c>
      <c r="G993" s="7">
        <v>11</v>
      </c>
      <c r="H993" s="7" t="s">
        <v>32</v>
      </c>
      <c r="I993" s="7">
        <v>47</v>
      </c>
      <c r="J993" t="s">
        <v>23</v>
      </c>
      <c r="K993" t="s">
        <v>38</v>
      </c>
      <c r="L993">
        <v>2.1360399999999999</v>
      </c>
      <c r="M993">
        <v>2.1360399999999999</v>
      </c>
      <c r="N993">
        <v>1.9389400000000001</v>
      </c>
      <c r="O993">
        <v>0.98238000000000003</v>
      </c>
      <c r="P993">
        <v>-0.45030999999999999</v>
      </c>
      <c r="Q993">
        <v>-0.45030999999999999</v>
      </c>
      <c r="R993">
        <v>1.73837</v>
      </c>
      <c r="S993">
        <v>0.98833000000000004</v>
      </c>
      <c r="T993">
        <v>1E-3</v>
      </c>
      <c r="U993">
        <v>0.18489</v>
      </c>
      <c r="V993">
        <v>9.6381800000000002</v>
      </c>
      <c r="W993">
        <v>11.015700000000001</v>
      </c>
      <c r="X993">
        <v>82.624799999999993</v>
      </c>
    </row>
    <row r="994" spans="1:24" x14ac:dyDescent="0.3">
      <c r="A994">
        <v>993</v>
      </c>
      <c r="B994">
        <v>17</v>
      </c>
      <c r="C994" s="1">
        <v>44881.521898148145</v>
      </c>
      <c r="D994" t="s">
        <v>15</v>
      </c>
      <c r="E994" s="7">
        <v>2022</v>
      </c>
      <c r="F994" s="7">
        <v>11</v>
      </c>
      <c r="G994" s="7">
        <v>11</v>
      </c>
      <c r="H994" s="7" t="s">
        <v>32</v>
      </c>
      <c r="I994" s="7">
        <v>47</v>
      </c>
      <c r="J994" t="s">
        <v>23</v>
      </c>
      <c r="K994" t="s">
        <v>38</v>
      </c>
      <c r="L994">
        <v>0.99863000000000002</v>
      </c>
      <c r="M994" t="s">
        <v>38</v>
      </c>
      <c r="N994">
        <v>2.5736500000000002</v>
      </c>
      <c r="O994">
        <v>0.94316</v>
      </c>
      <c r="P994">
        <v>-0.56962000000000002</v>
      </c>
      <c r="Q994">
        <v>-0.56962000000000002</v>
      </c>
      <c r="R994">
        <v>1.73678</v>
      </c>
      <c r="S994">
        <v>0.98836999999999997</v>
      </c>
      <c r="T994">
        <v>1.5900000000000001E-3</v>
      </c>
      <c r="U994">
        <v>9.1679999999999998E-2</v>
      </c>
      <c r="V994">
        <v>9.9828799999999998</v>
      </c>
      <c r="W994">
        <v>11.596500000000001</v>
      </c>
      <c r="X994">
        <v>82.625399999999999</v>
      </c>
    </row>
    <row r="995" spans="1:24" x14ac:dyDescent="0.3">
      <c r="A995">
        <v>994</v>
      </c>
      <c r="B995">
        <v>18</v>
      </c>
      <c r="C995" s="1">
        <v>44881.524050925924</v>
      </c>
      <c r="D995" t="s">
        <v>15</v>
      </c>
      <c r="E995" s="7">
        <v>2022</v>
      </c>
      <c r="F995" s="7">
        <v>11</v>
      </c>
      <c r="G995" s="7">
        <v>11</v>
      </c>
      <c r="H995" s="7" t="s">
        <v>32</v>
      </c>
      <c r="I995" s="7">
        <v>47</v>
      </c>
      <c r="J995" t="s">
        <v>23</v>
      </c>
      <c r="K995" t="s">
        <v>38</v>
      </c>
      <c r="L995">
        <v>2.4630700000000001</v>
      </c>
      <c r="M995">
        <v>2.4630700000000001</v>
      </c>
      <c r="N995">
        <v>1.5783199999999999</v>
      </c>
      <c r="O995">
        <v>0.97482999999999997</v>
      </c>
      <c r="P995">
        <v>-1.8153300000000001</v>
      </c>
      <c r="Q995">
        <v>-1.8153300000000001</v>
      </c>
      <c r="R995">
        <v>1.3692800000000001</v>
      </c>
      <c r="S995">
        <v>0.98299000000000003</v>
      </c>
      <c r="T995">
        <v>4.0000000000000001E-3</v>
      </c>
      <c r="U995">
        <v>9.3890000000000001E-2</v>
      </c>
      <c r="V995">
        <v>10.3</v>
      </c>
      <c r="W995">
        <v>11.1936</v>
      </c>
      <c r="X995">
        <v>82.590800000000002</v>
      </c>
    </row>
    <row r="996" spans="1:24" x14ac:dyDescent="0.3">
      <c r="A996">
        <v>995</v>
      </c>
      <c r="B996">
        <v>1</v>
      </c>
      <c r="C996" s="1">
        <v>44889.399039351854</v>
      </c>
      <c r="D996" t="s">
        <v>30</v>
      </c>
      <c r="E996" s="7">
        <v>2022</v>
      </c>
      <c r="F996" s="7">
        <v>11</v>
      </c>
      <c r="G996" s="7">
        <v>11</v>
      </c>
      <c r="H996" s="7" t="s">
        <v>32</v>
      </c>
      <c r="I996" s="7">
        <v>48</v>
      </c>
      <c r="J996" t="s">
        <v>22</v>
      </c>
      <c r="K996" t="s">
        <v>37</v>
      </c>
      <c r="L996">
        <v>0.94282200000000005</v>
      </c>
      <c r="M996">
        <v>0.94282200000000005</v>
      </c>
      <c r="N996">
        <v>2.2198099999999998</v>
      </c>
      <c r="O996">
        <v>0.97194999999999998</v>
      </c>
      <c r="P996">
        <v>-3.2920699999999997E-2</v>
      </c>
      <c r="Q996">
        <v>-3.2920699999999997E-2</v>
      </c>
      <c r="R996">
        <v>14.0535</v>
      </c>
      <c r="S996" t="s">
        <v>14</v>
      </c>
      <c r="T996">
        <v>2E-3</v>
      </c>
      <c r="U996">
        <v>0</v>
      </c>
      <c r="V996">
        <v>17.7</v>
      </c>
      <c r="W996">
        <v>26.4754</v>
      </c>
      <c r="X996">
        <v>88.4696</v>
      </c>
    </row>
    <row r="997" spans="1:24" x14ac:dyDescent="0.3">
      <c r="A997">
        <v>996</v>
      </c>
      <c r="B997">
        <v>2</v>
      </c>
      <c r="C997" s="1">
        <v>44889.40111111111</v>
      </c>
      <c r="D997" t="s">
        <v>30</v>
      </c>
      <c r="E997" s="7">
        <v>2022</v>
      </c>
      <c r="F997" s="7">
        <v>11</v>
      </c>
      <c r="G997" s="7">
        <v>11</v>
      </c>
      <c r="H997" s="7" t="s">
        <v>32</v>
      </c>
      <c r="I997" s="7">
        <v>48</v>
      </c>
      <c r="J997" t="s">
        <v>22</v>
      </c>
      <c r="K997" t="s">
        <v>36</v>
      </c>
      <c r="L997">
        <v>2.76945</v>
      </c>
      <c r="M997">
        <v>2.76945</v>
      </c>
      <c r="N997">
        <v>1.3357699999999999</v>
      </c>
      <c r="O997">
        <v>0.99683900000000003</v>
      </c>
      <c r="P997">
        <v>-0.11742</v>
      </c>
      <c r="Q997" t="s">
        <v>38</v>
      </c>
      <c r="R997">
        <v>4.2118399999999996</v>
      </c>
      <c r="S997">
        <v>0.880629</v>
      </c>
      <c r="T997">
        <v>4.0000000000000001E-3</v>
      </c>
      <c r="U997">
        <v>0</v>
      </c>
      <c r="V997">
        <v>17.2</v>
      </c>
      <c r="W997">
        <v>27.352599999999999</v>
      </c>
      <c r="X997">
        <v>88.476100000000002</v>
      </c>
    </row>
    <row r="998" spans="1:24" x14ac:dyDescent="0.3">
      <c r="A998">
        <v>997</v>
      </c>
      <c r="B998">
        <v>3</v>
      </c>
      <c r="C998" s="1">
        <v>44889.403217592589</v>
      </c>
      <c r="D998" t="s">
        <v>30</v>
      </c>
      <c r="E998" s="7">
        <v>2022</v>
      </c>
      <c r="F998" s="7">
        <v>11</v>
      </c>
      <c r="G998" s="7">
        <v>11</v>
      </c>
      <c r="H998" s="7" t="s">
        <v>32</v>
      </c>
      <c r="I998" s="7">
        <v>48</v>
      </c>
      <c r="J998" t="s">
        <v>22</v>
      </c>
      <c r="K998" t="s">
        <v>36</v>
      </c>
      <c r="L998">
        <v>1.14761</v>
      </c>
      <c r="M998">
        <v>1.14761</v>
      </c>
      <c r="N998">
        <v>1.9833000000000001</v>
      </c>
      <c r="O998">
        <v>0.97639200000000004</v>
      </c>
      <c r="P998">
        <v>-0.23247699999999999</v>
      </c>
      <c r="Q998">
        <v>-0.23247699999999999</v>
      </c>
      <c r="R998">
        <v>2.43676</v>
      </c>
      <c r="S998">
        <v>0.96376499999999998</v>
      </c>
      <c r="T998">
        <v>3.0000000000000001E-3</v>
      </c>
      <c r="U998">
        <v>0</v>
      </c>
      <c r="V998">
        <v>16.7</v>
      </c>
      <c r="W998">
        <v>27.883900000000001</v>
      </c>
      <c r="X998">
        <v>88.478499999999997</v>
      </c>
    </row>
    <row r="999" spans="1:24" x14ac:dyDescent="0.3">
      <c r="A999">
        <v>998</v>
      </c>
      <c r="B999">
        <v>4</v>
      </c>
      <c r="C999" s="1">
        <v>44889.405289351853</v>
      </c>
      <c r="D999" t="s">
        <v>30</v>
      </c>
      <c r="E999" s="7">
        <v>2022</v>
      </c>
      <c r="F999" s="7">
        <v>11</v>
      </c>
      <c r="G999" s="7">
        <v>11</v>
      </c>
      <c r="H999" s="7" t="s">
        <v>32</v>
      </c>
      <c r="I999" s="7">
        <v>48</v>
      </c>
      <c r="J999" t="s">
        <v>22</v>
      </c>
      <c r="K999" t="s">
        <v>36</v>
      </c>
      <c r="L999">
        <v>1.2489399999999999</v>
      </c>
      <c r="M999">
        <v>1.2489399999999999</v>
      </c>
      <c r="N999">
        <v>2.3277199999999998</v>
      </c>
      <c r="O999">
        <v>0.96460000000000001</v>
      </c>
      <c r="P999">
        <v>-1.1517599999999999</v>
      </c>
      <c r="Q999">
        <v>-1.1517599999999999</v>
      </c>
      <c r="R999">
        <v>1.35456</v>
      </c>
      <c r="S999">
        <v>0.99222500000000002</v>
      </c>
      <c r="T999">
        <v>2E-3</v>
      </c>
      <c r="U999">
        <v>0</v>
      </c>
      <c r="V999">
        <v>16.3</v>
      </c>
      <c r="W999">
        <v>28.1068</v>
      </c>
      <c r="X999">
        <v>88.482100000000003</v>
      </c>
    </row>
    <row r="1000" spans="1:24" x14ac:dyDescent="0.3">
      <c r="A1000">
        <v>999</v>
      </c>
      <c r="B1000">
        <v>5</v>
      </c>
      <c r="C1000" s="1">
        <v>44889.408495370371</v>
      </c>
      <c r="D1000" t="s">
        <v>30</v>
      </c>
      <c r="E1000" s="7">
        <v>2022</v>
      </c>
      <c r="F1000" s="7">
        <v>11</v>
      </c>
      <c r="G1000" s="7">
        <v>11</v>
      </c>
      <c r="H1000" s="7" t="s">
        <v>32</v>
      </c>
      <c r="I1000" s="7">
        <v>48</v>
      </c>
      <c r="J1000" t="s">
        <v>23</v>
      </c>
      <c r="K1000" t="s">
        <v>36</v>
      </c>
      <c r="L1000">
        <v>1.70414</v>
      </c>
      <c r="M1000">
        <v>1.70414</v>
      </c>
      <c r="N1000">
        <v>1.9405300000000001</v>
      </c>
      <c r="O1000">
        <v>0.968445</v>
      </c>
      <c r="P1000">
        <v>-0.38270900000000002</v>
      </c>
      <c r="Q1000">
        <v>-0.38270900000000002</v>
      </c>
      <c r="R1000">
        <v>1.9765900000000001</v>
      </c>
      <c r="S1000">
        <v>0.97991700000000004</v>
      </c>
      <c r="T1000">
        <v>5.0000000000000001E-3</v>
      </c>
      <c r="U1000">
        <v>0</v>
      </c>
      <c r="V1000">
        <v>15.8</v>
      </c>
      <c r="W1000">
        <v>28.305099999999999</v>
      </c>
      <c r="X1000">
        <v>88.484800000000007</v>
      </c>
    </row>
    <row r="1001" spans="1:24" x14ac:dyDescent="0.3">
      <c r="A1001">
        <v>1000</v>
      </c>
      <c r="B1001">
        <v>6</v>
      </c>
      <c r="C1001" s="1">
        <v>44889.410601851851</v>
      </c>
      <c r="D1001" t="s">
        <v>30</v>
      </c>
      <c r="E1001" s="7">
        <v>2022</v>
      </c>
      <c r="F1001" s="7">
        <v>11</v>
      </c>
      <c r="G1001" s="7">
        <v>11</v>
      </c>
      <c r="H1001" s="7" t="s">
        <v>32</v>
      </c>
      <c r="I1001" s="7">
        <v>48</v>
      </c>
      <c r="J1001" t="s">
        <v>23</v>
      </c>
      <c r="K1001" t="s">
        <v>36</v>
      </c>
      <c r="L1001">
        <v>1.8656299999999999</v>
      </c>
      <c r="M1001">
        <v>1.8656299999999999</v>
      </c>
      <c r="N1001">
        <v>2.00997</v>
      </c>
      <c r="O1001">
        <v>0.97860499999999995</v>
      </c>
      <c r="P1001">
        <v>-0.62482099999999996</v>
      </c>
      <c r="Q1001">
        <v>-0.62482099999999996</v>
      </c>
      <c r="R1001">
        <v>1.72628</v>
      </c>
      <c r="S1001">
        <v>0.98710299999999995</v>
      </c>
      <c r="T1001">
        <v>2E-3</v>
      </c>
      <c r="U1001">
        <v>0</v>
      </c>
      <c r="V1001">
        <v>16</v>
      </c>
      <c r="W1001">
        <v>28.472200000000001</v>
      </c>
      <c r="X1001">
        <v>88.477699999999999</v>
      </c>
    </row>
    <row r="1002" spans="1:24" x14ac:dyDescent="0.3">
      <c r="A1002">
        <v>1001</v>
      </c>
      <c r="B1002">
        <v>7</v>
      </c>
      <c r="C1002" s="1">
        <v>44889.412685185183</v>
      </c>
      <c r="D1002" t="s">
        <v>30</v>
      </c>
      <c r="E1002" s="7">
        <v>2022</v>
      </c>
      <c r="F1002" s="7">
        <v>11</v>
      </c>
      <c r="G1002" s="7">
        <v>11</v>
      </c>
      <c r="H1002" s="7" t="s">
        <v>32</v>
      </c>
      <c r="I1002" s="7">
        <v>48</v>
      </c>
      <c r="J1002" t="s">
        <v>23</v>
      </c>
      <c r="K1002" t="s">
        <v>37</v>
      </c>
      <c r="L1002">
        <v>1.5012099999999999</v>
      </c>
      <c r="M1002">
        <v>1.5012099999999999</v>
      </c>
      <c r="N1002">
        <v>2.1335299999999999</v>
      </c>
      <c r="O1002">
        <v>0.97227699999999995</v>
      </c>
      <c r="P1002">
        <v>-0.80025999999999997</v>
      </c>
      <c r="Q1002">
        <v>-0.80025999999999997</v>
      </c>
      <c r="R1002">
        <v>1.3784700000000001</v>
      </c>
      <c r="S1002">
        <v>0.99590999999999996</v>
      </c>
      <c r="T1002">
        <v>3.0000000000000001E-3</v>
      </c>
      <c r="U1002">
        <v>0</v>
      </c>
      <c r="V1002">
        <v>17.2</v>
      </c>
      <c r="W1002">
        <v>28.828199999999999</v>
      </c>
      <c r="X1002">
        <v>88.500200000000007</v>
      </c>
    </row>
    <row r="1003" spans="1:24" x14ac:dyDescent="0.3">
      <c r="A1003">
        <v>1002</v>
      </c>
      <c r="B1003">
        <v>8</v>
      </c>
      <c r="C1003" s="1">
        <v>44889.414756944447</v>
      </c>
      <c r="D1003" t="s">
        <v>30</v>
      </c>
      <c r="E1003" s="7">
        <v>2022</v>
      </c>
      <c r="F1003" s="7">
        <v>11</v>
      </c>
      <c r="G1003" s="7">
        <v>11</v>
      </c>
      <c r="H1003" s="7" t="s">
        <v>32</v>
      </c>
      <c r="I1003" s="7">
        <v>48</v>
      </c>
      <c r="J1003" t="s">
        <v>23</v>
      </c>
      <c r="K1003" t="s">
        <v>36</v>
      </c>
      <c r="L1003">
        <v>2.4201299999999999</v>
      </c>
      <c r="M1003">
        <v>2.4201299999999999</v>
      </c>
      <c r="N1003">
        <v>1.55396</v>
      </c>
      <c r="O1003">
        <v>0.98989400000000005</v>
      </c>
      <c r="P1003">
        <v>-0.77776900000000004</v>
      </c>
      <c r="Q1003">
        <v>-0.77776900000000004</v>
      </c>
      <c r="R1003">
        <v>1.38191</v>
      </c>
      <c r="S1003">
        <v>0.995834</v>
      </c>
      <c r="T1003">
        <v>3.0000000000000001E-3</v>
      </c>
      <c r="U1003">
        <v>0</v>
      </c>
      <c r="V1003">
        <v>17.3</v>
      </c>
      <c r="W1003">
        <v>29.125</v>
      </c>
      <c r="X1003">
        <v>88.513800000000003</v>
      </c>
    </row>
    <row r="1004" spans="1:24" x14ac:dyDescent="0.3">
      <c r="A1004">
        <v>1003</v>
      </c>
      <c r="B1004">
        <v>9</v>
      </c>
      <c r="C1004" s="1">
        <v>44889.416851851849</v>
      </c>
      <c r="D1004" t="s">
        <v>30</v>
      </c>
      <c r="E1004" s="7">
        <v>2022</v>
      </c>
      <c r="F1004" s="7">
        <v>11</v>
      </c>
      <c r="G1004" s="7">
        <v>11</v>
      </c>
      <c r="H1004" s="7" t="s">
        <v>32</v>
      </c>
      <c r="I1004" s="7">
        <v>48</v>
      </c>
      <c r="J1004" t="s">
        <v>22</v>
      </c>
      <c r="K1004" t="s">
        <v>36</v>
      </c>
      <c r="L1004">
        <v>3.0759799999999999</v>
      </c>
      <c r="M1004">
        <v>3.0759799999999999</v>
      </c>
      <c r="N1004">
        <v>1.57656</v>
      </c>
      <c r="O1004">
        <v>0.98932900000000001</v>
      </c>
      <c r="P1004">
        <v>-0.29290300000000002</v>
      </c>
      <c r="Q1004">
        <v>-0.29290300000000002</v>
      </c>
      <c r="R1004">
        <v>2.3204500000000001</v>
      </c>
      <c r="S1004">
        <v>0.96803899999999998</v>
      </c>
      <c r="T1004">
        <v>2E-3</v>
      </c>
      <c r="U1004">
        <v>0</v>
      </c>
      <c r="V1004">
        <v>17.2</v>
      </c>
      <c r="W1004">
        <v>29.102399999999999</v>
      </c>
      <c r="X1004">
        <v>88.501900000000006</v>
      </c>
    </row>
    <row r="1005" spans="1:24" x14ac:dyDescent="0.3">
      <c r="A1005">
        <v>1004</v>
      </c>
      <c r="B1005">
        <v>10</v>
      </c>
      <c r="C1005" s="1">
        <v>44889.418923611112</v>
      </c>
      <c r="D1005" t="s">
        <v>30</v>
      </c>
      <c r="E1005" s="7">
        <v>2022</v>
      </c>
      <c r="F1005" s="7">
        <v>11</v>
      </c>
      <c r="G1005" s="7">
        <v>11</v>
      </c>
      <c r="H1005" s="7" t="s">
        <v>32</v>
      </c>
      <c r="I1005" s="7">
        <v>48</v>
      </c>
      <c r="J1005" t="s">
        <v>22</v>
      </c>
      <c r="K1005" t="s">
        <v>36</v>
      </c>
      <c r="L1005">
        <v>2.1272199999999999</v>
      </c>
      <c r="M1005">
        <v>2.1272199999999999</v>
      </c>
      <c r="N1005">
        <v>1.77355</v>
      </c>
      <c r="O1005">
        <v>0.97618099999999997</v>
      </c>
      <c r="P1005">
        <v>-0.32741500000000001</v>
      </c>
      <c r="Q1005">
        <v>-0.32741500000000001</v>
      </c>
      <c r="R1005">
        <v>2.6250399999999998</v>
      </c>
      <c r="S1005">
        <v>0.95646600000000004</v>
      </c>
      <c r="T1005">
        <v>3.0000000000000001E-3</v>
      </c>
      <c r="U1005">
        <v>0</v>
      </c>
      <c r="V1005">
        <v>16.7</v>
      </c>
      <c r="W1005">
        <v>29.349900000000002</v>
      </c>
      <c r="X1005">
        <v>88.502300000000005</v>
      </c>
    </row>
    <row r="1006" spans="1:24" x14ac:dyDescent="0.3">
      <c r="A1006">
        <v>1005</v>
      </c>
      <c r="B1006">
        <v>11</v>
      </c>
      <c r="C1006" s="1">
        <v>44889.421041666668</v>
      </c>
      <c r="D1006" t="s">
        <v>30</v>
      </c>
      <c r="E1006" s="7">
        <v>2022</v>
      </c>
      <c r="F1006" s="7">
        <v>11</v>
      </c>
      <c r="G1006" s="7">
        <v>11</v>
      </c>
      <c r="H1006" s="7" t="s">
        <v>32</v>
      </c>
      <c r="I1006" s="7">
        <v>48</v>
      </c>
      <c r="J1006" t="s">
        <v>22</v>
      </c>
      <c r="K1006" t="s">
        <v>36</v>
      </c>
      <c r="L1006">
        <v>2.3060999999999998</v>
      </c>
      <c r="M1006">
        <v>2.3060999999999998</v>
      </c>
      <c r="N1006">
        <v>1.7537100000000001</v>
      </c>
      <c r="O1006">
        <v>0.97988900000000001</v>
      </c>
      <c r="P1006">
        <v>-0.51127800000000001</v>
      </c>
      <c r="Q1006">
        <v>-0.51127800000000001</v>
      </c>
      <c r="R1006">
        <v>1.92662</v>
      </c>
      <c r="S1006">
        <v>0.98122799999999999</v>
      </c>
      <c r="T1006">
        <v>3.0000000000000001E-3</v>
      </c>
      <c r="U1006">
        <v>0</v>
      </c>
      <c r="V1006">
        <v>16.5</v>
      </c>
      <c r="W1006">
        <v>29.2789</v>
      </c>
      <c r="X1006">
        <v>88.505399999999995</v>
      </c>
    </row>
    <row r="1007" spans="1:24" x14ac:dyDescent="0.3">
      <c r="A1007">
        <v>1006</v>
      </c>
      <c r="B1007">
        <v>12</v>
      </c>
      <c r="C1007" s="1">
        <v>44889.423113425924</v>
      </c>
      <c r="D1007" t="s">
        <v>30</v>
      </c>
      <c r="E1007" s="7">
        <v>2022</v>
      </c>
      <c r="F1007" s="7">
        <v>11</v>
      </c>
      <c r="G1007" s="7">
        <v>11</v>
      </c>
      <c r="H1007" s="7" t="s">
        <v>32</v>
      </c>
      <c r="I1007" s="7">
        <v>48</v>
      </c>
      <c r="J1007" t="s">
        <v>22</v>
      </c>
      <c r="K1007" t="s">
        <v>37</v>
      </c>
      <c r="L1007">
        <v>2.4855800000000001</v>
      </c>
      <c r="M1007">
        <v>2.4855800000000001</v>
      </c>
      <c r="N1007">
        <v>1.62754</v>
      </c>
      <c r="O1007">
        <v>0.98937799999999998</v>
      </c>
      <c r="P1007">
        <v>-0.15125</v>
      </c>
      <c r="Q1007" t="s">
        <v>38</v>
      </c>
      <c r="R1007">
        <v>3.9665900000000001</v>
      </c>
      <c r="S1007">
        <v>0.89372099999999999</v>
      </c>
      <c r="T1007">
        <v>3.0000000000000001E-3</v>
      </c>
      <c r="U1007">
        <v>0</v>
      </c>
      <c r="V1007">
        <v>16</v>
      </c>
      <c r="W1007">
        <v>29.136099999999999</v>
      </c>
      <c r="X1007">
        <v>88.51</v>
      </c>
    </row>
    <row r="1008" spans="1:24" x14ac:dyDescent="0.3">
      <c r="A1008">
        <v>1007</v>
      </c>
      <c r="B1008">
        <v>13</v>
      </c>
      <c r="C1008" s="1">
        <v>44889.425185185188</v>
      </c>
      <c r="D1008" t="s">
        <v>30</v>
      </c>
      <c r="E1008" s="7">
        <v>2022</v>
      </c>
      <c r="F1008" s="7">
        <v>11</v>
      </c>
      <c r="G1008" s="7">
        <v>11</v>
      </c>
      <c r="H1008" s="7" t="s">
        <v>32</v>
      </c>
      <c r="I1008" s="7">
        <v>48</v>
      </c>
      <c r="J1008" t="s">
        <v>23</v>
      </c>
      <c r="K1008" t="s">
        <v>36</v>
      </c>
      <c r="L1008">
        <v>1.2161500000000001</v>
      </c>
      <c r="M1008">
        <v>1.2161500000000001</v>
      </c>
      <c r="N1008">
        <v>2.6377299999999999</v>
      </c>
      <c r="O1008">
        <v>0.95595300000000005</v>
      </c>
      <c r="P1008">
        <v>-0.35253400000000001</v>
      </c>
      <c r="Q1008">
        <v>-0.35253400000000001</v>
      </c>
      <c r="R1008">
        <v>1.9914400000000001</v>
      </c>
      <c r="S1008">
        <v>0.97919699999999998</v>
      </c>
      <c r="T1008">
        <v>4.0000000000000001E-3</v>
      </c>
      <c r="U1008">
        <v>0</v>
      </c>
      <c r="V1008">
        <v>16</v>
      </c>
      <c r="W1008">
        <v>29.092400000000001</v>
      </c>
      <c r="X1008">
        <v>88.510099999999994</v>
      </c>
    </row>
    <row r="1009" spans="1:24" x14ac:dyDescent="0.3">
      <c r="A1009">
        <v>1008</v>
      </c>
      <c r="B1009">
        <v>14</v>
      </c>
      <c r="C1009" s="1">
        <v>44889.427291666667</v>
      </c>
      <c r="D1009" t="s">
        <v>30</v>
      </c>
      <c r="E1009" s="7">
        <v>2022</v>
      </c>
      <c r="F1009" s="7">
        <v>11</v>
      </c>
      <c r="G1009" s="7">
        <v>11</v>
      </c>
      <c r="H1009" s="7" t="s">
        <v>32</v>
      </c>
      <c r="I1009" s="7">
        <v>48</v>
      </c>
      <c r="J1009" t="s">
        <v>23</v>
      </c>
      <c r="K1009" t="s">
        <v>36</v>
      </c>
      <c r="L1009">
        <v>1.11382</v>
      </c>
      <c r="M1009" t="s">
        <v>38</v>
      </c>
      <c r="N1009">
        <v>3.4643899999999999</v>
      </c>
      <c r="O1009">
        <v>0.90964500000000004</v>
      </c>
      <c r="P1009">
        <v>-0.66466700000000001</v>
      </c>
      <c r="Q1009">
        <v>-0.66466700000000001</v>
      </c>
      <c r="R1009">
        <v>1.5208299999999999</v>
      </c>
      <c r="S1009">
        <v>0.992533</v>
      </c>
      <c r="T1009">
        <v>3.0000000000000001E-3</v>
      </c>
      <c r="U1009">
        <v>0</v>
      </c>
      <c r="V1009">
        <v>15.8</v>
      </c>
      <c r="W1009">
        <v>29.046500000000002</v>
      </c>
      <c r="X1009">
        <v>88.517300000000006</v>
      </c>
    </row>
    <row r="1010" spans="1:24" x14ac:dyDescent="0.3">
      <c r="A1010">
        <v>1009</v>
      </c>
      <c r="B1010">
        <v>15</v>
      </c>
      <c r="C1010" s="1">
        <v>44889.4294212963</v>
      </c>
      <c r="D1010" t="s">
        <v>30</v>
      </c>
      <c r="E1010" s="7">
        <v>2022</v>
      </c>
      <c r="F1010" s="7">
        <v>11</v>
      </c>
      <c r="G1010" s="7">
        <v>11</v>
      </c>
      <c r="H1010" s="7" t="s">
        <v>32</v>
      </c>
      <c r="I1010" s="7">
        <v>48</v>
      </c>
      <c r="J1010" t="s">
        <v>23</v>
      </c>
      <c r="K1010" t="s">
        <v>36</v>
      </c>
      <c r="L1010">
        <v>1.8777999999999999</v>
      </c>
      <c r="M1010">
        <v>1.8777999999999999</v>
      </c>
      <c r="N1010">
        <v>1.81901</v>
      </c>
      <c r="O1010">
        <v>0.98234500000000002</v>
      </c>
      <c r="P1010">
        <v>-0.30322300000000002</v>
      </c>
      <c r="Q1010">
        <v>-0.30322300000000002</v>
      </c>
      <c r="R1010">
        <v>2.4397799999999998</v>
      </c>
      <c r="S1010">
        <v>0.96406199999999997</v>
      </c>
      <c r="T1010">
        <v>2E-3</v>
      </c>
      <c r="U1010">
        <v>0</v>
      </c>
      <c r="V1010">
        <v>15.8</v>
      </c>
      <c r="W1010">
        <v>29.093399999999999</v>
      </c>
      <c r="X1010">
        <v>88.511799999999994</v>
      </c>
    </row>
    <row r="1011" spans="1:24" x14ac:dyDescent="0.3">
      <c r="A1011">
        <v>1010</v>
      </c>
      <c r="B1011">
        <v>17</v>
      </c>
      <c r="C1011" s="1">
        <v>44889.431527777779</v>
      </c>
      <c r="D1011" t="s">
        <v>30</v>
      </c>
      <c r="E1011" s="7">
        <v>2022</v>
      </c>
      <c r="F1011" s="7">
        <v>11</v>
      </c>
      <c r="G1011" s="7">
        <v>11</v>
      </c>
      <c r="H1011" s="7" t="s">
        <v>32</v>
      </c>
      <c r="I1011" s="7">
        <v>48</v>
      </c>
      <c r="J1011" t="s">
        <v>22</v>
      </c>
      <c r="K1011" t="s">
        <v>37</v>
      </c>
      <c r="L1011">
        <v>3.0948699999999998</v>
      </c>
      <c r="M1011">
        <v>3.0948699999999998</v>
      </c>
      <c r="N1011">
        <v>1.5589299999999999</v>
      </c>
      <c r="O1011">
        <v>0.99157899999999999</v>
      </c>
      <c r="P1011">
        <v>-0.406393</v>
      </c>
      <c r="Q1011">
        <v>-0.406393</v>
      </c>
      <c r="R1011">
        <v>1.8572500000000001</v>
      </c>
      <c r="S1011">
        <v>0.98333099999999996</v>
      </c>
      <c r="T1011">
        <v>3.0000000000000001E-3</v>
      </c>
      <c r="U1011">
        <v>0</v>
      </c>
      <c r="V1011">
        <v>15.7</v>
      </c>
      <c r="W1011">
        <v>29.030999999999999</v>
      </c>
      <c r="X1011">
        <v>88.498999999999995</v>
      </c>
    </row>
    <row r="1012" spans="1:24" x14ac:dyDescent="0.3">
      <c r="A1012">
        <v>1011</v>
      </c>
      <c r="B1012">
        <v>18</v>
      </c>
      <c r="C1012" s="1">
        <v>44889.433657407404</v>
      </c>
      <c r="D1012" t="s">
        <v>30</v>
      </c>
      <c r="E1012" s="7">
        <v>2022</v>
      </c>
      <c r="F1012" s="7">
        <v>11</v>
      </c>
      <c r="G1012" s="7">
        <v>11</v>
      </c>
      <c r="H1012" s="7" t="s">
        <v>32</v>
      </c>
      <c r="I1012" s="7">
        <v>48</v>
      </c>
      <c r="J1012" t="s">
        <v>22</v>
      </c>
      <c r="K1012" t="s">
        <v>36</v>
      </c>
      <c r="L1012">
        <v>2.29609</v>
      </c>
      <c r="M1012">
        <v>2.29609</v>
      </c>
      <c r="N1012">
        <v>1.7870900000000001</v>
      </c>
      <c r="O1012">
        <v>0.98466399999999998</v>
      </c>
      <c r="P1012">
        <v>-0.45478000000000002</v>
      </c>
      <c r="Q1012">
        <v>-0.45478000000000002</v>
      </c>
      <c r="R1012">
        <v>1.79382</v>
      </c>
      <c r="S1012">
        <v>0.98519299999999999</v>
      </c>
      <c r="T1012">
        <v>2E-3</v>
      </c>
      <c r="U1012">
        <v>0</v>
      </c>
      <c r="V1012">
        <v>15.7</v>
      </c>
      <c r="W1012">
        <v>28.976099999999999</v>
      </c>
      <c r="X1012">
        <v>88.500799999999998</v>
      </c>
    </row>
    <row r="1013" spans="1:24" x14ac:dyDescent="0.3">
      <c r="A1013">
        <v>1012</v>
      </c>
      <c r="B1013">
        <v>19</v>
      </c>
      <c r="C1013" s="1">
        <v>44889.435740740744</v>
      </c>
      <c r="D1013" t="s">
        <v>30</v>
      </c>
      <c r="E1013" s="7">
        <v>2022</v>
      </c>
      <c r="F1013" s="7">
        <v>11</v>
      </c>
      <c r="G1013" s="7">
        <v>11</v>
      </c>
      <c r="H1013" s="7" t="s">
        <v>32</v>
      </c>
      <c r="I1013" s="7">
        <v>48</v>
      </c>
      <c r="J1013" t="s">
        <v>22</v>
      </c>
      <c r="K1013" t="s">
        <v>36</v>
      </c>
      <c r="L1013">
        <v>1.3103</v>
      </c>
      <c r="M1013" t="s">
        <v>38</v>
      </c>
      <c r="N1013">
        <v>2.4998499999999999</v>
      </c>
      <c r="O1013">
        <v>0.93112300000000003</v>
      </c>
      <c r="P1013">
        <v>-0.53371900000000005</v>
      </c>
      <c r="Q1013">
        <v>-0.53371900000000005</v>
      </c>
      <c r="R1013">
        <v>1.5808899999999999</v>
      </c>
      <c r="S1013">
        <v>0.99101700000000004</v>
      </c>
      <c r="T1013">
        <v>2E-3</v>
      </c>
      <c r="U1013">
        <v>0</v>
      </c>
      <c r="V1013">
        <v>15.8</v>
      </c>
      <c r="W1013">
        <v>29.069400000000002</v>
      </c>
      <c r="X1013">
        <v>88.504400000000004</v>
      </c>
    </row>
    <row r="1014" spans="1:24" x14ac:dyDescent="0.3">
      <c r="A1014">
        <v>1013</v>
      </c>
      <c r="B1014">
        <v>20</v>
      </c>
      <c r="C1014" s="1">
        <v>44889.43787037037</v>
      </c>
      <c r="D1014" t="s">
        <v>30</v>
      </c>
      <c r="E1014" s="7">
        <v>2022</v>
      </c>
      <c r="F1014" s="7">
        <v>11</v>
      </c>
      <c r="G1014" s="7">
        <v>11</v>
      </c>
      <c r="H1014" s="7" t="s">
        <v>32</v>
      </c>
      <c r="I1014" s="7">
        <v>48</v>
      </c>
      <c r="J1014" t="s">
        <v>22</v>
      </c>
      <c r="K1014" t="s">
        <v>36</v>
      </c>
      <c r="L1014">
        <v>1.59849</v>
      </c>
      <c r="M1014" t="s">
        <v>38</v>
      </c>
      <c r="N1014">
        <v>2.3483399999999999</v>
      </c>
      <c r="O1014">
        <v>0.94469099999999995</v>
      </c>
      <c r="P1014">
        <v>-0.63256599999999996</v>
      </c>
      <c r="Q1014">
        <v>-0.63256599999999996</v>
      </c>
      <c r="R1014">
        <v>1.5449999999999999</v>
      </c>
      <c r="S1014">
        <v>0.99193299999999995</v>
      </c>
      <c r="T1014">
        <v>2E-3</v>
      </c>
      <c r="U1014">
        <v>0</v>
      </c>
      <c r="V1014">
        <v>15.7</v>
      </c>
      <c r="W1014">
        <v>29.306100000000001</v>
      </c>
      <c r="X1014">
        <v>88.505899999999997</v>
      </c>
    </row>
    <row r="1015" spans="1:24" x14ac:dyDescent="0.3">
      <c r="A1015">
        <v>1014</v>
      </c>
      <c r="B1015">
        <v>21</v>
      </c>
      <c r="C1015" s="1">
        <v>44889.439976851849</v>
      </c>
      <c r="D1015" t="s">
        <v>30</v>
      </c>
      <c r="E1015" s="7">
        <v>2022</v>
      </c>
      <c r="F1015" s="7">
        <v>11</v>
      </c>
      <c r="G1015" s="7">
        <v>11</v>
      </c>
      <c r="H1015" s="7" t="s">
        <v>32</v>
      </c>
      <c r="I1015" s="7">
        <v>48</v>
      </c>
      <c r="J1015" t="s">
        <v>23</v>
      </c>
      <c r="K1015" t="s">
        <v>36</v>
      </c>
      <c r="L1015">
        <v>1.2188399999999999</v>
      </c>
      <c r="M1015" t="s">
        <v>38</v>
      </c>
      <c r="N1015">
        <v>3.1600999999999999</v>
      </c>
      <c r="O1015">
        <v>0.88399399999999995</v>
      </c>
      <c r="P1015">
        <v>-0.41980699999999999</v>
      </c>
      <c r="Q1015">
        <v>-0.41980699999999999</v>
      </c>
      <c r="R1015">
        <v>1.84954</v>
      </c>
      <c r="S1015">
        <v>0.98356100000000002</v>
      </c>
      <c r="T1015">
        <v>7.0000000000000001E-3</v>
      </c>
      <c r="U1015">
        <v>2.1999999999999999E-2</v>
      </c>
      <c r="V1015">
        <v>15.5</v>
      </c>
      <c r="W1015">
        <v>29.184899999999999</v>
      </c>
      <c r="X1015">
        <v>88.504499999999993</v>
      </c>
    </row>
    <row r="1016" spans="1:24" x14ac:dyDescent="0.3">
      <c r="A1016">
        <v>1015</v>
      </c>
      <c r="B1016">
        <v>23</v>
      </c>
      <c r="C1016" s="1">
        <v>44889.442199074074</v>
      </c>
      <c r="D1016" t="s">
        <v>30</v>
      </c>
      <c r="E1016" s="7">
        <v>2022</v>
      </c>
      <c r="F1016" s="7">
        <v>11</v>
      </c>
      <c r="G1016" s="7">
        <v>11</v>
      </c>
      <c r="H1016" s="7" t="s">
        <v>32</v>
      </c>
      <c r="I1016" s="7">
        <v>48</v>
      </c>
      <c r="J1016" t="s">
        <v>23</v>
      </c>
      <c r="K1016" t="s">
        <v>36</v>
      </c>
      <c r="L1016">
        <v>0.97936500000000004</v>
      </c>
      <c r="M1016" t="s">
        <v>38</v>
      </c>
      <c r="N1016">
        <v>2.7848600000000001</v>
      </c>
      <c r="O1016">
        <v>0.93767800000000001</v>
      </c>
      <c r="P1016">
        <v>-0.25557299999999999</v>
      </c>
      <c r="Q1016">
        <v>-0.25557299999999999</v>
      </c>
      <c r="R1016">
        <v>2.5453000000000001</v>
      </c>
      <c r="S1016">
        <v>0.95960199999999996</v>
      </c>
      <c r="T1016">
        <v>4.0000000000000001E-3</v>
      </c>
      <c r="U1016">
        <v>0</v>
      </c>
      <c r="V1016">
        <v>15.5</v>
      </c>
      <c r="W1016">
        <v>29.1204</v>
      </c>
      <c r="X1016">
        <v>88.512799999999999</v>
      </c>
    </row>
    <row r="1017" spans="1:24" x14ac:dyDescent="0.3">
      <c r="A1017">
        <v>1016</v>
      </c>
      <c r="B1017">
        <v>24</v>
      </c>
      <c r="C1017" s="1">
        <v>44889.444502314815</v>
      </c>
      <c r="D1017" t="s">
        <v>30</v>
      </c>
      <c r="E1017" s="7">
        <v>2022</v>
      </c>
      <c r="F1017" s="7">
        <v>11</v>
      </c>
      <c r="G1017" s="7">
        <v>11</v>
      </c>
      <c r="H1017" s="7" t="s">
        <v>32</v>
      </c>
      <c r="I1017" s="7">
        <v>48</v>
      </c>
      <c r="J1017" t="s">
        <v>23</v>
      </c>
      <c r="K1017" t="s">
        <v>37</v>
      </c>
      <c r="L1017">
        <v>0.99614899999999995</v>
      </c>
      <c r="M1017" t="s">
        <v>38</v>
      </c>
      <c r="N1017">
        <v>2.9518300000000002</v>
      </c>
      <c r="O1017">
        <v>0.90896200000000005</v>
      </c>
      <c r="P1017">
        <v>-0.118936</v>
      </c>
      <c r="Q1017" t="s">
        <v>38</v>
      </c>
      <c r="R1017">
        <v>4.7406699999999997</v>
      </c>
      <c r="S1017">
        <v>0.85269099999999998</v>
      </c>
      <c r="T1017">
        <v>4.2727299999999998E-3</v>
      </c>
      <c r="U1017">
        <v>0</v>
      </c>
      <c r="V1017">
        <v>15.445499999999999</v>
      </c>
      <c r="W1017">
        <v>29.1569</v>
      </c>
      <c r="X1017">
        <v>88.514300000000006</v>
      </c>
    </row>
    <row r="1018" spans="1:24" x14ac:dyDescent="0.3">
      <c r="A1018">
        <v>1017</v>
      </c>
      <c r="B1018">
        <v>1</v>
      </c>
      <c r="C1018" s="1">
        <v>44889.480138888888</v>
      </c>
      <c r="D1018" t="s">
        <v>29</v>
      </c>
      <c r="E1018" s="7">
        <v>2022</v>
      </c>
      <c r="F1018" s="7">
        <v>11</v>
      </c>
      <c r="G1018" s="7">
        <v>11</v>
      </c>
      <c r="H1018" s="7" t="s">
        <v>32</v>
      </c>
      <c r="I1018" s="7">
        <v>48</v>
      </c>
      <c r="J1018" t="s">
        <v>23</v>
      </c>
      <c r="K1018" t="s">
        <v>38</v>
      </c>
      <c r="L1018">
        <v>1.1870099999999999</v>
      </c>
      <c r="M1018">
        <v>1.1870099999999999</v>
      </c>
      <c r="N1018">
        <v>2.59755</v>
      </c>
      <c r="O1018">
        <v>0.95033999999999996</v>
      </c>
      <c r="P1018">
        <v>-0.84717399999999998</v>
      </c>
      <c r="Q1018">
        <v>-0.84717399999999998</v>
      </c>
      <c r="R1018">
        <v>1.4582599999999999</v>
      </c>
      <c r="S1018">
        <v>0.99480900000000005</v>
      </c>
      <c r="T1018">
        <v>5.0000000000000001E-3</v>
      </c>
      <c r="U1018">
        <v>2.1000000000000001E-2</v>
      </c>
      <c r="V1018">
        <v>20.3</v>
      </c>
      <c r="W1018">
        <v>25.121099999999998</v>
      </c>
      <c r="X1018">
        <v>85.645099999999999</v>
      </c>
    </row>
    <row r="1019" spans="1:24" x14ac:dyDescent="0.3">
      <c r="A1019">
        <v>1018</v>
      </c>
      <c r="B1019">
        <v>2</v>
      </c>
      <c r="C1019" s="1">
        <v>44889.482187499998</v>
      </c>
      <c r="D1019" t="s">
        <v>29</v>
      </c>
      <c r="E1019" s="7">
        <v>2022</v>
      </c>
      <c r="F1019" s="7">
        <v>11</v>
      </c>
      <c r="G1019" s="7">
        <v>11</v>
      </c>
      <c r="H1019" s="7" t="s">
        <v>32</v>
      </c>
      <c r="I1019" s="7">
        <v>48</v>
      </c>
      <c r="J1019" t="s">
        <v>23</v>
      </c>
      <c r="K1019" t="s">
        <v>38</v>
      </c>
      <c r="L1019">
        <v>1.18689</v>
      </c>
      <c r="M1019" t="s">
        <v>38</v>
      </c>
      <c r="N1019">
        <v>2.5145300000000002</v>
      </c>
      <c r="O1019">
        <v>0.94455299999999998</v>
      </c>
      <c r="P1019">
        <v>-0.42323</v>
      </c>
      <c r="Q1019">
        <v>-0.42323</v>
      </c>
      <c r="R1019">
        <v>1.9584299999999999</v>
      </c>
      <c r="S1019">
        <v>0.98111999999999999</v>
      </c>
      <c r="T1019">
        <v>6.0000000000000001E-3</v>
      </c>
      <c r="U1019">
        <v>2.1000000000000001E-2</v>
      </c>
      <c r="V1019">
        <v>20.9</v>
      </c>
      <c r="W1019">
        <v>27.872499999999999</v>
      </c>
      <c r="X1019">
        <v>85.668099999999995</v>
      </c>
    </row>
    <row r="1020" spans="1:24" x14ac:dyDescent="0.3">
      <c r="A1020">
        <v>1019</v>
      </c>
      <c r="B1020">
        <v>3</v>
      </c>
      <c r="C1020" s="1">
        <v>44889.484375</v>
      </c>
      <c r="D1020" t="s">
        <v>29</v>
      </c>
      <c r="E1020" s="7">
        <v>2022</v>
      </c>
      <c r="F1020" s="7">
        <v>11</v>
      </c>
      <c r="G1020" s="7">
        <v>11</v>
      </c>
      <c r="H1020" s="7" t="s">
        <v>32</v>
      </c>
      <c r="I1020" s="7">
        <v>48</v>
      </c>
      <c r="J1020" t="s">
        <v>23</v>
      </c>
      <c r="K1020" t="s">
        <v>38</v>
      </c>
      <c r="L1020">
        <v>1.3929400000000001</v>
      </c>
      <c r="M1020" t="s">
        <v>38</v>
      </c>
      <c r="N1020">
        <v>2.6164499999999999</v>
      </c>
      <c r="O1020">
        <v>0.92799200000000004</v>
      </c>
      <c r="P1020">
        <v>-0.57447599999999999</v>
      </c>
      <c r="Q1020">
        <v>-0.57447599999999999</v>
      </c>
      <c r="R1020">
        <v>1.80508</v>
      </c>
      <c r="S1020">
        <v>0.98570000000000002</v>
      </c>
      <c r="T1020">
        <v>4.0000000000000001E-3</v>
      </c>
      <c r="U1020">
        <v>0</v>
      </c>
      <c r="V1020">
        <v>21.5</v>
      </c>
      <c r="W1020">
        <v>29.334900000000001</v>
      </c>
      <c r="X1020">
        <v>85.672200000000004</v>
      </c>
    </row>
    <row r="1021" spans="1:24" x14ac:dyDescent="0.3">
      <c r="A1021">
        <v>1020</v>
      </c>
      <c r="B1021">
        <v>4</v>
      </c>
      <c r="C1021" s="1">
        <v>44889.486550925925</v>
      </c>
      <c r="D1021" t="s">
        <v>29</v>
      </c>
      <c r="E1021" s="7">
        <v>2022</v>
      </c>
      <c r="F1021" s="7">
        <v>11</v>
      </c>
      <c r="G1021" s="7">
        <v>11</v>
      </c>
      <c r="H1021" s="7" t="s">
        <v>32</v>
      </c>
      <c r="I1021" s="7">
        <v>48</v>
      </c>
      <c r="J1021" t="s">
        <v>22</v>
      </c>
      <c r="K1021" t="s">
        <v>38</v>
      </c>
      <c r="L1021">
        <v>1.03434</v>
      </c>
      <c r="M1021" t="s">
        <v>38</v>
      </c>
      <c r="N1021">
        <v>2.8910200000000001</v>
      </c>
      <c r="O1021">
        <v>0.946685</v>
      </c>
      <c r="P1021">
        <v>-0.29813600000000001</v>
      </c>
      <c r="Q1021">
        <v>-0.29813600000000001</v>
      </c>
      <c r="R1021">
        <v>2.2431399999999999</v>
      </c>
      <c r="S1021">
        <v>0.97177899999999995</v>
      </c>
      <c r="T1021">
        <v>3.0000000000000001E-3</v>
      </c>
      <c r="U1021">
        <v>0</v>
      </c>
      <c r="V1021">
        <v>20.5</v>
      </c>
      <c r="W1021">
        <v>30.448599999999999</v>
      </c>
      <c r="X1021">
        <v>85.668599999999998</v>
      </c>
    </row>
    <row r="1022" spans="1:24" x14ac:dyDescent="0.3">
      <c r="A1022">
        <v>1021</v>
      </c>
      <c r="B1022">
        <v>5</v>
      </c>
      <c r="C1022" s="1">
        <v>44889.488715277781</v>
      </c>
      <c r="D1022" t="s">
        <v>29</v>
      </c>
      <c r="E1022" s="7">
        <v>2022</v>
      </c>
      <c r="F1022" s="7">
        <v>11</v>
      </c>
      <c r="G1022" s="7">
        <v>11</v>
      </c>
      <c r="H1022" s="7" t="s">
        <v>32</v>
      </c>
      <c r="I1022" s="7">
        <v>48</v>
      </c>
      <c r="J1022" t="s">
        <v>22</v>
      </c>
      <c r="K1022" t="s">
        <v>38</v>
      </c>
      <c r="L1022">
        <v>1.8630100000000001</v>
      </c>
      <c r="M1022" t="s">
        <v>38</v>
      </c>
      <c r="N1022">
        <v>2.7914599999999998</v>
      </c>
      <c r="O1022">
        <v>0.77104899999999998</v>
      </c>
      <c r="P1022">
        <v>-0.65110199999999996</v>
      </c>
      <c r="Q1022">
        <v>-0.65110199999999996</v>
      </c>
      <c r="R1022">
        <v>1.9295</v>
      </c>
      <c r="S1022">
        <v>0.98202699999999998</v>
      </c>
      <c r="T1022">
        <v>4.0000000000000001E-3</v>
      </c>
      <c r="U1022">
        <v>0</v>
      </c>
      <c r="V1022">
        <v>19.7</v>
      </c>
      <c r="W1022">
        <v>30.735399999999998</v>
      </c>
      <c r="X1022">
        <v>85.688800000000001</v>
      </c>
    </row>
    <row r="1023" spans="1:24" x14ac:dyDescent="0.3">
      <c r="A1023">
        <v>1022</v>
      </c>
      <c r="B1023">
        <v>6</v>
      </c>
      <c r="C1023" s="1">
        <v>44889.490787037037</v>
      </c>
      <c r="D1023" t="s">
        <v>29</v>
      </c>
      <c r="E1023" s="7">
        <v>2022</v>
      </c>
      <c r="F1023" s="7">
        <v>11</v>
      </c>
      <c r="G1023" s="7">
        <v>11</v>
      </c>
      <c r="H1023" s="7" t="s">
        <v>32</v>
      </c>
      <c r="I1023" s="7">
        <v>48</v>
      </c>
      <c r="J1023" t="s">
        <v>22</v>
      </c>
      <c r="K1023" t="s">
        <v>38</v>
      </c>
      <c r="L1023">
        <v>2.2222200000000001</v>
      </c>
      <c r="M1023">
        <v>2.2222200000000001</v>
      </c>
      <c r="N1023">
        <v>2.0171399999999999</v>
      </c>
      <c r="O1023">
        <v>0.96585600000000005</v>
      </c>
      <c r="P1023">
        <v>-0.38554699999999997</v>
      </c>
      <c r="Q1023">
        <v>-0.38554699999999997</v>
      </c>
      <c r="R1023">
        <v>2.3296000000000001</v>
      </c>
      <c r="S1023">
        <v>0.96874199999999999</v>
      </c>
      <c r="T1023">
        <v>3.0000000000000001E-3</v>
      </c>
      <c r="U1023">
        <v>0</v>
      </c>
      <c r="V1023">
        <v>18.8</v>
      </c>
      <c r="W1023">
        <v>30.542100000000001</v>
      </c>
      <c r="X1023">
        <v>85.681200000000004</v>
      </c>
    </row>
    <row r="1024" spans="1:24" x14ac:dyDescent="0.3">
      <c r="A1024">
        <v>1023</v>
      </c>
      <c r="B1024">
        <v>7</v>
      </c>
      <c r="C1024" s="1">
        <v>44889.492974537039</v>
      </c>
      <c r="D1024" t="s">
        <v>29</v>
      </c>
      <c r="E1024" s="7">
        <v>2022</v>
      </c>
      <c r="F1024" s="7">
        <v>11</v>
      </c>
      <c r="G1024" s="7">
        <v>11</v>
      </c>
      <c r="H1024" s="7" t="s">
        <v>32</v>
      </c>
      <c r="I1024" s="7">
        <v>48</v>
      </c>
      <c r="J1024" t="s">
        <v>23</v>
      </c>
      <c r="K1024" t="s">
        <v>38</v>
      </c>
      <c r="L1024">
        <v>0.80426699999999995</v>
      </c>
      <c r="M1024" t="s">
        <v>38</v>
      </c>
      <c r="N1024">
        <v>3.6047699999999998</v>
      </c>
      <c r="O1024">
        <v>0.88451900000000006</v>
      </c>
      <c r="P1024">
        <v>-0.958928</v>
      </c>
      <c r="Q1024">
        <v>-0.958928</v>
      </c>
      <c r="R1024">
        <v>1.34527</v>
      </c>
      <c r="S1024">
        <v>0.997363</v>
      </c>
      <c r="T1024">
        <v>4.0000000000000001E-3</v>
      </c>
      <c r="U1024">
        <v>2E-3</v>
      </c>
      <c r="V1024">
        <v>18</v>
      </c>
      <c r="W1024">
        <v>30.596900000000002</v>
      </c>
      <c r="X1024">
        <v>85.659499999999994</v>
      </c>
    </row>
    <row r="1025" spans="1:24" x14ac:dyDescent="0.3">
      <c r="A1025">
        <v>1024</v>
      </c>
      <c r="B1025">
        <v>8</v>
      </c>
      <c r="C1025" s="1">
        <v>44889.495057870372</v>
      </c>
      <c r="D1025" t="s">
        <v>29</v>
      </c>
      <c r="E1025" s="7">
        <v>2022</v>
      </c>
      <c r="F1025" s="7">
        <v>11</v>
      </c>
      <c r="G1025" s="7">
        <v>11</v>
      </c>
      <c r="H1025" s="7" t="s">
        <v>32</v>
      </c>
      <c r="I1025" s="7">
        <v>48</v>
      </c>
      <c r="J1025" t="s">
        <v>23</v>
      </c>
      <c r="K1025" t="s">
        <v>38</v>
      </c>
      <c r="L1025">
        <v>1.0733200000000001</v>
      </c>
      <c r="M1025" t="s">
        <v>38</v>
      </c>
      <c r="N1025">
        <v>3.5441199999999999</v>
      </c>
      <c r="O1025">
        <v>0.90673300000000001</v>
      </c>
      <c r="P1025">
        <v>-0.65347699999999997</v>
      </c>
      <c r="Q1025">
        <v>-0.65347699999999997</v>
      </c>
      <c r="R1025">
        <v>1.6758500000000001</v>
      </c>
      <c r="S1025">
        <v>0.98917999999999995</v>
      </c>
      <c r="T1025">
        <v>3.0000000000000001E-3</v>
      </c>
      <c r="U1025">
        <v>0</v>
      </c>
      <c r="V1025">
        <v>18.2</v>
      </c>
      <c r="W1025">
        <v>30.824999999999999</v>
      </c>
      <c r="X1025">
        <v>85.640699999999995</v>
      </c>
    </row>
    <row r="1026" spans="1:24" x14ac:dyDescent="0.3">
      <c r="A1026">
        <v>1025</v>
      </c>
      <c r="B1026">
        <v>9</v>
      </c>
      <c r="C1026" s="1">
        <v>44889.497210648151</v>
      </c>
      <c r="D1026" t="s">
        <v>29</v>
      </c>
      <c r="E1026" s="7">
        <v>2022</v>
      </c>
      <c r="F1026" s="7">
        <v>11</v>
      </c>
      <c r="G1026" s="7">
        <v>11</v>
      </c>
      <c r="H1026" s="7" t="s">
        <v>32</v>
      </c>
      <c r="I1026" s="7">
        <v>48</v>
      </c>
      <c r="J1026" t="s">
        <v>23</v>
      </c>
      <c r="K1026" t="s">
        <v>38</v>
      </c>
      <c r="L1026">
        <v>1.25786</v>
      </c>
      <c r="M1026" t="s">
        <v>38</v>
      </c>
      <c r="N1026">
        <v>4.3551799999999998</v>
      </c>
      <c r="O1026">
        <v>0.82390300000000005</v>
      </c>
      <c r="P1026">
        <v>-1.08707</v>
      </c>
      <c r="Q1026">
        <v>-1.08707</v>
      </c>
      <c r="R1026">
        <v>1.57721</v>
      </c>
      <c r="S1026">
        <v>0.99188900000000002</v>
      </c>
      <c r="T1026">
        <v>4.0000000000000001E-3</v>
      </c>
      <c r="U1026">
        <v>0</v>
      </c>
      <c r="V1026">
        <v>18.399999999999999</v>
      </c>
      <c r="W1026">
        <v>31.256599999999999</v>
      </c>
      <c r="X1026">
        <v>85.632800000000003</v>
      </c>
    </row>
    <row r="1027" spans="1:24" x14ac:dyDescent="0.3">
      <c r="A1027">
        <v>1026</v>
      </c>
      <c r="B1027">
        <v>10</v>
      </c>
      <c r="C1027" s="1">
        <v>44889.499282407407</v>
      </c>
      <c r="D1027" t="s">
        <v>29</v>
      </c>
      <c r="E1027" s="7">
        <v>2022</v>
      </c>
      <c r="F1027" s="7">
        <v>11</v>
      </c>
      <c r="G1027" s="7">
        <v>11</v>
      </c>
      <c r="H1027" s="7" t="s">
        <v>32</v>
      </c>
      <c r="I1027" s="7">
        <v>48</v>
      </c>
      <c r="J1027" t="s">
        <v>22</v>
      </c>
      <c r="K1027" t="s">
        <v>38</v>
      </c>
      <c r="L1027">
        <v>0.34890199999999999</v>
      </c>
      <c r="M1027" t="s">
        <v>38</v>
      </c>
      <c r="N1027">
        <v>14.452999999999999</v>
      </c>
      <c r="O1027">
        <v>0.30921500000000002</v>
      </c>
      <c r="P1027">
        <v>-0.21146999999999999</v>
      </c>
      <c r="Q1027" t="s">
        <v>38</v>
      </c>
      <c r="R1027">
        <v>5.1176899999999996</v>
      </c>
      <c r="S1027">
        <v>0.83157000000000003</v>
      </c>
      <c r="T1027">
        <v>2E-3</v>
      </c>
      <c r="U1027">
        <v>0</v>
      </c>
      <c r="V1027">
        <v>19.3</v>
      </c>
      <c r="W1027">
        <v>31.513300000000001</v>
      </c>
      <c r="X1027">
        <v>85.657300000000006</v>
      </c>
    </row>
    <row r="1028" spans="1:24" x14ac:dyDescent="0.3">
      <c r="A1028">
        <v>1027</v>
      </c>
      <c r="B1028">
        <v>11</v>
      </c>
      <c r="C1028" s="1">
        <v>44889.501342592594</v>
      </c>
      <c r="D1028" t="s">
        <v>29</v>
      </c>
      <c r="E1028" s="7">
        <v>2022</v>
      </c>
      <c r="F1028" s="7">
        <v>11</v>
      </c>
      <c r="G1028" s="7">
        <v>11</v>
      </c>
      <c r="H1028" s="7" t="s">
        <v>32</v>
      </c>
      <c r="I1028" s="7">
        <v>48</v>
      </c>
      <c r="J1028" t="s">
        <v>22</v>
      </c>
      <c r="K1028" t="s">
        <v>38</v>
      </c>
      <c r="L1028">
        <v>0.80920599999999998</v>
      </c>
      <c r="M1028" t="s">
        <v>38</v>
      </c>
      <c r="N1028">
        <v>4.8941800000000004</v>
      </c>
      <c r="O1028">
        <v>0.78362299999999996</v>
      </c>
      <c r="P1028">
        <v>-0.34281400000000001</v>
      </c>
      <c r="Q1028" t="s">
        <v>38</v>
      </c>
      <c r="R1028">
        <v>2.8403399999999999</v>
      </c>
      <c r="S1028">
        <v>0.94882299999999997</v>
      </c>
      <c r="T1028">
        <v>2E-3</v>
      </c>
      <c r="U1028">
        <v>0</v>
      </c>
      <c r="V1028">
        <v>19.5</v>
      </c>
      <c r="W1028">
        <v>31.7547</v>
      </c>
      <c r="X1028">
        <v>85.658799999999999</v>
      </c>
    </row>
    <row r="1029" spans="1:24" x14ac:dyDescent="0.3">
      <c r="A1029">
        <v>1028</v>
      </c>
      <c r="B1029">
        <v>12</v>
      </c>
      <c r="C1029" s="1">
        <v>44889.503483796296</v>
      </c>
      <c r="D1029" t="s">
        <v>29</v>
      </c>
      <c r="E1029" s="7">
        <v>2022</v>
      </c>
      <c r="F1029" s="7">
        <v>11</v>
      </c>
      <c r="G1029" s="7">
        <v>11</v>
      </c>
      <c r="H1029" s="7" t="s">
        <v>32</v>
      </c>
      <c r="I1029" s="7">
        <v>48</v>
      </c>
      <c r="J1029" t="s">
        <v>22</v>
      </c>
      <c r="K1029" t="s">
        <v>38</v>
      </c>
      <c r="L1029">
        <v>1.3103</v>
      </c>
      <c r="M1029">
        <v>1.3103</v>
      </c>
      <c r="N1029">
        <v>2.4386000000000001</v>
      </c>
      <c r="O1029">
        <v>0.96262700000000001</v>
      </c>
      <c r="P1029">
        <v>-0.67642400000000003</v>
      </c>
      <c r="Q1029">
        <v>-0.67642400000000003</v>
      </c>
      <c r="R1029">
        <v>1.58541</v>
      </c>
      <c r="S1029">
        <v>0.99168199999999995</v>
      </c>
      <c r="T1029">
        <v>3.0000000000000001E-3</v>
      </c>
      <c r="U1029">
        <v>0</v>
      </c>
      <c r="V1029">
        <v>20.3</v>
      </c>
      <c r="W1029">
        <v>31.764900000000001</v>
      </c>
      <c r="X1029">
        <v>85.657799999999995</v>
      </c>
    </row>
    <row r="1030" spans="1:24" x14ac:dyDescent="0.3">
      <c r="A1030">
        <v>1029</v>
      </c>
      <c r="B1030">
        <v>13</v>
      </c>
      <c r="C1030" s="1">
        <v>44889.505694444444</v>
      </c>
      <c r="D1030" t="s">
        <v>29</v>
      </c>
      <c r="E1030" s="7">
        <v>2022</v>
      </c>
      <c r="F1030" s="7">
        <v>11</v>
      </c>
      <c r="G1030" s="7">
        <v>11</v>
      </c>
      <c r="H1030" s="7" t="s">
        <v>32</v>
      </c>
      <c r="I1030" s="7">
        <v>48</v>
      </c>
      <c r="J1030" t="s">
        <v>23</v>
      </c>
      <c r="K1030" t="s">
        <v>38</v>
      </c>
      <c r="L1030">
        <v>1.18225</v>
      </c>
      <c r="M1030" t="s">
        <v>38</v>
      </c>
      <c r="N1030">
        <v>2.5664699999999998</v>
      </c>
      <c r="O1030">
        <v>0.92974299999999999</v>
      </c>
      <c r="P1030">
        <v>-0.90230100000000002</v>
      </c>
      <c r="Q1030">
        <v>-0.90230100000000002</v>
      </c>
      <c r="R1030">
        <v>1.3989400000000001</v>
      </c>
      <c r="S1030">
        <v>0.99615500000000001</v>
      </c>
      <c r="T1030">
        <v>4.0000000000000001E-3</v>
      </c>
      <c r="U1030">
        <v>4.0000000000000001E-3</v>
      </c>
      <c r="V1030">
        <v>19.899999999999999</v>
      </c>
      <c r="W1030">
        <v>31.852900000000002</v>
      </c>
      <c r="X1030">
        <v>85.600200000000001</v>
      </c>
    </row>
    <row r="1031" spans="1:24" x14ac:dyDescent="0.3">
      <c r="A1031">
        <v>1030</v>
      </c>
      <c r="B1031">
        <v>14</v>
      </c>
      <c r="C1031" s="1">
        <v>44889.507847222223</v>
      </c>
      <c r="D1031" t="s">
        <v>29</v>
      </c>
      <c r="E1031" s="7">
        <v>2022</v>
      </c>
      <c r="F1031" s="7">
        <v>11</v>
      </c>
      <c r="G1031" s="7">
        <v>11</v>
      </c>
      <c r="H1031" s="7" t="s">
        <v>32</v>
      </c>
      <c r="I1031" s="7">
        <v>48</v>
      </c>
      <c r="J1031" t="s">
        <v>23</v>
      </c>
      <c r="K1031" t="s">
        <v>38</v>
      </c>
      <c r="L1031">
        <v>0.92964100000000005</v>
      </c>
      <c r="M1031" t="s">
        <v>38</v>
      </c>
      <c r="N1031">
        <v>3.2014</v>
      </c>
      <c r="O1031">
        <v>0.92581899999999995</v>
      </c>
      <c r="P1031">
        <v>-1.2844599999999999</v>
      </c>
      <c r="Q1031">
        <v>-1.2844599999999999</v>
      </c>
      <c r="R1031">
        <v>1.31219</v>
      </c>
      <c r="S1031">
        <v>0.99812000000000001</v>
      </c>
      <c r="T1031">
        <v>5.0000000000000001E-3</v>
      </c>
      <c r="U1031">
        <v>4.2999999999999997E-2</v>
      </c>
      <c r="V1031">
        <v>20.100000000000001</v>
      </c>
      <c r="W1031">
        <v>32.442</v>
      </c>
      <c r="X1031">
        <v>85.5792</v>
      </c>
    </row>
    <row r="1032" spans="1:24" x14ac:dyDescent="0.3">
      <c r="A1032">
        <v>1031</v>
      </c>
      <c r="B1032">
        <v>15</v>
      </c>
      <c r="C1032" s="1">
        <v>44889.509930555556</v>
      </c>
      <c r="D1032" t="s">
        <v>29</v>
      </c>
      <c r="E1032" s="7">
        <v>2022</v>
      </c>
      <c r="F1032" s="7">
        <v>11</v>
      </c>
      <c r="G1032" s="7">
        <v>11</v>
      </c>
      <c r="H1032" s="7" t="s">
        <v>32</v>
      </c>
      <c r="I1032" s="7">
        <v>48</v>
      </c>
      <c r="J1032" t="s">
        <v>23</v>
      </c>
      <c r="K1032" t="s">
        <v>38</v>
      </c>
      <c r="L1032">
        <v>0.98073600000000005</v>
      </c>
      <c r="M1032" t="s">
        <v>38</v>
      </c>
      <c r="N1032">
        <v>2.6648399999999999</v>
      </c>
      <c r="O1032">
        <v>0.83916999999999997</v>
      </c>
      <c r="P1032">
        <v>-1.58439</v>
      </c>
      <c r="Q1032">
        <v>-1.58439</v>
      </c>
      <c r="R1032">
        <v>1.3637999999999999</v>
      </c>
      <c r="S1032">
        <v>0.97479000000000005</v>
      </c>
      <c r="T1032">
        <v>4.0000000000000001E-3</v>
      </c>
      <c r="U1032">
        <v>0</v>
      </c>
      <c r="V1032">
        <v>20.3</v>
      </c>
      <c r="W1032">
        <v>32.8583</v>
      </c>
      <c r="X1032">
        <v>85.589100000000002</v>
      </c>
    </row>
    <row r="1033" spans="1:24" x14ac:dyDescent="0.3">
      <c r="A1033">
        <v>1032</v>
      </c>
      <c r="B1033">
        <v>16</v>
      </c>
      <c r="C1033" s="1">
        <v>44889.512071759258</v>
      </c>
      <c r="D1033" t="s">
        <v>29</v>
      </c>
      <c r="E1033" s="7">
        <v>2022</v>
      </c>
      <c r="F1033" s="7">
        <v>11</v>
      </c>
      <c r="G1033" s="7">
        <v>11</v>
      </c>
      <c r="H1033" s="7" t="s">
        <v>32</v>
      </c>
      <c r="I1033" s="7">
        <v>48</v>
      </c>
      <c r="J1033" t="s">
        <v>22</v>
      </c>
      <c r="K1033" t="s">
        <v>38</v>
      </c>
      <c r="L1033">
        <v>0.65489299999999995</v>
      </c>
      <c r="M1033" t="s">
        <v>38</v>
      </c>
      <c r="N1033">
        <v>9.0931999999999995</v>
      </c>
      <c r="O1033">
        <v>0.56094999999999995</v>
      </c>
      <c r="P1033">
        <v>-0.34742699999999999</v>
      </c>
      <c r="Q1033" t="s">
        <v>38</v>
      </c>
      <c r="R1033">
        <v>3.3731599999999999</v>
      </c>
      <c r="S1033">
        <v>0.92501599999999995</v>
      </c>
      <c r="T1033">
        <v>2E-3</v>
      </c>
      <c r="U1033">
        <v>0</v>
      </c>
      <c r="V1033">
        <v>19.5</v>
      </c>
      <c r="W1033">
        <v>33.074399999999997</v>
      </c>
      <c r="X1033">
        <v>85.601399999999998</v>
      </c>
    </row>
    <row r="1034" spans="1:24" x14ac:dyDescent="0.3">
      <c r="A1034">
        <v>1033</v>
      </c>
      <c r="B1034">
        <v>17</v>
      </c>
      <c r="C1034" s="1">
        <v>44889.514224537037</v>
      </c>
      <c r="D1034" t="s">
        <v>29</v>
      </c>
      <c r="E1034" s="7">
        <v>2022</v>
      </c>
      <c r="F1034" s="7">
        <v>11</v>
      </c>
      <c r="G1034" s="7">
        <v>11</v>
      </c>
      <c r="H1034" s="7" t="s">
        <v>32</v>
      </c>
      <c r="I1034" s="7">
        <v>48</v>
      </c>
      <c r="J1034" t="s">
        <v>22</v>
      </c>
      <c r="K1034" t="s">
        <v>38</v>
      </c>
      <c r="L1034">
        <v>0.99523700000000004</v>
      </c>
      <c r="M1034" t="s">
        <v>38</v>
      </c>
      <c r="N1034">
        <v>5.2179700000000002</v>
      </c>
      <c r="O1034">
        <v>0.73725099999999999</v>
      </c>
      <c r="P1034">
        <v>-0.66990000000000005</v>
      </c>
      <c r="Q1034">
        <v>-0.66990000000000005</v>
      </c>
      <c r="R1034">
        <v>1.8515900000000001</v>
      </c>
      <c r="S1034">
        <v>0.98419999999999996</v>
      </c>
      <c r="T1034">
        <v>3.0000000000000001E-3</v>
      </c>
      <c r="U1034">
        <v>0</v>
      </c>
      <c r="V1034">
        <v>18.8</v>
      </c>
      <c r="W1034">
        <v>32.661499999999997</v>
      </c>
      <c r="X1034">
        <v>85.578500000000005</v>
      </c>
    </row>
    <row r="1035" spans="1:24" x14ac:dyDescent="0.3">
      <c r="A1035">
        <v>1034</v>
      </c>
      <c r="B1035">
        <v>18</v>
      </c>
      <c r="C1035" s="1">
        <v>44889.516319444447</v>
      </c>
      <c r="D1035" t="s">
        <v>29</v>
      </c>
      <c r="E1035" s="7">
        <v>2022</v>
      </c>
      <c r="F1035" s="7">
        <v>11</v>
      </c>
      <c r="G1035" s="7">
        <v>11</v>
      </c>
      <c r="H1035" s="7" t="s">
        <v>32</v>
      </c>
      <c r="I1035" s="7">
        <v>48</v>
      </c>
      <c r="J1035" t="s">
        <v>22</v>
      </c>
      <c r="K1035" t="s">
        <v>38</v>
      </c>
      <c r="L1035">
        <v>1.73289</v>
      </c>
      <c r="M1035">
        <v>1.73289</v>
      </c>
      <c r="N1035">
        <v>2.18512</v>
      </c>
      <c r="O1035">
        <v>0.96695299999999995</v>
      </c>
      <c r="P1035">
        <v>-1.10402</v>
      </c>
      <c r="Q1035">
        <v>-1.10402</v>
      </c>
      <c r="R1035">
        <v>1.33972</v>
      </c>
      <c r="S1035">
        <v>0.99753999999999998</v>
      </c>
      <c r="T1035">
        <v>2E-3</v>
      </c>
      <c r="U1035">
        <v>0</v>
      </c>
      <c r="V1035">
        <v>17.899999999999999</v>
      </c>
      <c r="W1035">
        <v>32.557000000000002</v>
      </c>
      <c r="X1035">
        <v>85.560900000000004</v>
      </c>
    </row>
    <row r="1036" spans="1:24" x14ac:dyDescent="0.3">
      <c r="A1036">
        <v>1035</v>
      </c>
      <c r="B1036">
        <v>1</v>
      </c>
      <c r="C1036" s="1">
        <v>44894.391006944446</v>
      </c>
      <c r="D1036" t="s">
        <v>13</v>
      </c>
      <c r="E1036" s="7">
        <v>2022</v>
      </c>
      <c r="F1036" s="7">
        <v>11</v>
      </c>
      <c r="G1036" s="7">
        <v>11</v>
      </c>
      <c r="H1036" s="7" t="s">
        <v>32</v>
      </c>
      <c r="I1036" s="7">
        <v>49</v>
      </c>
      <c r="J1036" t="s">
        <v>22</v>
      </c>
      <c r="K1036" t="s">
        <v>36</v>
      </c>
      <c r="L1036">
        <v>0.56753900000000002</v>
      </c>
      <c r="M1036">
        <v>0.56753900000000002</v>
      </c>
      <c r="N1036">
        <v>2.8090700000000002</v>
      </c>
      <c r="O1036">
        <v>0.95061200000000001</v>
      </c>
      <c r="P1036">
        <v>-0.18490000000000001</v>
      </c>
      <c r="Q1036">
        <v>-0.18490000000000001</v>
      </c>
      <c r="R1036">
        <v>2.6159500000000002</v>
      </c>
      <c r="S1036">
        <v>0.95843900000000004</v>
      </c>
      <c r="T1036">
        <v>3.0000000000000001E-3</v>
      </c>
      <c r="U1036">
        <v>0</v>
      </c>
      <c r="V1036">
        <v>11.5</v>
      </c>
      <c r="W1036">
        <v>18.494900000000001</v>
      </c>
      <c r="X1036">
        <v>83.989400000000003</v>
      </c>
    </row>
    <row r="1037" spans="1:24" x14ac:dyDescent="0.3">
      <c r="A1037">
        <v>1036</v>
      </c>
      <c r="B1037">
        <v>2</v>
      </c>
      <c r="C1037" s="1">
        <v>44894.393067129633</v>
      </c>
      <c r="D1037" t="s">
        <v>13</v>
      </c>
      <c r="E1037" s="7">
        <v>2022</v>
      </c>
      <c r="F1037" s="7">
        <v>11</v>
      </c>
      <c r="G1037" s="7">
        <v>11</v>
      </c>
      <c r="H1037" s="7" t="s">
        <v>32</v>
      </c>
      <c r="I1037" s="7">
        <v>49</v>
      </c>
      <c r="J1037" t="s">
        <v>22</v>
      </c>
      <c r="K1037" t="s">
        <v>36</v>
      </c>
      <c r="L1037">
        <v>1.06304</v>
      </c>
      <c r="M1037">
        <v>1.06304</v>
      </c>
      <c r="N1037">
        <v>1.7273099999999999</v>
      </c>
      <c r="O1037">
        <v>0.98473100000000002</v>
      </c>
      <c r="P1037">
        <v>-0.28172599999999998</v>
      </c>
      <c r="Q1037">
        <v>-0.28172599999999998</v>
      </c>
      <c r="R1037">
        <v>1.88992</v>
      </c>
      <c r="S1037">
        <v>0.983734</v>
      </c>
      <c r="T1037">
        <v>1E-3</v>
      </c>
      <c r="U1037">
        <v>0</v>
      </c>
      <c r="V1037">
        <v>11.3</v>
      </c>
      <c r="W1037">
        <v>20.258400000000002</v>
      </c>
      <c r="X1037">
        <v>83.9803</v>
      </c>
    </row>
    <row r="1038" spans="1:24" x14ac:dyDescent="0.3">
      <c r="A1038">
        <v>1037</v>
      </c>
      <c r="B1038">
        <v>3</v>
      </c>
      <c r="C1038" s="1">
        <v>44894.395173611112</v>
      </c>
      <c r="D1038" t="s">
        <v>13</v>
      </c>
      <c r="E1038" s="7">
        <v>2022</v>
      </c>
      <c r="F1038" s="7">
        <v>11</v>
      </c>
      <c r="G1038" s="7">
        <v>11</v>
      </c>
      <c r="H1038" s="7" t="s">
        <v>32</v>
      </c>
      <c r="I1038" s="7">
        <v>49</v>
      </c>
      <c r="J1038" t="s">
        <v>22</v>
      </c>
      <c r="K1038" t="s">
        <v>36</v>
      </c>
      <c r="L1038">
        <v>1.31366</v>
      </c>
      <c r="M1038">
        <v>1.31366</v>
      </c>
      <c r="N1038">
        <v>1.59005</v>
      </c>
      <c r="O1038">
        <v>0.98948199999999997</v>
      </c>
      <c r="P1038">
        <v>-0.37547900000000001</v>
      </c>
      <c r="Q1038">
        <v>-0.37547900000000001</v>
      </c>
      <c r="R1038">
        <v>1.6553599999999999</v>
      </c>
      <c r="S1038">
        <v>0.99038400000000004</v>
      </c>
      <c r="T1038">
        <v>2E-3</v>
      </c>
      <c r="U1038">
        <v>0</v>
      </c>
      <c r="V1038">
        <v>10.199999999999999</v>
      </c>
      <c r="W1038">
        <v>21.1233</v>
      </c>
      <c r="X1038">
        <v>83.969800000000006</v>
      </c>
    </row>
    <row r="1039" spans="1:24" x14ac:dyDescent="0.3">
      <c r="A1039">
        <v>1038</v>
      </c>
      <c r="B1039">
        <v>4</v>
      </c>
      <c r="C1039" s="1">
        <v>44894.397303240738</v>
      </c>
      <c r="D1039" t="s">
        <v>13</v>
      </c>
      <c r="E1039" s="7">
        <v>2022</v>
      </c>
      <c r="F1039" s="7">
        <v>11</v>
      </c>
      <c r="G1039" s="7">
        <v>11</v>
      </c>
      <c r="H1039" s="7" t="s">
        <v>32</v>
      </c>
      <c r="I1039" s="7">
        <v>49</v>
      </c>
      <c r="J1039" t="s">
        <v>22</v>
      </c>
      <c r="K1039" t="s">
        <v>37</v>
      </c>
      <c r="L1039">
        <v>2.4085100000000002</v>
      </c>
      <c r="M1039">
        <v>2.4085100000000002</v>
      </c>
      <c r="N1039">
        <v>1.46204</v>
      </c>
      <c r="O1039">
        <v>0.99426300000000001</v>
      </c>
      <c r="P1039">
        <v>-0.38208399999999998</v>
      </c>
      <c r="Q1039">
        <v>-0.38208399999999998</v>
      </c>
      <c r="R1039">
        <v>1.6868399999999999</v>
      </c>
      <c r="S1039">
        <v>0.98954200000000003</v>
      </c>
      <c r="T1039">
        <v>2E-3</v>
      </c>
      <c r="U1039">
        <v>0</v>
      </c>
      <c r="V1039">
        <v>9.6999999999999993</v>
      </c>
      <c r="W1039">
        <v>21.507999999999999</v>
      </c>
      <c r="X1039">
        <v>83.962999999999994</v>
      </c>
    </row>
    <row r="1040" spans="1:24" x14ac:dyDescent="0.3">
      <c r="A1040">
        <v>1039</v>
      </c>
      <c r="B1040">
        <v>5</v>
      </c>
      <c r="C1040" s="1">
        <v>44894.39947916667</v>
      </c>
      <c r="D1040" t="s">
        <v>13</v>
      </c>
      <c r="E1040" s="7">
        <v>2022</v>
      </c>
      <c r="F1040" s="7">
        <v>11</v>
      </c>
      <c r="G1040" s="7">
        <v>11</v>
      </c>
      <c r="H1040" s="7" t="s">
        <v>32</v>
      </c>
      <c r="I1040" s="7">
        <v>49</v>
      </c>
      <c r="J1040" t="s">
        <v>23</v>
      </c>
      <c r="K1040" t="s">
        <v>36</v>
      </c>
      <c r="L1040">
        <v>1.3769899999999999</v>
      </c>
      <c r="M1040">
        <v>1.3769899999999999</v>
      </c>
      <c r="N1040">
        <v>1.7844500000000001</v>
      </c>
      <c r="O1040">
        <v>0.98683299999999996</v>
      </c>
      <c r="P1040">
        <v>-0.12978799999999999</v>
      </c>
      <c r="Q1040" t="s">
        <v>38</v>
      </c>
      <c r="R1040">
        <v>3.1746500000000002</v>
      </c>
      <c r="S1040">
        <v>0.93468899999999999</v>
      </c>
      <c r="T1040">
        <v>3.0000000000000001E-3</v>
      </c>
      <c r="U1040">
        <v>0</v>
      </c>
      <c r="V1040">
        <v>9.6</v>
      </c>
      <c r="W1040">
        <v>21.667100000000001</v>
      </c>
      <c r="X1040">
        <v>83.955799999999996</v>
      </c>
    </row>
    <row r="1041" spans="1:24" x14ac:dyDescent="0.3">
      <c r="A1041">
        <v>1040</v>
      </c>
      <c r="B1041">
        <v>6</v>
      </c>
      <c r="C1041" s="1">
        <v>44894.401574074072</v>
      </c>
      <c r="D1041" t="s">
        <v>13</v>
      </c>
      <c r="E1041" s="7">
        <v>2022</v>
      </c>
      <c r="F1041" s="7">
        <v>11</v>
      </c>
      <c r="G1041" s="7">
        <v>11</v>
      </c>
      <c r="H1041" s="7" t="s">
        <v>32</v>
      </c>
      <c r="I1041" s="7">
        <v>49</v>
      </c>
      <c r="J1041" t="s">
        <v>23</v>
      </c>
      <c r="K1041" t="s">
        <v>36</v>
      </c>
      <c r="L1041">
        <v>1.1852799999999999</v>
      </c>
      <c r="M1041">
        <v>1.1852799999999999</v>
      </c>
      <c r="N1041">
        <v>1.97207</v>
      </c>
      <c r="O1041">
        <v>0.97132499999999999</v>
      </c>
      <c r="P1041">
        <v>-0.146785</v>
      </c>
      <c r="Q1041" t="s">
        <v>38</v>
      </c>
      <c r="R1041">
        <v>3.1078399999999999</v>
      </c>
      <c r="S1041">
        <v>0.93770900000000001</v>
      </c>
      <c r="T1041">
        <v>2E-3</v>
      </c>
      <c r="U1041">
        <v>0</v>
      </c>
      <c r="V1041">
        <v>9.6999999999999993</v>
      </c>
      <c r="W1041">
        <v>21.693300000000001</v>
      </c>
      <c r="X1041">
        <v>83.939499999999995</v>
      </c>
    </row>
    <row r="1042" spans="1:24" x14ac:dyDescent="0.3">
      <c r="A1042">
        <v>1041</v>
      </c>
      <c r="B1042">
        <v>7</v>
      </c>
      <c r="C1042" s="1">
        <v>44894.403692129628</v>
      </c>
      <c r="D1042" t="s">
        <v>13</v>
      </c>
      <c r="E1042" s="7">
        <v>2022</v>
      </c>
      <c r="F1042" s="7">
        <v>11</v>
      </c>
      <c r="G1042" s="7">
        <v>11</v>
      </c>
      <c r="H1042" s="7" t="s">
        <v>32</v>
      </c>
      <c r="I1042" s="7">
        <v>49</v>
      </c>
      <c r="J1042" t="s">
        <v>23</v>
      </c>
      <c r="K1042" t="s">
        <v>37</v>
      </c>
      <c r="L1042">
        <v>1.25156</v>
      </c>
      <c r="M1042">
        <v>1.25156</v>
      </c>
      <c r="N1042">
        <v>1.7187399999999999</v>
      </c>
      <c r="O1042">
        <v>0.98435700000000004</v>
      </c>
      <c r="P1042">
        <v>-0.13019800000000001</v>
      </c>
      <c r="Q1042" t="s">
        <v>38</v>
      </c>
      <c r="R1042">
        <v>3.3968799999999999</v>
      </c>
      <c r="S1042">
        <v>0.92434099999999997</v>
      </c>
      <c r="T1042">
        <v>2E-3</v>
      </c>
      <c r="U1042">
        <v>0</v>
      </c>
      <c r="V1042">
        <v>9.3000000000000007</v>
      </c>
      <c r="W1042">
        <v>21.6386</v>
      </c>
      <c r="X1042">
        <v>83.950100000000006</v>
      </c>
    </row>
    <row r="1043" spans="1:24" x14ac:dyDescent="0.3">
      <c r="A1043">
        <v>1042</v>
      </c>
      <c r="B1043">
        <v>8</v>
      </c>
      <c r="C1043" s="1">
        <v>44894.405821759261</v>
      </c>
      <c r="D1043" t="s">
        <v>13</v>
      </c>
      <c r="E1043" s="7">
        <v>2022</v>
      </c>
      <c r="F1043" s="7">
        <v>11</v>
      </c>
      <c r="G1043" s="7">
        <v>11</v>
      </c>
      <c r="H1043" s="7" t="s">
        <v>32</v>
      </c>
      <c r="I1043" s="7">
        <v>49</v>
      </c>
      <c r="J1043" t="s">
        <v>23</v>
      </c>
      <c r="K1043" t="s">
        <v>36</v>
      </c>
      <c r="L1043">
        <v>0.64080800000000004</v>
      </c>
      <c r="M1043">
        <v>0.64080800000000004</v>
      </c>
      <c r="N1043">
        <v>2.4929999999999999</v>
      </c>
      <c r="O1043">
        <v>0.95266700000000004</v>
      </c>
      <c r="P1043">
        <v>-0.134661</v>
      </c>
      <c r="Q1043">
        <v>-0.134661</v>
      </c>
      <c r="R1043">
        <v>2.7970000000000002</v>
      </c>
      <c r="S1043">
        <v>0.95113099999999995</v>
      </c>
      <c r="T1043">
        <v>1E-3</v>
      </c>
      <c r="U1043">
        <v>0</v>
      </c>
      <c r="V1043">
        <v>8.9</v>
      </c>
      <c r="W1043">
        <v>21.6401</v>
      </c>
      <c r="X1043">
        <v>83.946600000000004</v>
      </c>
    </row>
    <row r="1044" spans="1:24" x14ac:dyDescent="0.3">
      <c r="A1044">
        <v>1043</v>
      </c>
      <c r="B1044">
        <v>9</v>
      </c>
      <c r="C1044" s="1">
        <v>44894.408333333333</v>
      </c>
      <c r="D1044" t="s">
        <v>13</v>
      </c>
      <c r="E1044" s="7">
        <v>2022</v>
      </c>
      <c r="F1044" s="7">
        <v>11</v>
      </c>
      <c r="G1044" s="7">
        <v>11</v>
      </c>
      <c r="H1044" s="7" t="s">
        <v>32</v>
      </c>
      <c r="I1044" s="7">
        <v>49</v>
      </c>
      <c r="J1044" t="s">
        <v>22</v>
      </c>
      <c r="K1044" t="s">
        <v>36</v>
      </c>
      <c r="L1044">
        <v>1.1412500000000001</v>
      </c>
      <c r="M1044">
        <v>1.1412500000000001</v>
      </c>
      <c r="N1044">
        <v>2.0879300000000001</v>
      </c>
      <c r="O1044">
        <v>0.96866699999999994</v>
      </c>
      <c r="P1044">
        <v>-0.16789100000000001</v>
      </c>
      <c r="Q1044" t="s">
        <v>38</v>
      </c>
      <c r="R1044">
        <v>2.8897400000000002</v>
      </c>
      <c r="S1044">
        <v>0.94722399999999995</v>
      </c>
      <c r="T1044">
        <v>1E-3</v>
      </c>
      <c r="U1044">
        <v>0</v>
      </c>
      <c r="V1044">
        <v>8.9</v>
      </c>
      <c r="W1044">
        <v>21.608699999999999</v>
      </c>
      <c r="X1044">
        <v>83.985399999999998</v>
      </c>
    </row>
    <row r="1045" spans="1:24" x14ac:dyDescent="0.3">
      <c r="A1045">
        <v>1044</v>
      </c>
      <c r="B1045">
        <v>10</v>
      </c>
      <c r="C1045" s="1">
        <v>44894.410497685189</v>
      </c>
      <c r="D1045" t="s">
        <v>13</v>
      </c>
      <c r="E1045" s="7">
        <v>2022</v>
      </c>
      <c r="F1045" s="7">
        <v>11</v>
      </c>
      <c r="G1045" s="7">
        <v>11</v>
      </c>
      <c r="H1045" s="7" t="s">
        <v>32</v>
      </c>
      <c r="I1045" s="7">
        <v>49</v>
      </c>
      <c r="J1045" t="s">
        <v>22</v>
      </c>
      <c r="K1045" t="s">
        <v>37</v>
      </c>
      <c r="L1045">
        <v>3.3869099999999999</v>
      </c>
      <c r="M1045">
        <v>3.3869099999999999</v>
      </c>
      <c r="N1045">
        <v>1.36344</v>
      </c>
      <c r="O1045">
        <v>0.99613600000000002</v>
      </c>
      <c r="P1045">
        <v>-0.51226700000000003</v>
      </c>
      <c r="Q1045">
        <v>-0.51226700000000003</v>
      </c>
      <c r="R1045">
        <v>1.54376</v>
      </c>
      <c r="S1045">
        <v>0.99326400000000004</v>
      </c>
      <c r="T1045">
        <v>3.0000000000000001E-3</v>
      </c>
      <c r="U1045">
        <v>0</v>
      </c>
      <c r="V1045">
        <v>8.5</v>
      </c>
      <c r="W1045">
        <v>21.433499999999999</v>
      </c>
      <c r="X1045">
        <v>83.982799999999997</v>
      </c>
    </row>
    <row r="1046" spans="1:24" x14ac:dyDescent="0.3">
      <c r="A1046">
        <v>1045</v>
      </c>
      <c r="B1046">
        <v>11</v>
      </c>
      <c r="C1046" s="1">
        <v>44894.412777777776</v>
      </c>
      <c r="D1046" t="s">
        <v>13</v>
      </c>
      <c r="E1046" s="7">
        <v>2022</v>
      </c>
      <c r="F1046" s="7">
        <v>11</v>
      </c>
      <c r="G1046" s="7">
        <v>11</v>
      </c>
      <c r="H1046" s="7" t="s">
        <v>32</v>
      </c>
      <c r="I1046" s="7">
        <v>49</v>
      </c>
      <c r="J1046" t="s">
        <v>22</v>
      </c>
      <c r="K1046" t="s">
        <v>36</v>
      </c>
      <c r="L1046">
        <v>1.31314</v>
      </c>
      <c r="M1046">
        <v>1.31314</v>
      </c>
      <c r="N1046">
        <v>1.9302699999999999</v>
      </c>
      <c r="O1046">
        <v>0.98251500000000003</v>
      </c>
      <c r="P1046">
        <v>-0.547987</v>
      </c>
      <c r="Q1046">
        <v>-0.547987</v>
      </c>
      <c r="R1046">
        <v>1.5309999999999999</v>
      </c>
      <c r="S1046">
        <v>0.99357799999999996</v>
      </c>
      <c r="T1046">
        <v>2E-3</v>
      </c>
      <c r="U1046">
        <v>0</v>
      </c>
      <c r="V1046">
        <v>8.4</v>
      </c>
      <c r="W1046">
        <v>21.381499999999999</v>
      </c>
      <c r="X1046">
        <v>83.993099999999998</v>
      </c>
    </row>
    <row r="1047" spans="1:24" x14ac:dyDescent="0.3">
      <c r="A1047">
        <v>1046</v>
      </c>
      <c r="B1047">
        <v>12</v>
      </c>
      <c r="C1047" s="1">
        <v>44894.414826388886</v>
      </c>
      <c r="D1047" t="s">
        <v>13</v>
      </c>
      <c r="E1047" s="7">
        <v>2022</v>
      </c>
      <c r="F1047" s="7">
        <v>11</v>
      </c>
      <c r="G1047" s="7">
        <v>11</v>
      </c>
      <c r="H1047" s="7" t="s">
        <v>32</v>
      </c>
      <c r="I1047" s="7">
        <v>49</v>
      </c>
      <c r="J1047" t="s">
        <v>22</v>
      </c>
      <c r="K1047" t="s">
        <v>36</v>
      </c>
      <c r="L1047">
        <v>0.975719</v>
      </c>
      <c r="M1047">
        <v>0.975719</v>
      </c>
      <c r="N1047">
        <v>2.0735000000000001</v>
      </c>
      <c r="O1047">
        <v>0.97799400000000003</v>
      </c>
      <c r="P1047">
        <v>-0.58355999999999997</v>
      </c>
      <c r="Q1047">
        <v>-0.58355999999999997</v>
      </c>
      <c r="R1047">
        <v>1.4410799999999999</v>
      </c>
      <c r="S1047">
        <v>0.99574300000000004</v>
      </c>
      <c r="T1047">
        <v>2E-3</v>
      </c>
      <c r="U1047">
        <v>0</v>
      </c>
      <c r="V1047">
        <v>8.3000000000000007</v>
      </c>
      <c r="W1047">
        <v>21.418299999999999</v>
      </c>
      <c r="X1047">
        <v>84.003299999999996</v>
      </c>
    </row>
    <row r="1048" spans="1:24" x14ac:dyDescent="0.3">
      <c r="A1048">
        <v>1047</v>
      </c>
      <c r="B1048">
        <v>13</v>
      </c>
      <c r="C1048" s="1">
        <v>44894.417025462964</v>
      </c>
      <c r="D1048" t="s">
        <v>13</v>
      </c>
      <c r="E1048" s="7">
        <v>2022</v>
      </c>
      <c r="F1048" s="7">
        <v>11</v>
      </c>
      <c r="G1048" s="7">
        <v>11</v>
      </c>
      <c r="H1048" s="7" t="s">
        <v>32</v>
      </c>
      <c r="I1048" s="7">
        <v>49</v>
      </c>
      <c r="J1048" t="s">
        <v>23</v>
      </c>
      <c r="K1048" t="s">
        <v>36</v>
      </c>
      <c r="L1048">
        <v>0.72559499999999999</v>
      </c>
      <c r="M1048" t="s">
        <v>38</v>
      </c>
      <c r="N1048">
        <v>2.61015</v>
      </c>
      <c r="O1048">
        <v>0.94007600000000002</v>
      </c>
      <c r="P1048">
        <v>-0.39091100000000001</v>
      </c>
      <c r="Q1048">
        <v>-0.39091100000000001</v>
      </c>
      <c r="R1048">
        <v>1.5895600000000001</v>
      </c>
      <c r="S1048">
        <v>0.99209199999999997</v>
      </c>
      <c r="T1048">
        <v>2E-3</v>
      </c>
      <c r="U1048">
        <v>0</v>
      </c>
      <c r="V1048">
        <v>8.1999999999999993</v>
      </c>
      <c r="W1048">
        <v>21.192799999999998</v>
      </c>
      <c r="X1048">
        <v>84.009100000000004</v>
      </c>
    </row>
    <row r="1049" spans="1:24" x14ac:dyDescent="0.3">
      <c r="A1049">
        <v>1048</v>
      </c>
      <c r="B1049">
        <v>14</v>
      </c>
      <c r="C1049" s="1">
        <v>44894.419120370374</v>
      </c>
      <c r="D1049" t="s">
        <v>13</v>
      </c>
      <c r="E1049" s="7">
        <v>2022</v>
      </c>
      <c r="F1049" s="7">
        <v>11</v>
      </c>
      <c r="G1049" s="7">
        <v>11</v>
      </c>
      <c r="H1049" s="7" t="s">
        <v>32</v>
      </c>
      <c r="I1049" s="7">
        <v>49</v>
      </c>
      <c r="J1049" t="s">
        <v>23</v>
      </c>
      <c r="K1049" t="s">
        <v>37</v>
      </c>
      <c r="L1049">
        <v>1.12836</v>
      </c>
      <c r="M1049">
        <v>1.12836</v>
      </c>
      <c r="N1049">
        <v>2.1286700000000001</v>
      </c>
      <c r="O1049">
        <v>0.97028700000000001</v>
      </c>
      <c r="P1049">
        <v>-0.33808300000000002</v>
      </c>
      <c r="Q1049">
        <v>-0.33808300000000002</v>
      </c>
      <c r="R1049">
        <v>1.7644200000000001</v>
      </c>
      <c r="S1049">
        <v>0.98737600000000003</v>
      </c>
      <c r="T1049">
        <v>2E-3</v>
      </c>
      <c r="U1049">
        <v>0</v>
      </c>
      <c r="V1049">
        <v>8.4</v>
      </c>
      <c r="W1049">
        <v>21.256599999999999</v>
      </c>
      <c r="X1049">
        <v>84.020200000000003</v>
      </c>
    </row>
    <row r="1050" spans="1:24" x14ac:dyDescent="0.3">
      <c r="A1050">
        <v>1049</v>
      </c>
      <c r="B1050">
        <v>15</v>
      </c>
      <c r="C1050" s="1">
        <v>44894.421215277776</v>
      </c>
      <c r="D1050" t="s">
        <v>13</v>
      </c>
      <c r="E1050" s="7">
        <v>2022</v>
      </c>
      <c r="F1050" s="7">
        <v>11</v>
      </c>
      <c r="G1050" s="7">
        <v>11</v>
      </c>
      <c r="H1050" s="7" t="s">
        <v>32</v>
      </c>
      <c r="I1050" s="7">
        <v>49</v>
      </c>
      <c r="J1050" t="s">
        <v>23</v>
      </c>
      <c r="K1050" t="s">
        <v>36</v>
      </c>
      <c r="L1050">
        <v>1.1014699999999999</v>
      </c>
      <c r="M1050">
        <v>1.1014699999999999</v>
      </c>
      <c r="N1050">
        <v>1.95644</v>
      </c>
      <c r="O1050">
        <v>0.97921100000000005</v>
      </c>
      <c r="P1050">
        <v>-0.22026000000000001</v>
      </c>
      <c r="Q1050">
        <v>-0.22026000000000001</v>
      </c>
      <c r="R1050">
        <v>2.1811600000000002</v>
      </c>
      <c r="S1050">
        <v>0.97440499999999997</v>
      </c>
      <c r="T1050">
        <v>3.0000000000000001E-3</v>
      </c>
      <c r="U1050">
        <v>0</v>
      </c>
      <c r="V1050">
        <v>8.5</v>
      </c>
      <c r="W1050">
        <v>21.241800000000001</v>
      </c>
      <c r="X1050">
        <v>84.013400000000004</v>
      </c>
    </row>
    <row r="1051" spans="1:24" x14ac:dyDescent="0.3">
      <c r="A1051">
        <v>1050</v>
      </c>
      <c r="B1051">
        <v>16</v>
      </c>
      <c r="C1051" s="1">
        <v>44894.423321759263</v>
      </c>
      <c r="D1051" t="s">
        <v>13</v>
      </c>
      <c r="E1051" s="7">
        <v>2022</v>
      </c>
      <c r="F1051" s="7">
        <v>11</v>
      </c>
      <c r="G1051" s="7">
        <v>11</v>
      </c>
      <c r="H1051" s="7" t="s">
        <v>32</v>
      </c>
      <c r="I1051" s="7">
        <v>49</v>
      </c>
      <c r="J1051" t="s">
        <v>23</v>
      </c>
      <c r="K1051" t="s">
        <v>36</v>
      </c>
      <c r="L1051">
        <v>0.80996599999999996</v>
      </c>
      <c r="M1051" t="s">
        <v>38</v>
      </c>
      <c r="N1051">
        <v>2.8296600000000001</v>
      </c>
      <c r="O1051">
        <v>0.92594100000000001</v>
      </c>
      <c r="P1051">
        <v>-0.34746700000000003</v>
      </c>
      <c r="Q1051">
        <v>-0.34746700000000003</v>
      </c>
      <c r="R1051">
        <v>1.88307</v>
      </c>
      <c r="S1051">
        <v>0.98392500000000005</v>
      </c>
      <c r="T1051">
        <v>2E-3</v>
      </c>
      <c r="U1051">
        <v>0</v>
      </c>
      <c r="V1051">
        <v>8.8000000000000007</v>
      </c>
      <c r="W1051">
        <v>21.379799999999999</v>
      </c>
      <c r="X1051">
        <v>84.023200000000003</v>
      </c>
    </row>
    <row r="1052" spans="1:24" x14ac:dyDescent="0.3">
      <c r="A1052">
        <v>1051</v>
      </c>
      <c r="B1052">
        <v>17</v>
      </c>
      <c r="C1052" s="1">
        <v>44894.425625000003</v>
      </c>
      <c r="D1052" t="s">
        <v>13</v>
      </c>
      <c r="E1052" s="7">
        <v>2022</v>
      </c>
      <c r="F1052" s="7">
        <v>11</v>
      </c>
      <c r="G1052" s="7">
        <v>11</v>
      </c>
      <c r="H1052" s="7" t="s">
        <v>32</v>
      </c>
      <c r="I1052" s="7">
        <v>49</v>
      </c>
      <c r="J1052" t="s">
        <v>22</v>
      </c>
      <c r="K1052" t="s">
        <v>36</v>
      </c>
      <c r="L1052">
        <v>1.3546499999999999</v>
      </c>
      <c r="M1052">
        <v>1.3546499999999999</v>
      </c>
      <c r="N1052">
        <v>1.74329</v>
      </c>
      <c r="O1052">
        <v>0.98796499999999998</v>
      </c>
      <c r="P1052">
        <v>-0.24795300000000001</v>
      </c>
      <c r="Q1052">
        <v>-0.24795300000000001</v>
      </c>
      <c r="R1052">
        <v>2.3289800000000001</v>
      </c>
      <c r="S1052">
        <v>0.96923700000000002</v>
      </c>
      <c r="T1052">
        <v>1E-3</v>
      </c>
      <c r="U1052">
        <v>0</v>
      </c>
      <c r="V1052">
        <v>9</v>
      </c>
      <c r="W1052">
        <v>21.448</v>
      </c>
      <c r="X1052">
        <v>84.0441</v>
      </c>
    </row>
    <row r="1053" spans="1:24" x14ac:dyDescent="0.3">
      <c r="A1053">
        <v>1052</v>
      </c>
      <c r="B1053">
        <v>22</v>
      </c>
      <c r="C1053" s="1">
        <v>44894.42832175926</v>
      </c>
      <c r="D1053" t="s">
        <v>13</v>
      </c>
      <c r="E1053" s="7">
        <v>2022</v>
      </c>
      <c r="F1053" s="7">
        <v>11</v>
      </c>
      <c r="G1053" s="7">
        <v>11</v>
      </c>
      <c r="H1053" s="7" t="s">
        <v>32</v>
      </c>
      <c r="I1053" s="7">
        <v>49</v>
      </c>
      <c r="J1053" t="s">
        <v>23</v>
      </c>
      <c r="K1053" t="s">
        <v>36</v>
      </c>
      <c r="L1053">
        <v>1.1401600000000001</v>
      </c>
      <c r="M1053">
        <v>1.1401600000000001</v>
      </c>
      <c r="N1053">
        <v>2.02427</v>
      </c>
      <c r="O1053">
        <v>0.97424500000000003</v>
      </c>
      <c r="P1053">
        <v>-0.27507500000000001</v>
      </c>
      <c r="Q1053">
        <v>-0.27507500000000001</v>
      </c>
      <c r="R1053">
        <v>2.1482800000000002</v>
      </c>
      <c r="S1053">
        <v>0.97551100000000002</v>
      </c>
      <c r="T1053">
        <v>2E-3</v>
      </c>
      <c r="U1053">
        <v>0</v>
      </c>
      <c r="V1053">
        <v>8.5</v>
      </c>
      <c r="W1053">
        <v>21.337399999999999</v>
      </c>
      <c r="X1053">
        <v>84.044700000000006</v>
      </c>
    </row>
    <row r="1054" spans="1:24" x14ac:dyDescent="0.3">
      <c r="A1054">
        <v>1053</v>
      </c>
      <c r="B1054">
        <v>23</v>
      </c>
      <c r="C1054" s="1">
        <v>44894.43074074074</v>
      </c>
      <c r="D1054" t="s">
        <v>13</v>
      </c>
      <c r="E1054" s="7">
        <v>2022</v>
      </c>
      <c r="F1054" s="7">
        <v>11</v>
      </c>
      <c r="G1054" s="7">
        <v>11</v>
      </c>
      <c r="H1054" s="7" t="s">
        <v>32</v>
      </c>
      <c r="I1054" s="7">
        <v>49</v>
      </c>
      <c r="J1054" t="s">
        <v>23</v>
      </c>
      <c r="K1054" t="s">
        <v>36</v>
      </c>
      <c r="L1054">
        <v>0.96942700000000004</v>
      </c>
      <c r="M1054" t="s">
        <v>38</v>
      </c>
      <c r="N1054">
        <v>2.4992100000000002</v>
      </c>
      <c r="O1054">
        <v>0.94802399999999998</v>
      </c>
      <c r="P1054">
        <v>-0.161499</v>
      </c>
      <c r="Q1054" t="s">
        <v>38</v>
      </c>
      <c r="R1054">
        <v>3.9683600000000001</v>
      </c>
      <c r="S1054">
        <v>0.89574100000000001</v>
      </c>
      <c r="T1054">
        <v>2E-3</v>
      </c>
      <c r="U1054">
        <v>0</v>
      </c>
      <c r="V1054">
        <v>8.3000000000000007</v>
      </c>
      <c r="W1054">
        <v>21.427</v>
      </c>
      <c r="X1054">
        <v>84.038799999999995</v>
      </c>
    </row>
    <row r="1055" spans="1:24" x14ac:dyDescent="0.3">
      <c r="A1055">
        <v>1054</v>
      </c>
      <c r="B1055">
        <v>24</v>
      </c>
      <c r="C1055" s="1">
        <v>44894.432824074072</v>
      </c>
      <c r="D1055" t="s">
        <v>13</v>
      </c>
      <c r="E1055" s="7">
        <v>2022</v>
      </c>
      <c r="F1055" s="7">
        <v>11</v>
      </c>
      <c r="G1055" s="7">
        <v>11</v>
      </c>
      <c r="H1055" s="7" t="s">
        <v>32</v>
      </c>
      <c r="I1055" s="7">
        <v>49</v>
      </c>
      <c r="J1055" t="s">
        <v>23</v>
      </c>
      <c r="K1055" t="s">
        <v>36</v>
      </c>
      <c r="L1055">
        <v>0.940743</v>
      </c>
      <c r="M1055">
        <v>0.940743</v>
      </c>
      <c r="N1055">
        <v>2.1297100000000002</v>
      </c>
      <c r="O1055">
        <v>0.97482000000000002</v>
      </c>
      <c r="P1055">
        <v>-0.125197</v>
      </c>
      <c r="Q1055" t="s">
        <v>38</v>
      </c>
      <c r="R1055">
        <v>3.9868700000000001</v>
      </c>
      <c r="S1055">
        <v>0.89477399999999996</v>
      </c>
      <c r="T1055">
        <v>3.0000000000000001E-3</v>
      </c>
      <c r="U1055">
        <v>0</v>
      </c>
      <c r="V1055">
        <v>8.1999999999999993</v>
      </c>
      <c r="W1055">
        <v>21.3218</v>
      </c>
      <c r="X1055">
        <v>84.045199999999994</v>
      </c>
    </row>
    <row r="1056" spans="1:24" x14ac:dyDescent="0.3">
      <c r="A1056">
        <v>1055</v>
      </c>
      <c r="B1056">
        <v>1</v>
      </c>
      <c r="C1056" s="1">
        <v>44894.498368055552</v>
      </c>
      <c r="D1056" t="s">
        <v>15</v>
      </c>
      <c r="E1056" s="7">
        <v>2022</v>
      </c>
      <c r="F1056" s="7">
        <v>11</v>
      </c>
      <c r="G1056" s="7">
        <v>11</v>
      </c>
      <c r="H1056" s="7" t="s">
        <v>32</v>
      </c>
      <c r="I1056" s="7">
        <v>49</v>
      </c>
      <c r="J1056" t="s">
        <v>22</v>
      </c>
      <c r="K1056" t="s">
        <v>38</v>
      </c>
      <c r="L1056">
        <v>4.7468300000000001</v>
      </c>
      <c r="M1056">
        <v>4.7468300000000001</v>
      </c>
      <c r="N1056">
        <v>1.3506199999999999</v>
      </c>
      <c r="O1056">
        <v>0.99693799999999999</v>
      </c>
      <c r="P1056">
        <v>-1.66856</v>
      </c>
      <c r="Q1056">
        <v>-1.66856</v>
      </c>
      <c r="R1056">
        <v>1.4421600000000001</v>
      </c>
      <c r="S1056">
        <v>0.99593799999999999</v>
      </c>
      <c r="T1056">
        <v>4.0000000000000001E-3</v>
      </c>
      <c r="U1056">
        <v>0</v>
      </c>
      <c r="V1056">
        <v>14.7</v>
      </c>
      <c r="W1056">
        <v>22.203600000000002</v>
      </c>
      <c r="X1056">
        <v>82.971100000000007</v>
      </c>
    </row>
    <row r="1057" spans="1:24" x14ac:dyDescent="0.3">
      <c r="A1057">
        <v>1056</v>
      </c>
      <c r="B1057">
        <v>2</v>
      </c>
      <c r="C1057" s="1">
        <v>44894.501238425924</v>
      </c>
      <c r="D1057" t="s">
        <v>15</v>
      </c>
      <c r="E1057" s="7">
        <v>2022</v>
      </c>
      <c r="F1057" s="7">
        <v>11</v>
      </c>
      <c r="G1057" s="7">
        <v>11</v>
      </c>
      <c r="H1057" s="7" t="s">
        <v>32</v>
      </c>
      <c r="I1057" s="7">
        <v>49</v>
      </c>
      <c r="J1057" t="s">
        <v>22</v>
      </c>
      <c r="K1057" t="s">
        <v>38</v>
      </c>
      <c r="L1057">
        <v>2.8142399999999999</v>
      </c>
      <c r="M1057">
        <v>2.8142399999999999</v>
      </c>
      <c r="N1057">
        <v>1.4914700000000001</v>
      </c>
      <c r="O1057">
        <v>0.992865</v>
      </c>
      <c r="P1057">
        <v>-1.65167</v>
      </c>
      <c r="Q1057">
        <v>-1.65167</v>
      </c>
      <c r="R1057">
        <v>1.36124</v>
      </c>
      <c r="S1057">
        <v>0.99776900000000002</v>
      </c>
      <c r="T1057">
        <v>2E-3</v>
      </c>
      <c r="U1057">
        <v>0</v>
      </c>
      <c r="V1057">
        <v>14.9</v>
      </c>
      <c r="W1057">
        <v>24.379899999999999</v>
      </c>
      <c r="X1057">
        <v>82.971800000000002</v>
      </c>
    </row>
    <row r="1058" spans="1:24" x14ac:dyDescent="0.3">
      <c r="A1058">
        <v>1057</v>
      </c>
      <c r="B1058">
        <v>3</v>
      </c>
      <c r="C1058" s="1">
        <v>44894.503668981481</v>
      </c>
      <c r="D1058" t="s">
        <v>15</v>
      </c>
      <c r="E1058" s="7">
        <v>2022</v>
      </c>
      <c r="F1058" s="7">
        <v>11</v>
      </c>
      <c r="G1058" s="7">
        <v>11</v>
      </c>
      <c r="H1058" s="7" t="s">
        <v>32</v>
      </c>
      <c r="I1058" s="7">
        <v>49</v>
      </c>
      <c r="J1058" t="s">
        <v>22</v>
      </c>
      <c r="K1058" t="s">
        <v>38</v>
      </c>
      <c r="L1058">
        <v>1.1369800000000001</v>
      </c>
      <c r="M1058" t="s">
        <v>38</v>
      </c>
      <c r="N1058">
        <v>3.2372299999999998</v>
      </c>
      <c r="O1058">
        <v>0.93201900000000004</v>
      </c>
      <c r="P1058">
        <v>-0.76575300000000002</v>
      </c>
      <c r="Q1058">
        <v>-0.76575300000000002</v>
      </c>
      <c r="R1058">
        <v>1.6711800000000001</v>
      </c>
      <c r="S1058">
        <v>0.99018899999999999</v>
      </c>
      <c r="T1058">
        <v>2E-3</v>
      </c>
      <c r="U1058">
        <v>0</v>
      </c>
      <c r="V1058">
        <v>15.3591</v>
      </c>
      <c r="W1058">
        <v>25.706199999999999</v>
      </c>
      <c r="X1058">
        <v>82.962900000000005</v>
      </c>
    </row>
    <row r="1059" spans="1:24" x14ac:dyDescent="0.3">
      <c r="A1059">
        <v>1058</v>
      </c>
      <c r="B1059">
        <v>4</v>
      </c>
      <c r="C1059" s="1">
        <v>44894.507013888891</v>
      </c>
      <c r="D1059" t="s">
        <v>15</v>
      </c>
      <c r="E1059" s="7">
        <v>2022</v>
      </c>
      <c r="F1059" s="7">
        <v>11</v>
      </c>
      <c r="G1059" s="7">
        <v>11</v>
      </c>
      <c r="H1059" s="7" t="s">
        <v>32</v>
      </c>
      <c r="I1059" s="7">
        <v>49</v>
      </c>
      <c r="J1059" t="s">
        <v>23</v>
      </c>
      <c r="K1059" t="s">
        <v>38</v>
      </c>
      <c r="L1059">
        <v>0.83844300000000005</v>
      </c>
      <c r="M1059" t="s">
        <v>38</v>
      </c>
      <c r="N1059">
        <v>6.2582800000000001</v>
      </c>
      <c r="O1059">
        <v>0.74431499999999995</v>
      </c>
      <c r="P1059">
        <v>-0.78952900000000004</v>
      </c>
      <c r="Q1059">
        <v>-0.78952900000000004</v>
      </c>
      <c r="R1059">
        <v>1.72045</v>
      </c>
      <c r="S1059">
        <v>0.98884399999999995</v>
      </c>
      <c r="T1059">
        <v>1E-3</v>
      </c>
      <c r="U1059">
        <v>0</v>
      </c>
      <c r="V1059">
        <v>15.7</v>
      </c>
      <c r="W1059">
        <v>26.5198</v>
      </c>
      <c r="X1059">
        <v>82.963800000000006</v>
      </c>
    </row>
    <row r="1060" spans="1:24" x14ac:dyDescent="0.3">
      <c r="A1060">
        <v>1059</v>
      </c>
      <c r="B1060">
        <v>5</v>
      </c>
      <c r="C1060" s="1">
        <v>44894.509120370371</v>
      </c>
      <c r="D1060" t="s">
        <v>15</v>
      </c>
      <c r="E1060" s="7">
        <v>2022</v>
      </c>
      <c r="F1060" s="7">
        <v>11</v>
      </c>
      <c r="G1060" s="7">
        <v>11</v>
      </c>
      <c r="H1060" s="7" t="s">
        <v>32</v>
      </c>
      <c r="I1060" s="7">
        <v>49</v>
      </c>
      <c r="J1060" t="s">
        <v>23</v>
      </c>
      <c r="K1060" t="s">
        <v>38</v>
      </c>
      <c r="L1060">
        <v>0.88087700000000002</v>
      </c>
      <c r="M1060" t="s">
        <v>38</v>
      </c>
      <c r="N1060">
        <v>3.23333</v>
      </c>
      <c r="O1060">
        <v>0.92910000000000004</v>
      </c>
      <c r="P1060">
        <v>-0.80135699999999999</v>
      </c>
      <c r="Q1060">
        <v>-0.80135699999999999</v>
      </c>
      <c r="R1060">
        <v>1.4105300000000001</v>
      </c>
      <c r="S1060">
        <v>0.99663900000000005</v>
      </c>
      <c r="T1060">
        <v>3.0000000000000001E-3</v>
      </c>
      <c r="U1060">
        <v>7.0000000000000001E-3</v>
      </c>
      <c r="V1060">
        <v>15.7</v>
      </c>
      <c r="W1060">
        <v>26.689900000000002</v>
      </c>
      <c r="X1060">
        <v>82.980599999999995</v>
      </c>
    </row>
    <row r="1061" spans="1:24" x14ac:dyDescent="0.3">
      <c r="A1061">
        <v>1060</v>
      </c>
      <c r="B1061">
        <v>6</v>
      </c>
      <c r="C1061" s="1">
        <v>44894.511678240742</v>
      </c>
      <c r="D1061" t="s">
        <v>15</v>
      </c>
      <c r="E1061" s="7">
        <v>2022</v>
      </c>
      <c r="F1061" s="7">
        <v>11</v>
      </c>
      <c r="G1061" s="7">
        <v>11</v>
      </c>
      <c r="H1061" s="7" t="s">
        <v>32</v>
      </c>
      <c r="I1061" s="7">
        <v>49</v>
      </c>
      <c r="J1061" t="s">
        <v>23</v>
      </c>
      <c r="K1061" t="s">
        <v>38</v>
      </c>
      <c r="L1061">
        <v>0.868367</v>
      </c>
      <c r="M1061" t="s">
        <v>38</v>
      </c>
      <c r="N1061">
        <v>3.1860400000000002</v>
      </c>
      <c r="O1061">
        <v>0.90288500000000005</v>
      </c>
      <c r="P1061">
        <v>-0.81267299999999998</v>
      </c>
      <c r="Q1061">
        <v>-0.81267299999999998</v>
      </c>
      <c r="R1061">
        <v>1.4050800000000001</v>
      </c>
      <c r="S1061">
        <v>0.99681399999999998</v>
      </c>
      <c r="T1061">
        <v>2E-3</v>
      </c>
      <c r="U1061">
        <v>0</v>
      </c>
      <c r="V1061">
        <v>16.2</v>
      </c>
      <c r="W1061">
        <v>26.3216</v>
      </c>
      <c r="X1061">
        <v>82.950699999999998</v>
      </c>
    </row>
    <row r="1062" spans="1:24" x14ac:dyDescent="0.3">
      <c r="A1062">
        <v>1061</v>
      </c>
      <c r="B1062">
        <v>10</v>
      </c>
      <c r="C1062" s="1">
        <v>44894.515694444446</v>
      </c>
      <c r="D1062" t="s">
        <v>15</v>
      </c>
      <c r="E1062" s="7">
        <v>2022</v>
      </c>
      <c r="F1062" s="7">
        <v>11</v>
      </c>
      <c r="G1062" s="7">
        <v>11</v>
      </c>
      <c r="H1062" s="7" t="s">
        <v>32</v>
      </c>
      <c r="I1062" s="7">
        <v>49</v>
      </c>
      <c r="J1062" t="s">
        <v>23</v>
      </c>
      <c r="K1062" t="s">
        <v>38</v>
      </c>
      <c r="L1062">
        <v>1.06029</v>
      </c>
      <c r="M1062">
        <v>1.06029</v>
      </c>
      <c r="N1062">
        <v>1.84443</v>
      </c>
      <c r="O1062">
        <v>0.97560800000000003</v>
      </c>
      <c r="P1062">
        <v>-1.05667</v>
      </c>
      <c r="Q1062">
        <v>-1.05667</v>
      </c>
      <c r="R1062">
        <v>1.30803</v>
      </c>
      <c r="S1062">
        <v>0.99893799999999999</v>
      </c>
      <c r="T1062">
        <v>2E-3</v>
      </c>
      <c r="U1062">
        <v>0</v>
      </c>
      <c r="V1062">
        <v>16.5</v>
      </c>
      <c r="W1062">
        <v>26.722899999999999</v>
      </c>
      <c r="X1062">
        <v>82.974400000000003</v>
      </c>
    </row>
    <row r="1063" spans="1:24" x14ac:dyDescent="0.3">
      <c r="A1063">
        <v>1062</v>
      </c>
      <c r="B1063">
        <v>11</v>
      </c>
      <c r="C1063" s="1">
        <v>44894.517824074072</v>
      </c>
      <c r="D1063" t="s">
        <v>15</v>
      </c>
      <c r="E1063" s="7">
        <v>2022</v>
      </c>
      <c r="F1063" s="7">
        <v>11</v>
      </c>
      <c r="G1063" s="7">
        <v>11</v>
      </c>
      <c r="H1063" s="7" t="s">
        <v>32</v>
      </c>
      <c r="I1063" s="7">
        <v>49</v>
      </c>
      <c r="J1063" t="s">
        <v>23</v>
      </c>
      <c r="K1063" t="s">
        <v>38</v>
      </c>
      <c r="L1063">
        <v>0.99037799999999998</v>
      </c>
      <c r="M1063" t="s">
        <v>38</v>
      </c>
      <c r="N1063">
        <v>3.2009599999999998</v>
      </c>
      <c r="O1063">
        <v>0.88749900000000004</v>
      </c>
      <c r="P1063">
        <v>-0.80071599999999998</v>
      </c>
      <c r="Q1063">
        <v>-0.80071599999999998</v>
      </c>
      <c r="R1063">
        <v>1.5813600000000001</v>
      </c>
      <c r="S1063">
        <v>0.99244299999999996</v>
      </c>
      <c r="T1063">
        <v>2E-3</v>
      </c>
      <c r="U1063">
        <v>0</v>
      </c>
      <c r="V1063">
        <v>17.2</v>
      </c>
      <c r="W1063">
        <v>27.160799999999998</v>
      </c>
      <c r="X1063">
        <v>82.983699999999999</v>
      </c>
    </row>
    <row r="1064" spans="1:24" x14ac:dyDescent="0.3">
      <c r="A1064">
        <v>1063</v>
      </c>
      <c r="B1064">
        <v>12</v>
      </c>
      <c r="C1064" s="1">
        <v>44894.520150462966</v>
      </c>
      <c r="D1064" t="s">
        <v>15</v>
      </c>
      <c r="E1064" s="7">
        <v>2022</v>
      </c>
      <c r="F1064" s="7">
        <v>11</v>
      </c>
      <c r="G1064" s="7">
        <v>11</v>
      </c>
      <c r="H1064" s="7" t="s">
        <v>32</v>
      </c>
      <c r="I1064" s="7">
        <v>49</v>
      </c>
      <c r="J1064" t="s">
        <v>23</v>
      </c>
      <c r="K1064" t="s">
        <v>38</v>
      </c>
      <c r="L1064">
        <v>0.39896799999999999</v>
      </c>
      <c r="M1064" t="s">
        <v>38</v>
      </c>
      <c r="N1064">
        <v>6.79115</v>
      </c>
      <c r="O1064">
        <v>0.69577</v>
      </c>
      <c r="P1064">
        <v>-0.457644</v>
      </c>
      <c r="Q1064">
        <v>-0.457644</v>
      </c>
      <c r="R1064">
        <v>1.83928</v>
      </c>
      <c r="S1064">
        <v>0.98527200000000004</v>
      </c>
      <c r="T1064">
        <v>1E-3</v>
      </c>
      <c r="U1064">
        <v>0</v>
      </c>
      <c r="V1064">
        <v>17.3</v>
      </c>
      <c r="W1064">
        <v>27.639600000000002</v>
      </c>
      <c r="X1064">
        <v>82.973600000000005</v>
      </c>
    </row>
    <row r="1065" spans="1:24" x14ac:dyDescent="0.3">
      <c r="A1065">
        <v>1064</v>
      </c>
      <c r="B1065">
        <v>7</v>
      </c>
      <c r="C1065" s="1">
        <v>44894.52239583333</v>
      </c>
      <c r="D1065" t="s">
        <v>15</v>
      </c>
      <c r="E1065" s="7">
        <v>2022</v>
      </c>
      <c r="F1065" s="7">
        <v>11</v>
      </c>
      <c r="G1065" s="7">
        <v>11</v>
      </c>
      <c r="H1065" s="7" t="s">
        <v>32</v>
      </c>
      <c r="I1065" s="7">
        <v>49</v>
      </c>
      <c r="J1065" t="s">
        <v>22</v>
      </c>
      <c r="K1065" t="s">
        <v>38</v>
      </c>
      <c r="L1065">
        <v>2.0760000000000001</v>
      </c>
      <c r="M1065">
        <v>2.0760000000000001</v>
      </c>
      <c r="N1065">
        <v>1.70086</v>
      </c>
      <c r="O1065">
        <v>0.98721099999999995</v>
      </c>
      <c r="P1065">
        <v>-1.6404799999999999</v>
      </c>
      <c r="Q1065">
        <v>-1.6404799999999999</v>
      </c>
      <c r="R1065">
        <v>1.32497</v>
      </c>
      <c r="S1065">
        <v>0.99858599999999997</v>
      </c>
      <c r="T1065">
        <v>1E-3</v>
      </c>
      <c r="U1065">
        <v>0</v>
      </c>
      <c r="V1065">
        <v>18</v>
      </c>
      <c r="W1065">
        <v>27.8125</v>
      </c>
      <c r="X1065">
        <v>82.963999999999999</v>
      </c>
    </row>
    <row r="1066" spans="1:24" x14ac:dyDescent="0.3">
      <c r="A1066">
        <v>1065</v>
      </c>
      <c r="B1066">
        <v>8</v>
      </c>
      <c r="C1066" s="1">
        <v>44894.524710648147</v>
      </c>
      <c r="D1066" t="s">
        <v>15</v>
      </c>
      <c r="E1066" s="7">
        <v>2022</v>
      </c>
      <c r="F1066" s="7">
        <v>11</v>
      </c>
      <c r="G1066" s="7">
        <v>11</v>
      </c>
      <c r="H1066" s="7" t="s">
        <v>32</v>
      </c>
      <c r="I1066" s="7">
        <v>49</v>
      </c>
      <c r="J1066" t="s">
        <v>22</v>
      </c>
      <c r="K1066" t="s">
        <v>38</v>
      </c>
      <c r="L1066">
        <v>2.2077100000000001</v>
      </c>
      <c r="M1066">
        <v>2.2077100000000001</v>
      </c>
      <c r="N1066">
        <v>1.7951999999999999</v>
      </c>
      <c r="O1066">
        <v>0.98394599999999999</v>
      </c>
      <c r="P1066">
        <v>-0.81358699999999995</v>
      </c>
      <c r="Q1066">
        <v>-0.81358699999999995</v>
      </c>
      <c r="R1066">
        <v>1.411</v>
      </c>
      <c r="S1066">
        <v>0.99667099999999997</v>
      </c>
      <c r="T1066">
        <v>3.0000000000000001E-3</v>
      </c>
      <c r="U1066">
        <v>0</v>
      </c>
      <c r="V1066">
        <v>17.7</v>
      </c>
      <c r="W1066">
        <v>27.8642</v>
      </c>
      <c r="X1066">
        <v>82.951599999999999</v>
      </c>
    </row>
    <row r="1067" spans="1:24" x14ac:dyDescent="0.3">
      <c r="A1067">
        <v>1066</v>
      </c>
      <c r="B1067">
        <v>9</v>
      </c>
      <c r="C1067" s="1">
        <v>44894.526828703703</v>
      </c>
      <c r="D1067" t="s">
        <v>15</v>
      </c>
      <c r="E1067" s="7">
        <v>2022</v>
      </c>
      <c r="F1067" s="7">
        <v>11</v>
      </c>
      <c r="G1067" s="7">
        <v>11</v>
      </c>
      <c r="H1067" s="7" t="s">
        <v>32</v>
      </c>
      <c r="I1067" s="7">
        <v>49</v>
      </c>
      <c r="J1067" t="s">
        <v>22</v>
      </c>
      <c r="K1067" t="s">
        <v>38</v>
      </c>
      <c r="L1067">
        <v>1.8757200000000001</v>
      </c>
      <c r="M1067">
        <v>1.8757200000000001</v>
      </c>
      <c r="N1067">
        <v>2.0683699999999998</v>
      </c>
      <c r="O1067">
        <v>0.97661799999999999</v>
      </c>
      <c r="P1067">
        <v>-0.96571799999999997</v>
      </c>
      <c r="Q1067">
        <v>-0.96571799999999997</v>
      </c>
      <c r="R1067">
        <v>1.4390799999999999</v>
      </c>
      <c r="S1067">
        <v>0.99597599999999997</v>
      </c>
      <c r="T1067">
        <v>2E-3</v>
      </c>
      <c r="U1067">
        <v>0</v>
      </c>
      <c r="V1067">
        <v>17.3</v>
      </c>
      <c r="W1067">
        <v>27.737100000000002</v>
      </c>
      <c r="X1067">
        <v>82.927400000000006</v>
      </c>
    </row>
    <row r="1068" spans="1:24" x14ac:dyDescent="0.3">
      <c r="A1068">
        <v>1067</v>
      </c>
      <c r="B1068">
        <v>13</v>
      </c>
      <c r="C1068" s="1">
        <v>44894.529479166667</v>
      </c>
      <c r="D1068" t="s">
        <v>15</v>
      </c>
      <c r="E1068" s="7">
        <v>2022</v>
      </c>
      <c r="F1068" s="7">
        <v>11</v>
      </c>
      <c r="G1068" s="7">
        <v>11</v>
      </c>
      <c r="H1068" s="7" t="s">
        <v>32</v>
      </c>
      <c r="I1068" s="7">
        <v>49</v>
      </c>
      <c r="J1068" t="s">
        <v>22</v>
      </c>
      <c r="K1068" t="s">
        <v>38</v>
      </c>
      <c r="L1068">
        <v>1.7896399999999999</v>
      </c>
      <c r="M1068">
        <v>1.7896399999999999</v>
      </c>
      <c r="N1068">
        <v>1.92432</v>
      </c>
      <c r="O1068">
        <v>0.98272400000000004</v>
      </c>
      <c r="P1068">
        <v>-0.83998099999999998</v>
      </c>
      <c r="Q1068">
        <v>-0.83998099999999998</v>
      </c>
      <c r="R1068">
        <v>1.4824600000000001</v>
      </c>
      <c r="S1068">
        <v>0.99494000000000005</v>
      </c>
      <c r="T1068">
        <v>3.0000000000000001E-3</v>
      </c>
      <c r="U1068">
        <v>0</v>
      </c>
      <c r="V1068">
        <v>17</v>
      </c>
      <c r="W1068">
        <v>27.836500000000001</v>
      </c>
      <c r="X1068">
        <v>82.942999999999998</v>
      </c>
    </row>
    <row r="1069" spans="1:24" x14ac:dyDescent="0.3">
      <c r="A1069">
        <v>1068</v>
      </c>
      <c r="B1069">
        <v>14</v>
      </c>
      <c r="C1069" s="1">
        <v>44894.531770833331</v>
      </c>
      <c r="D1069" t="s">
        <v>15</v>
      </c>
      <c r="E1069" s="7">
        <v>2022</v>
      </c>
      <c r="F1069" s="7">
        <v>11</v>
      </c>
      <c r="G1069" s="7">
        <v>11</v>
      </c>
      <c r="H1069" s="7" t="s">
        <v>32</v>
      </c>
      <c r="I1069" s="7">
        <v>49</v>
      </c>
      <c r="J1069" t="s">
        <v>22</v>
      </c>
      <c r="K1069" t="s">
        <v>38</v>
      </c>
      <c r="L1069">
        <v>1.96482</v>
      </c>
      <c r="M1069">
        <v>1.96482</v>
      </c>
      <c r="N1069">
        <v>1.94987</v>
      </c>
      <c r="O1069">
        <v>0.96338800000000002</v>
      </c>
      <c r="P1069">
        <v>-0.99425300000000005</v>
      </c>
      <c r="Q1069">
        <v>-0.99425300000000005</v>
      </c>
      <c r="R1069">
        <v>1.7622199999999999</v>
      </c>
      <c r="S1069">
        <v>0.98769099999999999</v>
      </c>
      <c r="T1069">
        <v>4.0000000000000001E-3</v>
      </c>
      <c r="U1069">
        <v>0</v>
      </c>
      <c r="V1069">
        <v>16.8</v>
      </c>
      <c r="W1069">
        <v>27.761800000000001</v>
      </c>
      <c r="X1069">
        <v>82.914199999999994</v>
      </c>
    </row>
    <row r="1070" spans="1:24" x14ac:dyDescent="0.3">
      <c r="A1070">
        <v>1069</v>
      </c>
      <c r="B1070">
        <v>15</v>
      </c>
      <c r="C1070" s="1">
        <v>44894.534282407411</v>
      </c>
      <c r="D1070" t="s">
        <v>15</v>
      </c>
      <c r="E1070" s="7">
        <v>2022</v>
      </c>
      <c r="F1070" s="7">
        <v>11</v>
      </c>
      <c r="G1070" s="7">
        <v>11</v>
      </c>
      <c r="H1070" s="7" t="s">
        <v>32</v>
      </c>
      <c r="I1070" s="7">
        <v>49</v>
      </c>
      <c r="J1070" t="s">
        <v>22</v>
      </c>
      <c r="K1070" t="s">
        <v>38</v>
      </c>
      <c r="L1070">
        <v>1.33056</v>
      </c>
      <c r="M1070" t="s">
        <v>38</v>
      </c>
      <c r="N1070">
        <v>2.67232</v>
      </c>
      <c r="O1070">
        <v>0.94627700000000003</v>
      </c>
      <c r="P1070">
        <v>-0.88517999999999997</v>
      </c>
      <c r="Q1070">
        <v>-0.88517999999999997</v>
      </c>
      <c r="R1070">
        <v>1.5265500000000001</v>
      </c>
      <c r="S1070">
        <v>0.993869</v>
      </c>
      <c r="T1070">
        <v>2E-3</v>
      </c>
      <c r="U1070">
        <v>0</v>
      </c>
      <c r="V1070">
        <v>16.566700000000001</v>
      </c>
      <c r="W1070">
        <v>27.6508</v>
      </c>
      <c r="X1070">
        <v>82.905600000000007</v>
      </c>
    </row>
    <row r="1071" spans="1:24" x14ac:dyDescent="0.3">
      <c r="A1071">
        <v>1070</v>
      </c>
      <c r="B1071">
        <v>16</v>
      </c>
      <c r="C1071" s="1">
        <v>44894.536631944444</v>
      </c>
      <c r="D1071" t="s">
        <v>15</v>
      </c>
      <c r="E1071" s="7">
        <v>2022</v>
      </c>
      <c r="F1071" s="7">
        <v>11</v>
      </c>
      <c r="G1071" s="7">
        <v>11</v>
      </c>
      <c r="H1071" s="7" t="s">
        <v>32</v>
      </c>
      <c r="I1071" s="7">
        <v>49</v>
      </c>
      <c r="J1071" t="s">
        <v>23</v>
      </c>
      <c r="K1071" t="s">
        <v>38</v>
      </c>
      <c r="L1071">
        <v>0.72245099999999995</v>
      </c>
      <c r="M1071" t="s">
        <v>38</v>
      </c>
      <c r="N1071">
        <v>5.1013599999999997</v>
      </c>
      <c r="O1071">
        <v>0.76073100000000005</v>
      </c>
      <c r="P1071">
        <v>-0.43193599999999999</v>
      </c>
      <c r="Q1071">
        <v>-0.43193599999999999</v>
      </c>
      <c r="R1071">
        <v>2.3482599999999998</v>
      </c>
      <c r="S1071">
        <v>0.968441</v>
      </c>
      <c r="T1071">
        <v>3.0000000000000001E-3</v>
      </c>
      <c r="U1071">
        <v>0</v>
      </c>
      <c r="V1071">
        <v>16.2</v>
      </c>
      <c r="W1071">
        <v>27.758500000000002</v>
      </c>
      <c r="X1071">
        <v>82.8874</v>
      </c>
    </row>
    <row r="1072" spans="1:24" x14ac:dyDescent="0.3">
      <c r="A1072">
        <v>1071</v>
      </c>
      <c r="B1072">
        <v>17</v>
      </c>
      <c r="C1072" s="1">
        <v>44894.539722222224</v>
      </c>
      <c r="D1072" t="s">
        <v>15</v>
      </c>
      <c r="E1072" s="7">
        <v>2022</v>
      </c>
      <c r="F1072" s="7">
        <v>11</v>
      </c>
      <c r="G1072" s="7">
        <v>11</v>
      </c>
      <c r="H1072" s="7" t="s">
        <v>32</v>
      </c>
      <c r="I1072" s="7">
        <v>49</v>
      </c>
      <c r="J1072" t="s">
        <v>23</v>
      </c>
      <c r="K1072" t="s">
        <v>38</v>
      </c>
      <c r="L1072">
        <v>1.3832800000000001</v>
      </c>
      <c r="M1072" t="s">
        <v>38</v>
      </c>
      <c r="N1072">
        <v>3.3137799999999999</v>
      </c>
      <c r="O1072">
        <v>0.88644599999999996</v>
      </c>
      <c r="P1072">
        <v>-0.74123399999999995</v>
      </c>
      <c r="Q1072">
        <v>-0.74123399999999995</v>
      </c>
      <c r="R1072">
        <v>1.6740200000000001</v>
      </c>
      <c r="S1072">
        <v>0.99036400000000002</v>
      </c>
      <c r="T1072">
        <v>4.0000000000000001E-3</v>
      </c>
      <c r="U1072">
        <v>0</v>
      </c>
      <c r="V1072">
        <v>17.2</v>
      </c>
      <c r="W1072">
        <v>27.6435</v>
      </c>
      <c r="X1072">
        <v>82.888400000000004</v>
      </c>
    </row>
    <row r="1073" spans="1:24" x14ac:dyDescent="0.3">
      <c r="A1073">
        <v>1072</v>
      </c>
      <c r="B1073">
        <v>18</v>
      </c>
      <c r="C1073" s="1">
        <v>44894.541932870372</v>
      </c>
      <c r="D1073" t="s">
        <v>15</v>
      </c>
      <c r="E1073" s="7">
        <v>2022</v>
      </c>
      <c r="F1073" s="7">
        <v>11</v>
      </c>
      <c r="G1073" s="7">
        <v>11</v>
      </c>
      <c r="H1073" s="7" t="s">
        <v>32</v>
      </c>
      <c r="I1073" s="7">
        <v>49</v>
      </c>
      <c r="J1073" t="s">
        <v>23</v>
      </c>
      <c r="K1073" t="s">
        <v>38</v>
      </c>
      <c r="L1073">
        <v>0.66961199999999999</v>
      </c>
      <c r="M1073" t="s">
        <v>38</v>
      </c>
      <c r="N1073">
        <v>6.8629100000000003</v>
      </c>
      <c r="O1073">
        <v>0.67949700000000002</v>
      </c>
      <c r="P1073">
        <v>-0.79500599999999999</v>
      </c>
      <c r="Q1073">
        <v>-0.79500599999999999</v>
      </c>
      <c r="R1073">
        <v>1.68323</v>
      </c>
      <c r="S1073">
        <v>0.98976600000000003</v>
      </c>
      <c r="T1073">
        <v>3.0000000000000001E-3</v>
      </c>
      <c r="U1073">
        <v>0</v>
      </c>
      <c r="V1073">
        <v>17.940000000000001</v>
      </c>
      <c r="W1073">
        <v>27.938199999999998</v>
      </c>
      <c r="X1073">
        <v>82.890600000000006</v>
      </c>
    </row>
    <row r="1074" spans="1:24" x14ac:dyDescent="0.3">
      <c r="A1074">
        <v>1073</v>
      </c>
      <c r="B1074">
        <v>1</v>
      </c>
      <c r="C1074" s="1">
        <v>44902.415671296294</v>
      </c>
      <c r="D1074" t="s">
        <v>30</v>
      </c>
      <c r="E1074" s="7">
        <v>2022</v>
      </c>
      <c r="F1074" s="7">
        <v>12</v>
      </c>
      <c r="G1074" s="7">
        <v>12</v>
      </c>
      <c r="H1074" s="7" t="s">
        <v>32</v>
      </c>
      <c r="I1074" s="7">
        <v>50</v>
      </c>
      <c r="J1074" t="s">
        <v>22</v>
      </c>
      <c r="K1074" t="s">
        <v>37</v>
      </c>
      <c r="L1074">
        <v>1.9394499999999999</v>
      </c>
      <c r="M1074">
        <v>1.9394499999999999</v>
      </c>
      <c r="N1074">
        <v>1.4783900000000001</v>
      </c>
      <c r="O1074">
        <v>0.99127699999999996</v>
      </c>
      <c r="P1074">
        <v>-5.2853700000000002E-3</v>
      </c>
      <c r="Q1074" t="s">
        <v>38</v>
      </c>
      <c r="R1074">
        <v>89.350200000000001</v>
      </c>
      <c r="S1074">
        <v>1.48697E-2</v>
      </c>
      <c r="T1074">
        <v>3.0000000000000001E-3</v>
      </c>
      <c r="U1074">
        <v>0</v>
      </c>
      <c r="V1074">
        <v>15.42</v>
      </c>
      <c r="W1074">
        <v>23.925999999999998</v>
      </c>
      <c r="X1074">
        <v>87.830500000000001</v>
      </c>
    </row>
    <row r="1075" spans="1:24" x14ac:dyDescent="0.3">
      <c r="A1075">
        <v>1074</v>
      </c>
      <c r="B1075">
        <v>2</v>
      </c>
      <c r="C1075" s="1">
        <v>44902.417824074073</v>
      </c>
      <c r="D1075" t="s">
        <v>30</v>
      </c>
      <c r="E1075" s="7">
        <v>2022</v>
      </c>
      <c r="F1075" s="7">
        <v>12</v>
      </c>
      <c r="G1075" s="7">
        <v>12</v>
      </c>
      <c r="H1075" s="7" t="s">
        <v>32</v>
      </c>
      <c r="I1075" s="7">
        <v>50</v>
      </c>
      <c r="J1075" t="s">
        <v>22</v>
      </c>
      <c r="K1075" t="s">
        <v>36</v>
      </c>
      <c r="L1075">
        <v>4.2111099999999997</v>
      </c>
      <c r="M1075">
        <v>4.2111099999999997</v>
      </c>
      <c r="N1075">
        <v>1.2826500000000001</v>
      </c>
      <c r="O1075">
        <v>0.99773800000000001</v>
      </c>
      <c r="P1075">
        <v>-0.13814699999999999</v>
      </c>
      <c r="Q1075" t="s">
        <v>38</v>
      </c>
      <c r="R1075">
        <v>3.5392600000000001</v>
      </c>
      <c r="S1075">
        <v>0.91567699999999996</v>
      </c>
      <c r="T1075">
        <v>6.0000000000000001E-3</v>
      </c>
      <c r="U1075">
        <v>0.04</v>
      </c>
      <c r="V1075">
        <v>14.3</v>
      </c>
      <c r="W1075">
        <v>24.4344</v>
      </c>
      <c r="X1075">
        <v>87.811499999999995</v>
      </c>
    </row>
    <row r="1076" spans="1:24" x14ac:dyDescent="0.3">
      <c r="A1076">
        <v>1075</v>
      </c>
      <c r="B1076">
        <v>3</v>
      </c>
      <c r="C1076" s="1">
        <v>44902.421226851853</v>
      </c>
      <c r="D1076" t="s">
        <v>30</v>
      </c>
      <c r="E1076" s="7">
        <v>2022</v>
      </c>
      <c r="F1076" s="7">
        <v>12</v>
      </c>
      <c r="G1076" s="7">
        <v>12</v>
      </c>
      <c r="H1076" s="7" t="s">
        <v>32</v>
      </c>
      <c r="I1076" s="7">
        <v>50</v>
      </c>
      <c r="J1076" t="s">
        <v>22</v>
      </c>
      <c r="K1076" t="s">
        <v>36</v>
      </c>
      <c r="L1076">
        <v>2.0164399999999998</v>
      </c>
      <c r="M1076">
        <v>2.0164399999999998</v>
      </c>
      <c r="N1076">
        <v>1.5759000000000001</v>
      </c>
      <c r="O1076">
        <v>0.98970800000000003</v>
      </c>
      <c r="P1076">
        <v>-3.6175199999999998E-2</v>
      </c>
      <c r="Q1076" t="s">
        <v>38</v>
      </c>
      <c r="R1076">
        <v>13.713800000000001</v>
      </c>
      <c r="S1076">
        <v>0.38970199999999999</v>
      </c>
      <c r="T1076">
        <v>6.2666700000000002E-3</v>
      </c>
      <c r="U1076">
        <v>6.3E-2</v>
      </c>
      <c r="V1076">
        <v>13.246700000000001</v>
      </c>
      <c r="W1076">
        <v>24.780999999999999</v>
      </c>
      <c r="X1076">
        <v>87.819100000000006</v>
      </c>
    </row>
    <row r="1077" spans="1:24" x14ac:dyDescent="0.3">
      <c r="A1077">
        <v>1076</v>
      </c>
      <c r="B1077">
        <v>4</v>
      </c>
      <c r="C1077" s="1">
        <v>44902.423356481479</v>
      </c>
      <c r="D1077" t="s">
        <v>30</v>
      </c>
      <c r="E1077" s="7">
        <v>2022</v>
      </c>
      <c r="F1077" s="7">
        <v>12</v>
      </c>
      <c r="G1077" s="7">
        <v>12</v>
      </c>
      <c r="H1077" s="7" t="s">
        <v>32</v>
      </c>
      <c r="I1077" s="7">
        <v>50</v>
      </c>
      <c r="J1077" t="s">
        <v>22</v>
      </c>
      <c r="K1077" t="s">
        <v>36</v>
      </c>
      <c r="L1077">
        <v>2.9525000000000001</v>
      </c>
      <c r="M1077">
        <v>2.9525000000000001</v>
      </c>
      <c r="N1077">
        <v>1.4116200000000001</v>
      </c>
      <c r="O1077">
        <v>0.99526499999999996</v>
      </c>
      <c r="P1077">
        <v>-0.43416399999999999</v>
      </c>
      <c r="Q1077">
        <v>-0.43416399999999999</v>
      </c>
      <c r="R1077">
        <v>1.8078000000000001</v>
      </c>
      <c r="S1077">
        <v>0.984981</v>
      </c>
      <c r="T1077">
        <v>4.0000000000000001E-3</v>
      </c>
      <c r="U1077">
        <v>0.01</v>
      </c>
      <c r="V1077">
        <v>12.6</v>
      </c>
      <c r="W1077">
        <v>24.805099999999999</v>
      </c>
      <c r="X1077">
        <v>87.819199999999995</v>
      </c>
    </row>
    <row r="1078" spans="1:24" x14ac:dyDescent="0.3">
      <c r="A1078">
        <v>1077</v>
      </c>
      <c r="B1078">
        <v>5</v>
      </c>
      <c r="C1078" s="1">
        <v>44902.425520833334</v>
      </c>
      <c r="D1078" t="s">
        <v>30</v>
      </c>
      <c r="E1078" s="7">
        <v>2022</v>
      </c>
      <c r="F1078" s="7">
        <v>12</v>
      </c>
      <c r="G1078" s="7">
        <v>12</v>
      </c>
      <c r="H1078" s="7" t="s">
        <v>32</v>
      </c>
      <c r="I1078" s="7">
        <v>50</v>
      </c>
      <c r="J1078" t="s">
        <v>23</v>
      </c>
      <c r="K1078" t="s">
        <v>36</v>
      </c>
      <c r="L1078">
        <v>3.5373999999999999</v>
      </c>
      <c r="M1078">
        <v>3.5373999999999999</v>
      </c>
      <c r="N1078">
        <v>1.32372</v>
      </c>
      <c r="O1078">
        <v>0.99629000000000001</v>
      </c>
      <c r="P1078">
        <v>-4.1867500000000002E-2</v>
      </c>
      <c r="Q1078" t="s">
        <v>38</v>
      </c>
      <c r="R1078">
        <v>12.4354</v>
      </c>
      <c r="S1078">
        <v>0.440218</v>
      </c>
      <c r="T1078">
        <v>0.01</v>
      </c>
      <c r="U1078">
        <v>0.13100000000000001</v>
      </c>
      <c r="V1078">
        <v>12.3</v>
      </c>
      <c r="W1078">
        <v>24.868200000000002</v>
      </c>
      <c r="X1078">
        <v>87.818899999999999</v>
      </c>
    </row>
    <row r="1079" spans="1:24" x14ac:dyDescent="0.3">
      <c r="A1079">
        <v>1078</v>
      </c>
      <c r="B1079">
        <v>6</v>
      </c>
      <c r="C1079" s="1">
        <v>44902.42763888889</v>
      </c>
      <c r="D1079" t="s">
        <v>30</v>
      </c>
      <c r="E1079" s="7">
        <v>2022</v>
      </c>
      <c r="F1079" s="7">
        <v>12</v>
      </c>
      <c r="G1079" s="7">
        <v>12</v>
      </c>
      <c r="H1079" s="7" t="s">
        <v>32</v>
      </c>
      <c r="I1079" s="7">
        <v>50</v>
      </c>
      <c r="J1079" t="s">
        <v>23</v>
      </c>
      <c r="K1079" t="s">
        <v>36</v>
      </c>
      <c r="L1079">
        <v>2.7908900000000001</v>
      </c>
      <c r="M1079">
        <v>2.7908900000000001</v>
      </c>
      <c r="N1079">
        <v>1.48756</v>
      </c>
      <c r="O1079">
        <v>0.99247399999999997</v>
      </c>
      <c r="P1079">
        <v>-0.45278600000000002</v>
      </c>
      <c r="Q1079">
        <v>-0.45278600000000002</v>
      </c>
      <c r="R1079">
        <v>1.7128000000000001</v>
      </c>
      <c r="S1079">
        <v>0.98768400000000001</v>
      </c>
      <c r="T1079">
        <v>8.0000000000000002E-3</v>
      </c>
      <c r="U1079">
        <v>7.3999999999999996E-2</v>
      </c>
      <c r="V1079">
        <v>12</v>
      </c>
      <c r="W1079">
        <v>24.805700000000002</v>
      </c>
      <c r="X1079">
        <v>87.816900000000004</v>
      </c>
    </row>
    <row r="1080" spans="1:24" x14ac:dyDescent="0.3">
      <c r="A1080">
        <v>1079</v>
      </c>
      <c r="B1080">
        <v>7</v>
      </c>
      <c r="C1080" s="1">
        <v>44902.4297337963</v>
      </c>
      <c r="D1080" t="s">
        <v>30</v>
      </c>
      <c r="E1080" s="7">
        <v>2022</v>
      </c>
      <c r="F1080" s="7">
        <v>12</v>
      </c>
      <c r="G1080" s="7">
        <v>12</v>
      </c>
      <c r="H1080" s="7" t="s">
        <v>32</v>
      </c>
      <c r="I1080" s="7">
        <v>50</v>
      </c>
      <c r="J1080" t="s">
        <v>23</v>
      </c>
      <c r="K1080" t="s">
        <v>37</v>
      </c>
      <c r="L1080">
        <v>3.8959700000000002</v>
      </c>
      <c r="M1080">
        <v>3.8959700000000002</v>
      </c>
      <c r="N1080">
        <v>1.33666</v>
      </c>
      <c r="O1080">
        <v>0.99604099999999995</v>
      </c>
      <c r="P1080">
        <v>-0.82413899999999995</v>
      </c>
      <c r="Q1080">
        <v>-0.82413899999999995</v>
      </c>
      <c r="R1080">
        <v>1.4004300000000001</v>
      </c>
      <c r="S1080">
        <v>0.99562300000000004</v>
      </c>
      <c r="T1080">
        <v>3.0000000000000001E-3</v>
      </c>
      <c r="U1080">
        <v>0</v>
      </c>
      <c r="V1080">
        <v>11.7</v>
      </c>
      <c r="W1080">
        <v>24.703800000000001</v>
      </c>
      <c r="X1080">
        <v>87.8202</v>
      </c>
    </row>
    <row r="1081" spans="1:24" x14ac:dyDescent="0.3">
      <c r="A1081">
        <v>1080</v>
      </c>
      <c r="B1081">
        <v>8</v>
      </c>
      <c r="C1081" s="1">
        <v>44902.431805555556</v>
      </c>
      <c r="D1081" t="s">
        <v>30</v>
      </c>
      <c r="E1081" s="7">
        <v>2022</v>
      </c>
      <c r="F1081" s="7">
        <v>12</v>
      </c>
      <c r="G1081" s="7">
        <v>12</v>
      </c>
      <c r="H1081" s="7" t="s">
        <v>32</v>
      </c>
      <c r="I1081" s="7">
        <v>50</v>
      </c>
      <c r="J1081" t="s">
        <v>23</v>
      </c>
      <c r="K1081" t="s">
        <v>36</v>
      </c>
      <c r="L1081">
        <v>4.6520200000000003</v>
      </c>
      <c r="M1081">
        <v>4.6520200000000003</v>
      </c>
      <c r="N1081">
        <v>1.2633700000000001</v>
      </c>
      <c r="O1081">
        <v>0.99842200000000003</v>
      </c>
      <c r="P1081">
        <v>-0.63589600000000002</v>
      </c>
      <c r="Q1081">
        <v>-0.63589600000000002</v>
      </c>
      <c r="R1081">
        <v>1.45814</v>
      </c>
      <c r="S1081">
        <v>0.99426400000000004</v>
      </c>
      <c r="T1081">
        <v>4.0000000000000001E-3</v>
      </c>
      <c r="U1081">
        <v>4.0000000000000001E-3</v>
      </c>
      <c r="V1081">
        <v>11.6</v>
      </c>
      <c r="W1081">
        <v>24.529</v>
      </c>
      <c r="X1081">
        <v>87.825999999999993</v>
      </c>
    </row>
    <row r="1082" spans="1:24" x14ac:dyDescent="0.3">
      <c r="A1082">
        <v>1081</v>
      </c>
      <c r="B1082">
        <v>9</v>
      </c>
      <c r="C1082" s="1">
        <v>44902.433993055558</v>
      </c>
      <c r="D1082" t="s">
        <v>30</v>
      </c>
      <c r="E1082" s="7">
        <v>2022</v>
      </c>
      <c r="F1082" s="7">
        <v>12</v>
      </c>
      <c r="G1082" s="7">
        <v>12</v>
      </c>
      <c r="H1082" s="7" t="s">
        <v>32</v>
      </c>
      <c r="I1082" s="7">
        <v>50</v>
      </c>
      <c r="J1082" t="s">
        <v>22</v>
      </c>
      <c r="K1082" t="s">
        <v>36</v>
      </c>
      <c r="L1082">
        <v>3.5806200000000001</v>
      </c>
      <c r="M1082">
        <v>3.5806200000000001</v>
      </c>
      <c r="N1082">
        <v>1.3731199999999999</v>
      </c>
      <c r="O1082">
        <v>0.99556</v>
      </c>
      <c r="P1082">
        <v>-0.20142199999999999</v>
      </c>
      <c r="Q1082" t="s">
        <v>38</v>
      </c>
      <c r="R1082">
        <v>3.0484</v>
      </c>
      <c r="S1082">
        <v>0.93874999999999997</v>
      </c>
      <c r="T1082">
        <v>4.0000000000000001E-3</v>
      </c>
      <c r="U1082">
        <v>6.0000000000000001E-3</v>
      </c>
      <c r="V1082">
        <v>11.3</v>
      </c>
      <c r="W1082">
        <v>24.342400000000001</v>
      </c>
      <c r="X1082">
        <v>87.818600000000004</v>
      </c>
    </row>
    <row r="1083" spans="1:24" x14ac:dyDescent="0.3">
      <c r="A1083">
        <v>1082</v>
      </c>
      <c r="B1083">
        <v>10</v>
      </c>
      <c r="C1083" s="1">
        <v>44902.436076388891</v>
      </c>
      <c r="D1083" t="s">
        <v>30</v>
      </c>
      <c r="E1083" s="7">
        <v>2022</v>
      </c>
      <c r="F1083" s="7">
        <v>12</v>
      </c>
      <c r="G1083" s="7">
        <v>12</v>
      </c>
      <c r="H1083" s="7" t="s">
        <v>32</v>
      </c>
      <c r="I1083" s="7">
        <v>50</v>
      </c>
      <c r="J1083" t="s">
        <v>22</v>
      </c>
      <c r="K1083" t="s">
        <v>36</v>
      </c>
      <c r="L1083">
        <v>3.91072</v>
      </c>
      <c r="M1083">
        <v>3.91072</v>
      </c>
      <c r="N1083">
        <v>1.3911</v>
      </c>
      <c r="O1083">
        <v>0.99480199999999996</v>
      </c>
      <c r="P1083">
        <v>-0.17719399999999999</v>
      </c>
      <c r="Q1083" t="s">
        <v>38</v>
      </c>
      <c r="R1083">
        <v>3.3092800000000002</v>
      </c>
      <c r="S1083">
        <v>0.92677299999999996</v>
      </c>
      <c r="T1083">
        <v>4.0000000000000001E-3</v>
      </c>
      <c r="U1083">
        <v>0</v>
      </c>
      <c r="V1083">
        <v>11.1</v>
      </c>
      <c r="W1083">
        <v>24.2011</v>
      </c>
      <c r="X1083">
        <v>87.822400000000002</v>
      </c>
    </row>
    <row r="1084" spans="1:24" x14ac:dyDescent="0.3">
      <c r="A1084">
        <v>1083</v>
      </c>
      <c r="B1084">
        <v>11</v>
      </c>
      <c r="C1084" s="1">
        <v>44902.438171296293</v>
      </c>
      <c r="D1084" t="s">
        <v>30</v>
      </c>
      <c r="E1084" s="7">
        <v>2022</v>
      </c>
      <c r="F1084" s="7">
        <v>12</v>
      </c>
      <c r="G1084" s="7">
        <v>12</v>
      </c>
      <c r="H1084" s="7" t="s">
        <v>32</v>
      </c>
      <c r="I1084" s="7">
        <v>50</v>
      </c>
      <c r="J1084" t="s">
        <v>22</v>
      </c>
      <c r="K1084" t="s">
        <v>36</v>
      </c>
      <c r="L1084">
        <v>5.1332399999999998</v>
      </c>
      <c r="M1084">
        <v>5.1332399999999998</v>
      </c>
      <c r="N1084">
        <v>1.33568</v>
      </c>
      <c r="O1084">
        <v>0.99674099999999999</v>
      </c>
      <c r="P1084">
        <v>-0.48423699999999997</v>
      </c>
      <c r="Q1084">
        <v>-0.48423699999999997</v>
      </c>
      <c r="R1084">
        <v>2.0504099999999998</v>
      </c>
      <c r="S1084">
        <v>0.97750199999999998</v>
      </c>
      <c r="T1084">
        <v>5.0000000000000001E-3</v>
      </c>
      <c r="U1084">
        <v>1.7999999999999999E-2</v>
      </c>
      <c r="V1084">
        <v>11</v>
      </c>
      <c r="W1084">
        <v>24.188600000000001</v>
      </c>
      <c r="X1084">
        <v>87.833200000000005</v>
      </c>
    </row>
    <row r="1085" spans="1:24" x14ac:dyDescent="0.3">
      <c r="A1085">
        <v>1084</v>
      </c>
      <c r="B1085">
        <v>12</v>
      </c>
      <c r="C1085" s="1">
        <v>44902.440266203703</v>
      </c>
      <c r="D1085" t="s">
        <v>30</v>
      </c>
      <c r="E1085" s="7">
        <v>2022</v>
      </c>
      <c r="F1085" s="7">
        <v>12</v>
      </c>
      <c r="G1085" s="7">
        <v>12</v>
      </c>
      <c r="H1085" s="7" t="s">
        <v>32</v>
      </c>
      <c r="I1085" s="7">
        <v>50</v>
      </c>
      <c r="J1085" t="s">
        <v>22</v>
      </c>
      <c r="K1085" t="s">
        <v>37</v>
      </c>
      <c r="L1085">
        <v>3.9506899999999998</v>
      </c>
      <c r="M1085">
        <v>3.9506899999999998</v>
      </c>
      <c r="N1085">
        <v>1.3843700000000001</v>
      </c>
      <c r="O1085">
        <v>0.99522600000000006</v>
      </c>
      <c r="P1085">
        <v>-7.9122300000000007E-2</v>
      </c>
      <c r="Q1085" t="s">
        <v>38</v>
      </c>
      <c r="R1085">
        <v>6.4325900000000003</v>
      </c>
      <c r="S1085">
        <v>0.75099499999999997</v>
      </c>
      <c r="T1085">
        <v>4.0000000000000001E-3</v>
      </c>
      <c r="U1085">
        <v>0</v>
      </c>
      <c r="V1085">
        <v>10.8</v>
      </c>
      <c r="W1085">
        <v>24.1203</v>
      </c>
      <c r="X1085">
        <v>87.843900000000005</v>
      </c>
    </row>
    <row r="1086" spans="1:24" x14ac:dyDescent="0.3">
      <c r="A1086">
        <v>1085</v>
      </c>
      <c r="B1086">
        <v>13</v>
      </c>
      <c r="C1086" s="1">
        <v>44902.442349537036</v>
      </c>
      <c r="D1086" t="s">
        <v>30</v>
      </c>
      <c r="E1086" s="7">
        <v>2022</v>
      </c>
      <c r="F1086" s="7">
        <v>12</v>
      </c>
      <c r="G1086" s="7">
        <v>12</v>
      </c>
      <c r="H1086" s="7" t="s">
        <v>32</v>
      </c>
      <c r="I1086" s="7">
        <v>50</v>
      </c>
      <c r="J1086" t="s">
        <v>23</v>
      </c>
      <c r="K1086" t="s">
        <v>36</v>
      </c>
      <c r="L1086">
        <v>1.6660699999999999</v>
      </c>
      <c r="M1086">
        <v>1.6660699999999999</v>
      </c>
      <c r="N1086">
        <v>2.3423400000000001</v>
      </c>
      <c r="O1086">
        <v>0.96192900000000003</v>
      </c>
      <c r="P1086">
        <v>-0.18871599999999999</v>
      </c>
      <c r="Q1086" t="s">
        <v>38</v>
      </c>
      <c r="R1086">
        <v>3.59456</v>
      </c>
      <c r="S1086">
        <v>0.91293299999999999</v>
      </c>
      <c r="T1086">
        <v>8.9999999999999993E-3</v>
      </c>
      <c r="U1086">
        <v>0.155</v>
      </c>
      <c r="V1086">
        <v>10.7</v>
      </c>
      <c r="W1086">
        <v>23.883299999999998</v>
      </c>
      <c r="X1086">
        <v>87.8489</v>
      </c>
    </row>
    <row r="1087" spans="1:24" x14ac:dyDescent="0.3">
      <c r="A1087">
        <v>1086</v>
      </c>
      <c r="B1087">
        <v>14</v>
      </c>
      <c r="C1087" s="1">
        <v>44902.444467592592</v>
      </c>
      <c r="D1087" t="s">
        <v>30</v>
      </c>
      <c r="E1087" s="7">
        <v>2022</v>
      </c>
      <c r="F1087" s="7">
        <v>12</v>
      </c>
      <c r="G1087" s="7">
        <v>12</v>
      </c>
      <c r="H1087" s="7" t="s">
        <v>32</v>
      </c>
      <c r="I1087" s="7">
        <v>50</v>
      </c>
      <c r="J1087" t="s">
        <v>23</v>
      </c>
      <c r="K1087" t="s">
        <v>36</v>
      </c>
      <c r="L1087">
        <v>2.3031100000000002</v>
      </c>
      <c r="M1087">
        <v>2.3031100000000002</v>
      </c>
      <c r="N1087">
        <v>1.5419700000000001</v>
      </c>
      <c r="O1087">
        <v>0.99140700000000004</v>
      </c>
      <c r="P1087">
        <v>-0.49784600000000001</v>
      </c>
      <c r="Q1087">
        <v>-0.49784600000000001</v>
      </c>
      <c r="R1087">
        <v>1.6423300000000001</v>
      </c>
      <c r="S1087">
        <v>0.98508899999999999</v>
      </c>
      <c r="T1087">
        <v>7.0000000000000001E-3</v>
      </c>
      <c r="U1087">
        <v>0.128</v>
      </c>
      <c r="V1087">
        <v>10.7</v>
      </c>
      <c r="W1087">
        <v>23.994700000000002</v>
      </c>
      <c r="X1087">
        <v>87.846299999999999</v>
      </c>
    </row>
    <row r="1088" spans="1:24" x14ac:dyDescent="0.3">
      <c r="A1088">
        <v>1087</v>
      </c>
      <c r="B1088">
        <v>15</v>
      </c>
      <c r="C1088" s="1">
        <v>44902.446608796294</v>
      </c>
      <c r="D1088" t="s">
        <v>30</v>
      </c>
      <c r="E1088" s="7">
        <v>2022</v>
      </c>
      <c r="F1088" s="7">
        <v>12</v>
      </c>
      <c r="G1088" s="7">
        <v>12</v>
      </c>
      <c r="H1088" s="7" t="s">
        <v>32</v>
      </c>
      <c r="I1088" s="7">
        <v>50</v>
      </c>
      <c r="J1088" t="s">
        <v>23</v>
      </c>
      <c r="K1088" t="s">
        <v>36</v>
      </c>
      <c r="L1088">
        <v>4.04664</v>
      </c>
      <c r="M1088">
        <v>4.04664</v>
      </c>
      <c r="N1088">
        <v>1.2856799999999999</v>
      </c>
      <c r="O1088">
        <v>0.99762399999999996</v>
      </c>
      <c r="P1088">
        <v>-9.4259099999999998E-2</v>
      </c>
      <c r="Q1088" t="s">
        <v>38</v>
      </c>
      <c r="R1088">
        <v>5.8114499999999998</v>
      </c>
      <c r="S1088">
        <v>0.78836499999999998</v>
      </c>
      <c r="T1088">
        <v>5.0000000000000001E-3</v>
      </c>
      <c r="U1088">
        <v>5.6000000000000001E-2</v>
      </c>
      <c r="V1088">
        <v>10.7</v>
      </c>
      <c r="W1088">
        <v>23.970700000000001</v>
      </c>
      <c r="X1088">
        <v>87.847300000000004</v>
      </c>
    </row>
    <row r="1089" spans="1:24" x14ac:dyDescent="0.3">
      <c r="A1089">
        <v>1088</v>
      </c>
      <c r="B1089">
        <v>16</v>
      </c>
      <c r="C1089" s="1">
        <v>44902.448680555557</v>
      </c>
      <c r="D1089" t="s">
        <v>30</v>
      </c>
      <c r="E1089" s="7">
        <v>2022</v>
      </c>
      <c r="F1089" s="7">
        <v>12</v>
      </c>
      <c r="G1089" s="7">
        <v>12</v>
      </c>
      <c r="H1089" s="7" t="s">
        <v>32</v>
      </c>
      <c r="I1089" s="7">
        <v>50</v>
      </c>
      <c r="J1089" t="s">
        <v>23</v>
      </c>
      <c r="K1089" t="s">
        <v>37</v>
      </c>
      <c r="L1089">
        <v>3.2009099999999999</v>
      </c>
      <c r="M1089">
        <v>3.2009099999999999</v>
      </c>
      <c r="N1089">
        <v>1.30365</v>
      </c>
      <c r="O1089">
        <v>0.99754100000000001</v>
      </c>
      <c r="P1089">
        <v>-0.27878199999999997</v>
      </c>
      <c r="Q1089">
        <v>-0.27878199999999997</v>
      </c>
      <c r="R1089">
        <v>2.2664300000000002</v>
      </c>
      <c r="S1089">
        <v>0.97015600000000002</v>
      </c>
      <c r="T1089">
        <v>4.0000000000000001E-3</v>
      </c>
      <c r="U1089">
        <v>0</v>
      </c>
      <c r="V1089">
        <v>10.8</v>
      </c>
      <c r="W1089">
        <v>23.956800000000001</v>
      </c>
      <c r="X1089">
        <v>87.849599999999995</v>
      </c>
    </row>
    <row r="1090" spans="1:24" x14ac:dyDescent="0.3">
      <c r="A1090">
        <v>1089</v>
      </c>
      <c r="B1090">
        <v>17</v>
      </c>
      <c r="C1090" s="1">
        <v>44902.45076388889</v>
      </c>
      <c r="D1090" t="s">
        <v>30</v>
      </c>
      <c r="E1090" s="7">
        <v>2022</v>
      </c>
      <c r="F1090" s="7">
        <v>12</v>
      </c>
      <c r="G1090" s="7">
        <v>12</v>
      </c>
      <c r="H1090" s="7" t="s">
        <v>32</v>
      </c>
      <c r="I1090" s="7">
        <v>50</v>
      </c>
      <c r="J1090" t="s">
        <v>22</v>
      </c>
      <c r="K1090" t="s">
        <v>37</v>
      </c>
      <c r="L1090">
        <v>4.1803299999999997</v>
      </c>
      <c r="M1090">
        <v>4.1803299999999997</v>
      </c>
      <c r="N1090">
        <v>1.3213999999999999</v>
      </c>
      <c r="O1090">
        <v>0.99696200000000001</v>
      </c>
      <c r="P1090">
        <v>-0.32748500000000003</v>
      </c>
      <c r="Q1090">
        <v>-0.32748500000000003</v>
      </c>
      <c r="R1090">
        <v>2.05165</v>
      </c>
      <c r="S1090">
        <v>0.97745700000000002</v>
      </c>
      <c r="T1090">
        <v>6.0000000000000001E-3</v>
      </c>
      <c r="U1090">
        <v>8.8999999999999996E-2</v>
      </c>
      <c r="V1090">
        <v>11</v>
      </c>
      <c r="W1090">
        <v>23.908100000000001</v>
      </c>
      <c r="X1090">
        <v>87.839200000000005</v>
      </c>
    </row>
    <row r="1091" spans="1:24" x14ac:dyDescent="0.3">
      <c r="A1091">
        <v>1090</v>
      </c>
      <c r="B1091">
        <v>18</v>
      </c>
      <c r="C1091" s="1">
        <v>44902.4528587963</v>
      </c>
      <c r="D1091" t="s">
        <v>30</v>
      </c>
      <c r="E1091" s="7">
        <v>2022</v>
      </c>
      <c r="F1091" s="7">
        <v>12</v>
      </c>
      <c r="G1091" s="7">
        <v>12</v>
      </c>
      <c r="H1091" s="7" t="s">
        <v>32</v>
      </c>
      <c r="I1091" s="7">
        <v>50</v>
      </c>
      <c r="J1091" t="s">
        <v>22</v>
      </c>
      <c r="K1091" t="s">
        <v>36</v>
      </c>
      <c r="L1091">
        <v>4.4851299999999998</v>
      </c>
      <c r="M1091">
        <v>4.4851299999999998</v>
      </c>
      <c r="N1091">
        <v>1.3272200000000001</v>
      </c>
      <c r="O1091">
        <v>0.99694000000000005</v>
      </c>
      <c r="P1091">
        <v>-0.38573000000000002</v>
      </c>
      <c r="Q1091">
        <v>-0.38573000000000002</v>
      </c>
      <c r="R1091">
        <v>2.0806</v>
      </c>
      <c r="S1091">
        <v>0.97650899999999996</v>
      </c>
      <c r="T1091">
        <v>5.0000000000000001E-3</v>
      </c>
      <c r="U1091">
        <v>0</v>
      </c>
      <c r="V1091">
        <v>11</v>
      </c>
      <c r="W1091">
        <v>23.835000000000001</v>
      </c>
      <c r="X1091">
        <v>87.839100000000002</v>
      </c>
    </row>
    <row r="1092" spans="1:24" x14ac:dyDescent="0.3">
      <c r="A1092">
        <v>1091</v>
      </c>
      <c r="B1092">
        <v>19</v>
      </c>
      <c r="C1092" s="1">
        <v>44902.455092592594</v>
      </c>
      <c r="D1092" t="s">
        <v>30</v>
      </c>
      <c r="E1092" s="7">
        <v>2022</v>
      </c>
      <c r="F1092" s="7">
        <v>12</v>
      </c>
      <c r="G1092" s="7">
        <v>12</v>
      </c>
      <c r="H1092" s="7" t="s">
        <v>32</v>
      </c>
      <c r="I1092" s="7">
        <v>50</v>
      </c>
      <c r="J1092" t="s">
        <v>22</v>
      </c>
      <c r="K1092" t="s">
        <v>36</v>
      </c>
      <c r="L1092">
        <v>5.1732100000000001</v>
      </c>
      <c r="M1092">
        <v>5.1732100000000001</v>
      </c>
      <c r="N1092">
        <v>1.3381000000000001</v>
      </c>
      <c r="O1092">
        <v>0.99016400000000004</v>
      </c>
      <c r="P1092">
        <v>-0.29372900000000002</v>
      </c>
      <c r="Q1092">
        <v>-0.29372900000000002</v>
      </c>
      <c r="R1092">
        <v>2.22445</v>
      </c>
      <c r="S1092">
        <v>0.971634</v>
      </c>
      <c r="T1092">
        <v>2E-3</v>
      </c>
      <c r="U1092">
        <v>0</v>
      </c>
      <c r="V1092">
        <v>11.1</v>
      </c>
      <c r="W1092">
        <v>23.8186</v>
      </c>
      <c r="X1092">
        <v>87.840699999999998</v>
      </c>
    </row>
    <row r="1093" spans="1:24" x14ac:dyDescent="0.3">
      <c r="A1093">
        <v>1092</v>
      </c>
      <c r="B1093">
        <v>20</v>
      </c>
      <c r="C1093" s="1">
        <v>44902.457199074073</v>
      </c>
      <c r="D1093" t="s">
        <v>30</v>
      </c>
      <c r="E1093" s="7">
        <v>2022</v>
      </c>
      <c r="F1093" s="7">
        <v>12</v>
      </c>
      <c r="G1093" s="7">
        <v>12</v>
      </c>
      <c r="H1093" s="7" t="s">
        <v>32</v>
      </c>
      <c r="I1093" s="7">
        <v>50</v>
      </c>
      <c r="J1093" t="s">
        <v>22</v>
      </c>
      <c r="K1093" t="s">
        <v>36</v>
      </c>
      <c r="L1093">
        <v>3.2684899999999999</v>
      </c>
      <c r="M1093">
        <v>3.2684899999999999</v>
      </c>
      <c r="N1093">
        <v>1.43364</v>
      </c>
      <c r="O1093">
        <v>0.99372799999999994</v>
      </c>
      <c r="P1093">
        <v>-0.48716100000000001</v>
      </c>
      <c r="Q1093">
        <v>-0.48716100000000001</v>
      </c>
      <c r="R1093">
        <v>1.67947</v>
      </c>
      <c r="S1093">
        <v>0.98859699999999995</v>
      </c>
      <c r="T1093">
        <v>3.0000000000000001E-3</v>
      </c>
      <c r="U1093">
        <v>0</v>
      </c>
      <c r="V1093">
        <v>11.3</v>
      </c>
      <c r="W1093">
        <v>23.8139</v>
      </c>
      <c r="X1093">
        <v>87.8386</v>
      </c>
    </row>
    <row r="1094" spans="1:24" x14ac:dyDescent="0.3">
      <c r="A1094">
        <v>1093</v>
      </c>
      <c r="B1094">
        <v>21</v>
      </c>
      <c r="C1094" s="1">
        <v>44902.459282407406</v>
      </c>
      <c r="D1094" t="s">
        <v>30</v>
      </c>
      <c r="E1094" s="7">
        <v>2022</v>
      </c>
      <c r="F1094" s="7">
        <v>12</v>
      </c>
      <c r="G1094" s="7">
        <v>12</v>
      </c>
      <c r="H1094" s="7" t="s">
        <v>32</v>
      </c>
      <c r="I1094" s="7">
        <v>50</v>
      </c>
      <c r="J1094" t="s">
        <v>23</v>
      </c>
      <c r="K1094" t="s">
        <v>36</v>
      </c>
      <c r="L1094">
        <v>1.6754</v>
      </c>
      <c r="M1094">
        <v>1.6754</v>
      </c>
      <c r="N1094">
        <v>1.94482</v>
      </c>
      <c r="O1094">
        <v>0.98076600000000003</v>
      </c>
      <c r="P1094">
        <v>-0.34772599999999998</v>
      </c>
      <c r="Q1094">
        <v>-0.34772599999999998</v>
      </c>
      <c r="R1094">
        <v>2.08284</v>
      </c>
      <c r="S1094">
        <v>0.97643999999999997</v>
      </c>
      <c r="T1094">
        <v>7.0000000000000001E-3</v>
      </c>
      <c r="U1094">
        <v>6.7000000000000004E-2</v>
      </c>
      <c r="V1094">
        <v>11.2</v>
      </c>
      <c r="W1094">
        <v>23.64</v>
      </c>
      <c r="X1094">
        <v>87.835499999999996</v>
      </c>
    </row>
    <row r="1095" spans="1:24" x14ac:dyDescent="0.3">
      <c r="A1095">
        <v>1094</v>
      </c>
      <c r="B1095">
        <v>22</v>
      </c>
      <c r="C1095" s="1">
        <v>44902.461365740739</v>
      </c>
      <c r="D1095" t="s">
        <v>30</v>
      </c>
      <c r="E1095" s="7">
        <v>2022</v>
      </c>
      <c r="F1095" s="7">
        <v>12</v>
      </c>
      <c r="G1095" s="7">
        <v>12</v>
      </c>
      <c r="H1095" s="7" t="s">
        <v>32</v>
      </c>
      <c r="I1095" s="7">
        <v>50</v>
      </c>
      <c r="J1095" t="s">
        <v>23</v>
      </c>
      <c r="K1095" t="s">
        <v>36</v>
      </c>
      <c r="L1095">
        <v>1.8555999999999999</v>
      </c>
      <c r="M1095">
        <v>1.8555999999999999</v>
      </c>
      <c r="N1095">
        <v>2.2082600000000001</v>
      </c>
      <c r="O1095">
        <v>0.96955199999999997</v>
      </c>
      <c r="P1095">
        <v>-0.50802099999999994</v>
      </c>
      <c r="Q1095">
        <v>-0.50802099999999994</v>
      </c>
      <c r="R1095">
        <v>1.76102</v>
      </c>
      <c r="S1095">
        <v>0.98633099999999996</v>
      </c>
      <c r="T1095">
        <v>6.0000000000000001E-3</v>
      </c>
      <c r="U1095">
        <v>0.03</v>
      </c>
      <c r="V1095">
        <v>11.1</v>
      </c>
      <c r="W1095">
        <v>23.636099999999999</v>
      </c>
      <c r="X1095">
        <v>87.831999999999994</v>
      </c>
    </row>
    <row r="1096" spans="1:24" x14ac:dyDescent="0.3">
      <c r="A1096">
        <v>1095</v>
      </c>
      <c r="B1096">
        <v>23</v>
      </c>
      <c r="C1096" s="1">
        <v>44902.463506944441</v>
      </c>
      <c r="D1096" t="s">
        <v>30</v>
      </c>
      <c r="E1096" s="7">
        <v>2022</v>
      </c>
      <c r="F1096" s="7">
        <v>12</v>
      </c>
      <c r="G1096" s="7">
        <v>12</v>
      </c>
      <c r="H1096" s="7" t="s">
        <v>32</v>
      </c>
      <c r="I1096" s="7">
        <v>50</v>
      </c>
      <c r="J1096" t="s">
        <v>23</v>
      </c>
      <c r="K1096" t="s">
        <v>36</v>
      </c>
      <c r="L1096">
        <v>1.9457</v>
      </c>
      <c r="M1096">
        <v>1.9457</v>
      </c>
      <c r="N1096">
        <v>1.84365</v>
      </c>
      <c r="O1096">
        <v>0.97984599999999999</v>
      </c>
      <c r="P1096">
        <v>-0.26352300000000001</v>
      </c>
      <c r="Q1096">
        <v>-0.26352300000000001</v>
      </c>
      <c r="R1096">
        <v>2.2353900000000002</v>
      </c>
      <c r="S1096">
        <v>0.97125799999999995</v>
      </c>
      <c r="T1096">
        <v>8.0000000000000002E-3</v>
      </c>
      <c r="U1096">
        <v>6.6000000000000003E-2</v>
      </c>
      <c r="V1096">
        <v>10.8</v>
      </c>
      <c r="W1096">
        <v>23.544899999999998</v>
      </c>
      <c r="X1096">
        <v>87.834800000000001</v>
      </c>
    </row>
    <row r="1097" spans="1:24" x14ac:dyDescent="0.3">
      <c r="A1097">
        <v>1096</v>
      </c>
      <c r="B1097">
        <v>24</v>
      </c>
      <c r="C1097" s="1">
        <v>44902.465752314813</v>
      </c>
      <c r="D1097" t="s">
        <v>30</v>
      </c>
      <c r="E1097" s="7">
        <v>2022</v>
      </c>
      <c r="F1097" s="7">
        <v>12</v>
      </c>
      <c r="G1097" s="7">
        <v>12</v>
      </c>
      <c r="H1097" s="7" t="s">
        <v>32</v>
      </c>
      <c r="I1097" s="7">
        <v>50</v>
      </c>
      <c r="J1097" t="s">
        <v>23</v>
      </c>
      <c r="K1097" t="s">
        <v>37</v>
      </c>
      <c r="L1097">
        <v>2.73956</v>
      </c>
      <c r="M1097">
        <v>2.73956</v>
      </c>
      <c r="N1097">
        <v>1.65052</v>
      </c>
      <c r="O1097">
        <v>0.98788200000000004</v>
      </c>
      <c r="P1097">
        <v>-0.12932099999999999</v>
      </c>
      <c r="Q1097" t="s">
        <v>38</v>
      </c>
      <c r="R1097">
        <v>4.7223899999999999</v>
      </c>
      <c r="S1097">
        <v>0.85236000000000001</v>
      </c>
      <c r="T1097">
        <v>0.01</v>
      </c>
      <c r="U1097">
        <v>0.122</v>
      </c>
      <c r="V1097">
        <v>10.7</v>
      </c>
      <c r="W1097">
        <v>23.4</v>
      </c>
      <c r="X1097">
        <v>87.823800000000006</v>
      </c>
    </row>
    <row r="1098" spans="1:24" x14ac:dyDescent="0.3">
      <c r="A1098">
        <v>1097</v>
      </c>
      <c r="B1098">
        <v>1</v>
      </c>
      <c r="C1098" s="1">
        <v>44902.502083333333</v>
      </c>
      <c r="D1098" t="s">
        <v>29</v>
      </c>
      <c r="E1098" s="7">
        <v>2022</v>
      </c>
      <c r="F1098" s="7">
        <v>12</v>
      </c>
      <c r="G1098" s="7">
        <v>12</v>
      </c>
      <c r="H1098" s="7" t="s">
        <v>32</v>
      </c>
      <c r="I1098" s="7">
        <v>50</v>
      </c>
      <c r="J1098" t="s">
        <v>23</v>
      </c>
      <c r="K1098" t="s">
        <v>38</v>
      </c>
      <c r="L1098">
        <v>1.31152</v>
      </c>
      <c r="M1098" t="s">
        <v>38</v>
      </c>
      <c r="N1098">
        <v>2.81914</v>
      </c>
      <c r="O1098">
        <v>0.92052999999999996</v>
      </c>
      <c r="P1098">
        <v>-0.60671799999999998</v>
      </c>
      <c r="Q1098">
        <v>-0.60671799999999998</v>
      </c>
      <c r="R1098">
        <v>1.68686</v>
      </c>
      <c r="S1098">
        <v>0.989097</v>
      </c>
      <c r="T1098">
        <v>6.0000000000000001E-3</v>
      </c>
      <c r="U1098">
        <v>7.3999999999999996E-2</v>
      </c>
      <c r="V1098">
        <v>16.8</v>
      </c>
      <c r="W1098">
        <v>24.5181</v>
      </c>
      <c r="X1098">
        <v>84.958500000000001</v>
      </c>
    </row>
    <row r="1099" spans="1:24" x14ac:dyDescent="0.3">
      <c r="A1099">
        <v>1098</v>
      </c>
      <c r="B1099">
        <v>2</v>
      </c>
      <c r="C1099" s="1">
        <v>44902.504143518519</v>
      </c>
      <c r="D1099" t="s">
        <v>29</v>
      </c>
      <c r="E1099" s="7">
        <v>2022</v>
      </c>
      <c r="F1099" s="7">
        <v>12</v>
      </c>
      <c r="G1099" s="7">
        <v>12</v>
      </c>
      <c r="H1099" s="7" t="s">
        <v>32</v>
      </c>
      <c r="I1099" s="7">
        <v>50</v>
      </c>
      <c r="J1099" t="s">
        <v>23</v>
      </c>
      <c r="K1099" t="s">
        <v>38</v>
      </c>
      <c r="L1099">
        <v>1.09134</v>
      </c>
      <c r="M1099" t="s">
        <v>38</v>
      </c>
      <c r="N1099">
        <v>3.33677</v>
      </c>
      <c r="O1099">
        <v>0.89281600000000005</v>
      </c>
      <c r="P1099">
        <v>-0.370118</v>
      </c>
      <c r="Q1099">
        <v>-0.370118</v>
      </c>
      <c r="R1099">
        <v>2.21224</v>
      </c>
      <c r="S1099">
        <v>0.97273299999999996</v>
      </c>
      <c r="T1099">
        <v>6.0000000000000001E-3</v>
      </c>
      <c r="U1099">
        <v>6.92667E-2</v>
      </c>
      <c r="V1099">
        <v>16.093299999999999</v>
      </c>
      <c r="W1099">
        <v>26.084700000000002</v>
      </c>
      <c r="X1099">
        <v>84.950299999999999</v>
      </c>
    </row>
    <row r="1100" spans="1:24" x14ac:dyDescent="0.3">
      <c r="A1100">
        <v>1099</v>
      </c>
      <c r="B1100">
        <v>3</v>
      </c>
      <c r="C1100" s="1">
        <v>44902.506261574075</v>
      </c>
      <c r="D1100" t="s">
        <v>29</v>
      </c>
      <c r="E1100" s="7">
        <v>2022</v>
      </c>
      <c r="F1100" s="7">
        <v>12</v>
      </c>
      <c r="G1100" s="7">
        <v>12</v>
      </c>
      <c r="H1100" s="7" t="s">
        <v>32</v>
      </c>
      <c r="I1100" s="7">
        <v>50</v>
      </c>
      <c r="J1100" t="s">
        <v>23</v>
      </c>
      <c r="K1100" t="s">
        <v>38</v>
      </c>
      <c r="L1100">
        <v>1.63639</v>
      </c>
      <c r="M1100">
        <v>1.63639</v>
      </c>
      <c r="N1100">
        <v>2.67028</v>
      </c>
      <c r="O1100">
        <v>0.95548900000000003</v>
      </c>
      <c r="P1100">
        <v>-0.59493499999999999</v>
      </c>
      <c r="Q1100">
        <v>-0.59493499999999999</v>
      </c>
      <c r="R1100">
        <v>1.8050900000000001</v>
      </c>
      <c r="S1100">
        <v>0.98575800000000002</v>
      </c>
      <c r="T1100">
        <v>7.0000000000000001E-3</v>
      </c>
      <c r="U1100">
        <v>0.13600000000000001</v>
      </c>
      <c r="V1100">
        <v>15.4</v>
      </c>
      <c r="W1100">
        <v>27.037500000000001</v>
      </c>
      <c r="X1100">
        <v>84.949600000000004</v>
      </c>
    </row>
    <row r="1101" spans="1:24" x14ac:dyDescent="0.3">
      <c r="A1101">
        <v>1100</v>
      </c>
      <c r="B1101">
        <v>4</v>
      </c>
      <c r="C1101" s="1">
        <v>44902.508344907408</v>
      </c>
      <c r="D1101" t="s">
        <v>29</v>
      </c>
      <c r="E1101" s="7">
        <v>2022</v>
      </c>
      <c r="F1101" s="7">
        <v>12</v>
      </c>
      <c r="G1101" s="7">
        <v>12</v>
      </c>
      <c r="H1101" s="7" t="s">
        <v>32</v>
      </c>
      <c r="I1101" s="7">
        <v>50</v>
      </c>
      <c r="J1101" t="s">
        <v>22</v>
      </c>
      <c r="K1101" t="s">
        <v>38</v>
      </c>
      <c r="L1101">
        <v>2.4729299999999999</v>
      </c>
      <c r="M1101">
        <v>2.4729299999999999</v>
      </c>
      <c r="N1101">
        <v>1.5682700000000001</v>
      </c>
      <c r="O1101">
        <v>0.99127299999999996</v>
      </c>
      <c r="P1101">
        <v>-0.34614299999999998</v>
      </c>
      <c r="Q1101">
        <v>-0.34614299999999998</v>
      </c>
      <c r="R1101">
        <v>2.0205299999999999</v>
      </c>
      <c r="S1101">
        <v>0.97941100000000003</v>
      </c>
      <c r="T1101">
        <v>6.0000000000000001E-3</v>
      </c>
      <c r="U1101">
        <v>8.1000000000000003E-2</v>
      </c>
      <c r="V1101">
        <v>14.6</v>
      </c>
      <c r="W1101">
        <v>27.15</v>
      </c>
      <c r="X1101">
        <v>84.951700000000002</v>
      </c>
    </row>
    <row r="1102" spans="1:24" x14ac:dyDescent="0.3">
      <c r="A1102">
        <v>1101</v>
      </c>
      <c r="B1102">
        <v>5</v>
      </c>
      <c r="C1102" s="1">
        <v>44902.510428240741</v>
      </c>
      <c r="D1102" t="s">
        <v>29</v>
      </c>
      <c r="E1102" s="7">
        <v>2022</v>
      </c>
      <c r="F1102" s="7">
        <v>12</v>
      </c>
      <c r="G1102" s="7">
        <v>12</v>
      </c>
      <c r="H1102" s="7" t="s">
        <v>32</v>
      </c>
      <c r="I1102" s="7">
        <v>50</v>
      </c>
      <c r="J1102" t="s">
        <v>22</v>
      </c>
      <c r="K1102" t="s">
        <v>38</v>
      </c>
      <c r="L1102">
        <v>1.74716</v>
      </c>
      <c r="M1102">
        <v>1.74716</v>
      </c>
      <c r="N1102">
        <v>2.4527299999999999</v>
      </c>
      <c r="O1102">
        <v>0.95844399999999996</v>
      </c>
      <c r="P1102">
        <v>-0.63324499999999995</v>
      </c>
      <c r="Q1102">
        <v>-0.63324499999999995</v>
      </c>
      <c r="R1102">
        <v>1.6715100000000001</v>
      </c>
      <c r="S1102">
        <v>0.98966100000000001</v>
      </c>
      <c r="T1102">
        <v>6.0000000000000001E-3</v>
      </c>
      <c r="U1102">
        <v>6.7000000000000004E-2</v>
      </c>
      <c r="V1102">
        <v>13.7</v>
      </c>
      <c r="W1102">
        <v>26.919</v>
      </c>
      <c r="X1102">
        <v>84.940299999999993</v>
      </c>
    </row>
    <row r="1103" spans="1:24" x14ac:dyDescent="0.3">
      <c r="A1103">
        <v>1102</v>
      </c>
      <c r="B1103">
        <v>6</v>
      </c>
      <c r="C1103" s="1">
        <v>44902.512511574074</v>
      </c>
      <c r="D1103" t="s">
        <v>29</v>
      </c>
      <c r="E1103" s="7">
        <v>2022</v>
      </c>
      <c r="F1103" s="7">
        <v>12</v>
      </c>
      <c r="G1103" s="7">
        <v>12</v>
      </c>
      <c r="H1103" s="7" t="s">
        <v>32</v>
      </c>
      <c r="I1103" s="7">
        <v>50</v>
      </c>
      <c r="J1103" t="s">
        <v>22</v>
      </c>
      <c r="K1103" t="s">
        <v>38</v>
      </c>
      <c r="L1103">
        <v>2.5595500000000002</v>
      </c>
      <c r="M1103">
        <v>2.5595500000000002</v>
      </c>
      <c r="N1103">
        <v>1.9665900000000001</v>
      </c>
      <c r="O1103">
        <v>0.97920399999999996</v>
      </c>
      <c r="P1103">
        <v>-0.36131600000000003</v>
      </c>
      <c r="Q1103">
        <v>-0.36131600000000003</v>
      </c>
      <c r="R1103">
        <v>2.4003700000000001</v>
      </c>
      <c r="S1103">
        <v>0.96599199999999996</v>
      </c>
      <c r="T1103">
        <v>8.0000000000000002E-3</v>
      </c>
      <c r="U1103">
        <v>0.14399999999999999</v>
      </c>
      <c r="V1103">
        <v>13</v>
      </c>
      <c r="W1103">
        <v>26.667200000000001</v>
      </c>
      <c r="X1103">
        <v>84.931899999999999</v>
      </c>
    </row>
    <row r="1104" spans="1:24" x14ac:dyDescent="0.3">
      <c r="A1104">
        <v>1103</v>
      </c>
      <c r="B1104">
        <v>7</v>
      </c>
      <c r="C1104" s="1">
        <v>44902.51457175926</v>
      </c>
      <c r="D1104" t="s">
        <v>29</v>
      </c>
      <c r="E1104" s="7">
        <v>2022</v>
      </c>
      <c r="F1104" s="7">
        <v>12</v>
      </c>
      <c r="G1104" s="7">
        <v>12</v>
      </c>
      <c r="H1104" s="7" t="s">
        <v>32</v>
      </c>
      <c r="I1104" s="7">
        <v>50</v>
      </c>
      <c r="J1104" t="s">
        <v>23</v>
      </c>
      <c r="K1104" t="s">
        <v>38</v>
      </c>
      <c r="L1104">
        <v>0.94470200000000004</v>
      </c>
      <c r="M1104" t="s">
        <v>38</v>
      </c>
      <c r="N1104">
        <v>3.0524499999999999</v>
      </c>
      <c r="O1104">
        <v>0.90286699999999998</v>
      </c>
      <c r="P1104">
        <v>-0.59230300000000002</v>
      </c>
      <c r="Q1104">
        <v>-0.59230300000000002</v>
      </c>
      <c r="R1104">
        <v>1.5423</v>
      </c>
      <c r="S1104">
        <v>0.99300999999999995</v>
      </c>
      <c r="T1104">
        <v>6.0000000000000001E-3</v>
      </c>
      <c r="U1104">
        <v>0.11700000000000001</v>
      </c>
      <c r="V1104">
        <v>12.3</v>
      </c>
      <c r="W1104">
        <v>26.820399999999999</v>
      </c>
      <c r="X1104">
        <v>84.901700000000005</v>
      </c>
    </row>
    <row r="1105" spans="1:24" x14ac:dyDescent="0.3">
      <c r="A1105">
        <v>1104</v>
      </c>
      <c r="B1105">
        <v>8</v>
      </c>
      <c r="C1105" s="1">
        <v>44902.516655092593</v>
      </c>
      <c r="D1105" t="s">
        <v>29</v>
      </c>
      <c r="E1105" s="7">
        <v>2022</v>
      </c>
      <c r="F1105" s="7">
        <v>12</v>
      </c>
      <c r="G1105" s="7">
        <v>12</v>
      </c>
      <c r="H1105" s="7" t="s">
        <v>32</v>
      </c>
      <c r="I1105" s="7">
        <v>50</v>
      </c>
      <c r="J1105" t="s">
        <v>23</v>
      </c>
      <c r="K1105" t="s">
        <v>38</v>
      </c>
      <c r="L1105">
        <v>0.918632</v>
      </c>
      <c r="M1105" t="s">
        <v>38</v>
      </c>
      <c r="N1105">
        <v>2.9840499999999999</v>
      </c>
      <c r="O1105">
        <v>0.93045</v>
      </c>
      <c r="P1105">
        <v>-0.47373900000000002</v>
      </c>
      <c r="Q1105">
        <v>-0.47373900000000002</v>
      </c>
      <c r="R1105">
        <v>1.84039</v>
      </c>
      <c r="S1105">
        <v>0.98473999999999995</v>
      </c>
      <c r="T1105">
        <v>7.6E-3</v>
      </c>
      <c r="U1105">
        <v>0.1366</v>
      </c>
      <c r="V1105">
        <v>12.18</v>
      </c>
      <c r="W1105">
        <v>27.0474</v>
      </c>
      <c r="X1105">
        <v>84.902600000000007</v>
      </c>
    </row>
    <row r="1106" spans="1:24" x14ac:dyDescent="0.3">
      <c r="A1106">
        <v>1105</v>
      </c>
      <c r="B1106">
        <v>9</v>
      </c>
      <c r="C1106" s="1">
        <v>44902.518726851849</v>
      </c>
      <c r="D1106" t="s">
        <v>29</v>
      </c>
      <c r="E1106" s="7">
        <v>2022</v>
      </c>
      <c r="F1106" s="7">
        <v>12</v>
      </c>
      <c r="G1106" s="7">
        <v>12</v>
      </c>
      <c r="H1106" s="7" t="s">
        <v>32</v>
      </c>
      <c r="I1106" s="7">
        <v>50</v>
      </c>
      <c r="J1106" t="s">
        <v>23</v>
      </c>
      <c r="K1106" t="s">
        <v>38</v>
      </c>
      <c r="L1106">
        <v>0.74443099999999995</v>
      </c>
      <c r="M1106" t="s">
        <v>38</v>
      </c>
      <c r="N1106">
        <v>5.9461500000000003</v>
      </c>
      <c r="O1106">
        <v>0.72304400000000002</v>
      </c>
      <c r="P1106">
        <v>-0.47682099999999999</v>
      </c>
      <c r="Q1106">
        <v>-0.47682099999999999</v>
      </c>
      <c r="R1106">
        <v>2.0236000000000001</v>
      </c>
      <c r="S1106">
        <v>0.97931800000000002</v>
      </c>
      <c r="T1106">
        <v>8.9999999999999993E-3</v>
      </c>
      <c r="U1106">
        <v>0.126</v>
      </c>
      <c r="V1106">
        <v>12.4</v>
      </c>
      <c r="W1106">
        <v>27.249600000000001</v>
      </c>
      <c r="X1106">
        <v>84.898799999999994</v>
      </c>
    </row>
    <row r="1107" spans="1:24" x14ac:dyDescent="0.3">
      <c r="A1107">
        <v>1106</v>
      </c>
      <c r="B1107">
        <v>10</v>
      </c>
      <c r="C1107" s="1">
        <v>44902.520798611113</v>
      </c>
      <c r="D1107" t="s">
        <v>29</v>
      </c>
      <c r="E1107" s="7">
        <v>2022</v>
      </c>
      <c r="F1107" s="7">
        <v>12</v>
      </c>
      <c r="G1107" s="7">
        <v>12</v>
      </c>
      <c r="H1107" s="7" t="s">
        <v>32</v>
      </c>
      <c r="I1107" s="7">
        <v>50</v>
      </c>
      <c r="J1107" t="s">
        <v>22</v>
      </c>
      <c r="K1107" t="s">
        <v>38</v>
      </c>
      <c r="L1107">
        <v>2.2300200000000001</v>
      </c>
      <c r="M1107">
        <v>2.2300200000000001</v>
      </c>
      <c r="N1107">
        <v>2.1671100000000001</v>
      </c>
      <c r="O1107">
        <v>0.97423300000000002</v>
      </c>
      <c r="P1107">
        <v>-0.234016</v>
      </c>
      <c r="Q1107" t="s">
        <v>38</v>
      </c>
      <c r="R1107">
        <v>3.4786700000000002</v>
      </c>
      <c r="S1107">
        <v>0.91926600000000003</v>
      </c>
      <c r="T1107">
        <v>8.0000000000000002E-3</v>
      </c>
      <c r="U1107" s="6">
        <v>0.10199999999999999</v>
      </c>
      <c r="V1107">
        <v>12.4</v>
      </c>
      <c r="W1107">
        <v>27.202100000000002</v>
      </c>
      <c r="X1107">
        <v>84.903599999999997</v>
      </c>
    </row>
    <row r="1108" spans="1:24" x14ac:dyDescent="0.3">
      <c r="A1108">
        <v>1107</v>
      </c>
      <c r="B1108">
        <v>11</v>
      </c>
      <c r="C1108" s="1">
        <v>44902.522858796299</v>
      </c>
      <c r="D1108" t="s">
        <v>29</v>
      </c>
      <c r="E1108" s="7">
        <v>2022</v>
      </c>
      <c r="F1108" s="7">
        <v>12</v>
      </c>
      <c r="G1108" s="7">
        <v>12</v>
      </c>
      <c r="H1108" s="7" t="s">
        <v>32</v>
      </c>
      <c r="I1108" s="7">
        <v>50</v>
      </c>
      <c r="J1108" t="s">
        <v>22</v>
      </c>
      <c r="K1108" t="s">
        <v>38</v>
      </c>
      <c r="L1108">
        <v>3.32891</v>
      </c>
      <c r="M1108">
        <v>3.32891</v>
      </c>
      <c r="N1108">
        <v>1.53562</v>
      </c>
      <c r="O1108">
        <v>0.99260700000000002</v>
      </c>
      <c r="P1108">
        <v>-0.29078700000000002</v>
      </c>
      <c r="Q1108">
        <v>-0.29078700000000002</v>
      </c>
      <c r="R1108">
        <v>2.63741</v>
      </c>
      <c r="S1108">
        <v>0.95682500000000004</v>
      </c>
      <c r="T1108">
        <v>7.0000000000000001E-3</v>
      </c>
      <c r="U1108">
        <v>8.1000000000000003E-2</v>
      </c>
      <c r="V1108">
        <v>13.4</v>
      </c>
      <c r="W1108">
        <v>27.058199999999999</v>
      </c>
      <c r="X1108">
        <v>84.907200000000003</v>
      </c>
    </row>
    <row r="1109" spans="1:24" x14ac:dyDescent="0.3">
      <c r="A1109">
        <v>1108</v>
      </c>
      <c r="B1109">
        <v>12</v>
      </c>
      <c r="C1109" s="1">
        <v>44902.524756944447</v>
      </c>
      <c r="D1109" t="s">
        <v>29</v>
      </c>
      <c r="E1109" s="7">
        <v>2022</v>
      </c>
      <c r="F1109" s="7">
        <v>12</v>
      </c>
      <c r="G1109" s="7">
        <v>12</v>
      </c>
      <c r="H1109" s="7" t="s">
        <v>32</v>
      </c>
      <c r="I1109" s="7">
        <v>50</v>
      </c>
      <c r="J1109" t="s">
        <v>22</v>
      </c>
      <c r="K1109" t="s">
        <v>38</v>
      </c>
      <c r="L1109">
        <v>4.9314200000000001</v>
      </c>
      <c r="M1109">
        <v>4.9314200000000001</v>
      </c>
      <c r="N1109">
        <v>1.51274</v>
      </c>
      <c r="O1109">
        <v>0.99146500000000004</v>
      </c>
      <c r="P1109">
        <v>-0.81797399999999998</v>
      </c>
      <c r="Q1109">
        <v>-0.81797399999999998</v>
      </c>
      <c r="R1109">
        <v>1.62161</v>
      </c>
      <c r="S1109">
        <v>0.99087499999999995</v>
      </c>
      <c r="T1109">
        <v>6.0000000000000001E-3</v>
      </c>
      <c r="U1109">
        <v>4.3999999999999997E-2</v>
      </c>
      <c r="V1109">
        <v>13.8</v>
      </c>
      <c r="W1109">
        <v>26.951899999999998</v>
      </c>
      <c r="X1109">
        <v>84.905699999999996</v>
      </c>
    </row>
    <row r="1110" spans="1:24" x14ac:dyDescent="0.3">
      <c r="A1110">
        <v>1109</v>
      </c>
      <c r="B1110">
        <v>13</v>
      </c>
      <c r="C1110" s="1">
        <v>44902.52684027778</v>
      </c>
      <c r="D1110" t="s">
        <v>29</v>
      </c>
      <c r="E1110" s="7">
        <v>2022</v>
      </c>
      <c r="F1110" s="7">
        <v>12</v>
      </c>
      <c r="G1110" s="7">
        <v>12</v>
      </c>
      <c r="H1110" s="7" t="s">
        <v>32</v>
      </c>
      <c r="I1110" s="7">
        <v>50</v>
      </c>
      <c r="J1110" t="s">
        <v>23</v>
      </c>
      <c r="K1110" t="s">
        <v>38</v>
      </c>
      <c r="L1110">
        <v>0.92723800000000001</v>
      </c>
      <c r="M1110" t="s">
        <v>38</v>
      </c>
      <c r="N1110">
        <v>4.3968800000000003</v>
      </c>
      <c r="O1110">
        <v>0.81497200000000003</v>
      </c>
      <c r="P1110">
        <v>-0.61863100000000004</v>
      </c>
      <c r="Q1110">
        <v>-0.61863100000000004</v>
      </c>
      <c r="R1110">
        <v>1.74254</v>
      </c>
      <c r="S1110">
        <v>0.98758699999999999</v>
      </c>
      <c r="T1110">
        <v>1.2E-2</v>
      </c>
      <c r="U1110">
        <v>0.2</v>
      </c>
      <c r="V1110">
        <v>13.4</v>
      </c>
      <c r="W1110">
        <v>26.8432</v>
      </c>
      <c r="X1110">
        <v>84.847200000000001</v>
      </c>
    </row>
    <row r="1111" spans="1:24" x14ac:dyDescent="0.3">
      <c r="A1111">
        <v>1110</v>
      </c>
      <c r="B1111">
        <v>14</v>
      </c>
      <c r="C1111" s="1">
        <v>44902.528912037036</v>
      </c>
      <c r="D1111" t="s">
        <v>29</v>
      </c>
      <c r="E1111" s="7">
        <v>2022</v>
      </c>
      <c r="F1111" s="7">
        <v>12</v>
      </c>
      <c r="G1111" s="7">
        <v>12</v>
      </c>
      <c r="H1111" s="7" t="s">
        <v>32</v>
      </c>
      <c r="I1111" s="7">
        <v>50</v>
      </c>
      <c r="J1111" t="s">
        <v>23</v>
      </c>
      <c r="K1111" t="s">
        <v>38</v>
      </c>
      <c r="L1111">
        <v>0.81638100000000002</v>
      </c>
      <c r="M1111" t="s">
        <v>38</v>
      </c>
      <c r="N1111">
        <v>3.3652700000000002</v>
      </c>
      <c r="O1111">
        <v>0.90302000000000004</v>
      </c>
      <c r="P1111">
        <v>-0.93502200000000002</v>
      </c>
      <c r="Q1111">
        <v>-0.93502200000000002</v>
      </c>
      <c r="R1111">
        <v>1.39835</v>
      </c>
      <c r="S1111">
        <v>0.99641500000000005</v>
      </c>
      <c r="T1111">
        <v>8.9999999999999993E-3</v>
      </c>
      <c r="U1111">
        <v>0.17599999999999999</v>
      </c>
      <c r="V1111">
        <v>13.3</v>
      </c>
      <c r="W1111">
        <v>27.0931</v>
      </c>
      <c r="X1111">
        <v>84.843500000000006</v>
      </c>
    </row>
    <row r="1112" spans="1:24" x14ac:dyDescent="0.3">
      <c r="A1112">
        <v>1111</v>
      </c>
      <c r="B1112">
        <v>15</v>
      </c>
      <c r="C1112" s="1">
        <v>44902.531006944446</v>
      </c>
      <c r="D1112" t="s">
        <v>29</v>
      </c>
      <c r="E1112" s="7">
        <v>2022</v>
      </c>
      <c r="F1112" s="7">
        <v>12</v>
      </c>
      <c r="G1112" s="7">
        <v>12</v>
      </c>
      <c r="H1112" s="7" t="s">
        <v>32</v>
      </c>
      <c r="I1112" s="7">
        <v>50</v>
      </c>
      <c r="J1112" t="s">
        <v>23</v>
      </c>
      <c r="K1112" t="s">
        <v>38</v>
      </c>
      <c r="L1112">
        <v>0.89066299999999998</v>
      </c>
      <c r="M1112" t="s">
        <v>38</v>
      </c>
      <c r="N1112">
        <v>2.5469499999999998</v>
      </c>
      <c r="O1112">
        <v>0.93707200000000002</v>
      </c>
      <c r="P1112">
        <v>-0.67971099999999995</v>
      </c>
      <c r="Q1112">
        <v>-0.67971099999999995</v>
      </c>
      <c r="R1112">
        <v>1.4551499999999999</v>
      </c>
      <c r="S1112">
        <v>0.99507699999999999</v>
      </c>
      <c r="T1112">
        <v>6.0000000000000001E-3</v>
      </c>
      <c r="U1112">
        <v>7.4999999999999997E-2</v>
      </c>
      <c r="V1112">
        <v>13</v>
      </c>
      <c r="W1112">
        <v>27.275400000000001</v>
      </c>
      <c r="X1112">
        <v>84.843400000000003</v>
      </c>
    </row>
    <row r="1113" spans="1:24" x14ac:dyDescent="0.3">
      <c r="A1113">
        <v>1112</v>
      </c>
      <c r="B1113">
        <v>16</v>
      </c>
      <c r="C1113" s="1">
        <v>44902.533078703702</v>
      </c>
      <c r="D1113" t="s">
        <v>29</v>
      </c>
      <c r="E1113" s="7">
        <v>2022</v>
      </c>
      <c r="F1113" s="7">
        <v>12</v>
      </c>
      <c r="G1113" s="7">
        <v>12</v>
      </c>
      <c r="H1113" s="7" t="s">
        <v>32</v>
      </c>
      <c r="I1113" s="7">
        <v>50</v>
      </c>
      <c r="J1113" t="s">
        <v>22</v>
      </c>
      <c r="K1113" t="s">
        <v>38</v>
      </c>
      <c r="L1113">
        <v>1.61175</v>
      </c>
      <c r="M1113">
        <v>1.61175</v>
      </c>
      <c r="N1113">
        <v>1.98966</v>
      </c>
      <c r="O1113">
        <v>0.97409400000000002</v>
      </c>
      <c r="P1113">
        <v>-0.30541800000000002</v>
      </c>
      <c r="Q1113">
        <v>-0.30541800000000002</v>
      </c>
      <c r="R1113">
        <v>2.0542699999999998</v>
      </c>
      <c r="S1113">
        <v>0.97809800000000002</v>
      </c>
      <c r="T1113">
        <v>6.0000000000000001E-3</v>
      </c>
      <c r="U1113">
        <v>8.2000000000000003E-2</v>
      </c>
      <c r="V1113">
        <v>13.1</v>
      </c>
      <c r="W1113">
        <v>27.2944</v>
      </c>
      <c r="X1113">
        <v>84.858199999999997</v>
      </c>
    </row>
    <row r="1114" spans="1:24" x14ac:dyDescent="0.3">
      <c r="A1114">
        <v>1113</v>
      </c>
      <c r="B1114">
        <v>17</v>
      </c>
      <c r="C1114" s="1">
        <v>44902.535150462965</v>
      </c>
      <c r="D1114" t="s">
        <v>29</v>
      </c>
      <c r="E1114" s="7">
        <v>2022</v>
      </c>
      <c r="F1114" s="7">
        <v>12</v>
      </c>
      <c r="G1114" s="7">
        <v>12</v>
      </c>
      <c r="H1114" s="7" t="s">
        <v>32</v>
      </c>
      <c r="I1114" s="7">
        <v>50</v>
      </c>
      <c r="J1114" t="s">
        <v>22</v>
      </c>
      <c r="K1114" t="s">
        <v>38</v>
      </c>
      <c r="L1114">
        <v>1.1183399999999999</v>
      </c>
      <c r="M1114" t="s">
        <v>38</v>
      </c>
      <c r="N1114">
        <v>2.8155199999999998</v>
      </c>
      <c r="O1114">
        <v>0.94841399999999998</v>
      </c>
      <c r="P1114">
        <v>-1.03278</v>
      </c>
      <c r="Q1114">
        <v>-1.03278</v>
      </c>
      <c r="R1114">
        <v>1.3166</v>
      </c>
      <c r="S1114">
        <v>0.99536199999999997</v>
      </c>
      <c r="T1114">
        <v>7.0000000000000001E-3</v>
      </c>
      <c r="U1114">
        <v>8.1000000000000003E-2</v>
      </c>
      <c r="V1114">
        <v>12.4</v>
      </c>
      <c r="W1114">
        <v>26.928899999999999</v>
      </c>
      <c r="X1114">
        <v>84.856099999999998</v>
      </c>
    </row>
    <row r="1115" spans="1:24" x14ac:dyDescent="0.3">
      <c r="A1115">
        <v>1114</v>
      </c>
      <c r="B1115">
        <v>18</v>
      </c>
      <c r="C1115" s="1">
        <v>44902.537476851852</v>
      </c>
      <c r="D1115" t="s">
        <v>29</v>
      </c>
      <c r="E1115" s="7">
        <v>2022</v>
      </c>
      <c r="F1115" s="7">
        <v>12</v>
      </c>
      <c r="G1115" s="7">
        <v>12</v>
      </c>
      <c r="H1115" s="7" t="s">
        <v>32</v>
      </c>
      <c r="I1115" s="7">
        <v>50</v>
      </c>
      <c r="J1115" t="s">
        <v>22</v>
      </c>
      <c r="K1115" t="s">
        <v>38</v>
      </c>
      <c r="L1115">
        <v>3.9300099999999998</v>
      </c>
      <c r="M1115">
        <v>3.9300099999999998</v>
      </c>
      <c r="N1115">
        <v>1.2926500000000001</v>
      </c>
      <c r="O1115">
        <v>0.99813200000000002</v>
      </c>
      <c r="P1115">
        <v>-1.2044299999999999</v>
      </c>
      <c r="Q1115">
        <v>-1.2044299999999999</v>
      </c>
      <c r="R1115">
        <v>1.3588800000000001</v>
      </c>
      <c r="S1115">
        <v>0.99731700000000001</v>
      </c>
      <c r="T1115">
        <v>6.0000000000000001E-3</v>
      </c>
      <c r="U1115">
        <v>1.4E-2</v>
      </c>
      <c r="V1115">
        <v>12.1</v>
      </c>
      <c r="W1115">
        <v>27.003499999999999</v>
      </c>
      <c r="X1115">
        <v>84.860299999999995</v>
      </c>
    </row>
    <row r="1116" spans="1:24" x14ac:dyDescent="0.3">
      <c r="A1116">
        <v>1115</v>
      </c>
      <c r="B1116">
        <v>1</v>
      </c>
      <c r="C1116" s="1">
        <v>44909.412615740737</v>
      </c>
      <c r="D1116" t="s">
        <v>13</v>
      </c>
      <c r="E1116" s="7">
        <v>2022</v>
      </c>
      <c r="F1116" s="7">
        <v>12</v>
      </c>
      <c r="G1116" s="7">
        <v>12</v>
      </c>
      <c r="H1116" s="7" t="s">
        <v>32</v>
      </c>
      <c r="I1116" s="7">
        <v>51</v>
      </c>
      <c r="J1116" t="s">
        <v>22</v>
      </c>
      <c r="K1116" t="s">
        <v>36</v>
      </c>
      <c r="L1116">
        <v>2.26206</v>
      </c>
      <c r="M1116">
        <v>2.26206</v>
      </c>
      <c r="N1116">
        <v>1.71929</v>
      </c>
      <c r="O1116">
        <v>0.98870400000000003</v>
      </c>
      <c r="P1116">
        <v>-1.2669100000000001E-4</v>
      </c>
      <c r="Q1116" t="s">
        <v>38</v>
      </c>
      <c r="R1116">
        <v>5018.7</v>
      </c>
      <c r="S1116" s="4">
        <v>4.6943799999999998E-6</v>
      </c>
      <c r="T1116">
        <v>6.0000000000000001E-3</v>
      </c>
      <c r="U1116">
        <v>0.19600000000000001</v>
      </c>
      <c r="V1116">
        <v>17.2</v>
      </c>
      <c r="W1116">
        <v>24.459900000000001</v>
      </c>
      <c r="X1116">
        <v>83.160600000000002</v>
      </c>
    </row>
    <row r="1117" spans="1:24" x14ac:dyDescent="0.3">
      <c r="A1117">
        <v>1116</v>
      </c>
      <c r="B1117">
        <v>2</v>
      </c>
      <c r="C1117" s="1">
        <v>44909.414722222224</v>
      </c>
      <c r="D1117" t="s">
        <v>13</v>
      </c>
      <c r="E1117" s="7">
        <v>2022</v>
      </c>
      <c r="F1117" s="7">
        <v>12</v>
      </c>
      <c r="G1117" s="7">
        <v>12</v>
      </c>
      <c r="H1117" s="7" t="s">
        <v>32</v>
      </c>
      <c r="I1117" s="7">
        <v>51</v>
      </c>
      <c r="J1117" t="s">
        <v>22</v>
      </c>
      <c r="K1117" t="s">
        <v>36</v>
      </c>
      <c r="L1117">
        <v>3.4371399999999999</v>
      </c>
      <c r="M1117">
        <v>3.4371399999999999</v>
      </c>
      <c r="N1117">
        <v>1.6892100000000001</v>
      </c>
      <c r="O1117">
        <v>0.98966500000000002</v>
      </c>
      <c r="P1117">
        <v>1.7148E-2</v>
      </c>
      <c r="Q1117" t="s">
        <v>38</v>
      </c>
      <c r="R1117">
        <v>40.095100000000002</v>
      </c>
      <c r="S1117">
        <v>3.3320700000000002E-2</v>
      </c>
      <c r="T1117">
        <v>7.0000000000000001E-3</v>
      </c>
      <c r="U1117">
        <v>0.184</v>
      </c>
      <c r="V1117">
        <v>15.7</v>
      </c>
      <c r="W1117">
        <v>25.434999999999999</v>
      </c>
      <c r="X1117">
        <v>83.1571</v>
      </c>
    </row>
    <row r="1118" spans="1:24" x14ac:dyDescent="0.3">
      <c r="A1118">
        <v>1117</v>
      </c>
      <c r="B1118">
        <v>3</v>
      </c>
      <c r="C1118" s="1">
        <v>44909.416817129626</v>
      </c>
      <c r="D1118" t="s">
        <v>13</v>
      </c>
      <c r="E1118" s="7">
        <v>2022</v>
      </c>
      <c r="F1118" s="7">
        <v>12</v>
      </c>
      <c r="G1118" s="7">
        <v>12</v>
      </c>
      <c r="H1118" s="7" t="s">
        <v>32</v>
      </c>
      <c r="I1118" s="7">
        <v>51</v>
      </c>
      <c r="J1118" t="s">
        <v>22</v>
      </c>
      <c r="K1118" t="s">
        <v>36</v>
      </c>
      <c r="L1118">
        <v>1.93893</v>
      </c>
      <c r="M1118">
        <v>1.93893</v>
      </c>
      <c r="N1118">
        <v>1.79074</v>
      </c>
      <c r="O1118">
        <v>0.98546500000000004</v>
      </c>
      <c r="P1118">
        <v>-4.7219100000000001E-4</v>
      </c>
      <c r="Q1118" t="s">
        <v>38</v>
      </c>
      <c r="R1118">
        <v>982.33199999999999</v>
      </c>
      <c r="S1118">
        <v>1.2471800000000001E-4</v>
      </c>
      <c r="T1118">
        <v>6.0000000000000001E-3</v>
      </c>
      <c r="U1118">
        <v>0.25600000000000001</v>
      </c>
      <c r="V1118">
        <v>14.6</v>
      </c>
      <c r="W1118">
        <v>25.8704</v>
      </c>
      <c r="X1118">
        <v>83.153400000000005</v>
      </c>
    </row>
    <row r="1119" spans="1:24" x14ac:dyDescent="0.3">
      <c r="A1119">
        <v>1118</v>
      </c>
      <c r="B1119">
        <v>4</v>
      </c>
      <c r="C1119" s="1">
        <v>44909.420474537037</v>
      </c>
      <c r="D1119" t="s">
        <v>13</v>
      </c>
      <c r="E1119" s="7">
        <v>2022</v>
      </c>
      <c r="F1119" s="7">
        <v>12</v>
      </c>
      <c r="G1119" s="7">
        <v>12</v>
      </c>
      <c r="H1119" s="7" t="s">
        <v>32</v>
      </c>
      <c r="I1119" s="7">
        <v>51</v>
      </c>
      <c r="J1119" t="s">
        <v>22</v>
      </c>
      <c r="K1119" t="s">
        <v>37</v>
      </c>
      <c r="L1119">
        <v>3.5827100000000001</v>
      </c>
      <c r="M1119">
        <v>3.5827100000000001</v>
      </c>
      <c r="N1119">
        <v>1.4499</v>
      </c>
      <c r="O1119">
        <v>0.99568199999999996</v>
      </c>
      <c r="P1119">
        <v>5.5013400000000004E-3</v>
      </c>
      <c r="Q1119" t="s">
        <v>38</v>
      </c>
      <c r="R1119">
        <v>86.077500000000001</v>
      </c>
      <c r="S1119">
        <v>1.6003900000000001E-2</v>
      </c>
      <c r="T1119">
        <v>3.0000000000000001E-3</v>
      </c>
      <c r="U1119">
        <v>0</v>
      </c>
      <c r="V1119">
        <v>12.7</v>
      </c>
      <c r="W1119">
        <v>25.871099999999998</v>
      </c>
      <c r="X1119">
        <v>83.178799999999995</v>
      </c>
    </row>
    <row r="1120" spans="1:24" x14ac:dyDescent="0.3">
      <c r="A1120">
        <v>1119</v>
      </c>
      <c r="B1120">
        <v>5</v>
      </c>
      <c r="C1120" s="1">
        <v>44909.422615740739</v>
      </c>
      <c r="D1120" t="s">
        <v>13</v>
      </c>
      <c r="E1120" s="7">
        <v>2022</v>
      </c>
      <c r="F1120" s="7">
        <v>12</v>
      </c>
      <c r="G1120" s="7">
        <v>12</v>
      </c>
      <c r="H1120" s="7" t="s">
        <v>32</v>
      </c>
      <c r="I1120" s="7">
        <v>51</v>
      </c>
      <c r="J1120" t="s">
        <v>23</v>
      </c>
      <c r="K1120" t="s">
        <v>36</v>
      </c>
      <c r="L1120">
        <v>2.5924100000000001</v>
      </c>
      <c r="M1120">
        <v>2.5924100000000001</v>
      </c>
      <c r="N1120">
        <v>1.5968199999999999</v>
      </c>
      <c r="O1120">
        <v>0.99029699999999998</v>
      </c>
      <c r="P1120">
        <v>-1.1212400000000001E-2</v>
      </c>
      <c r="Q1120" t="s">
        <v>38</v>
      </c>
      <c r="R1120">
        <v>51.484000000000002</v>
      </c>
      <c r="S1120">
        <v>9.8132099999999993E-3</v>
      </c>
      <c r="T1120">
        <v>6.0000000000000001E-3</v>
      </c>
      <c r="U1120">
        <v>0.20499999999999999</v>
      </c>
      <c r="V1120">
        <v>12</v>
      </c>
      <c r="W1120">
        <v>25.8276</v>
      </c>
      <c r="X1120">
        <v>83.172399999999996</v>
      </c>
    </row>
    <row r="1121" spans="1:24" x14ac:dyDescent="0.3">
      <c r="A1121">
        <v>1120</v>
      </c>
      <c r="B1121">
        <v>6</v>
      </c>
      <c r="C1121" s="1">
        <v>44909.424687500003</v>
      </c>
      <c r="D1121" t="s">
        <v>13</v>
      </c>
      <c r="E1121" s="7">
        <v>2022</v>
      </c>
      <c r="F1121" s="7">
        <v>12</v>
      </c>
      <c r="G1121" s="7">
        <v>12</v>
      </c>
      <c r="H1121" s="7" t="s">
        <v>32</v>
      </c>
      <c r="I1121" s="7">
        <v>51</v>
      </c>
      <c r="J1121" t="s">
        <v>23</v>
      </c>
      <c r="K1121" t="s">
        <v>36</v>
      </c>
      <c r="L1121">
        <v>3.67144</v>
      </c>
      <c r="M1121">
        <v>3.67144</v>
      </c>
      <c r="N1121">
        <v>1.48465</v>
      </c>
      <c r="O1121">
        <v>0.99406700000000003</v>
      </c>
      <c r="P1121">
        <v>-2.3404899999999999E-2</v>
      </c>
      <c r="Q1121" t="s">
        <v>38</v>
      </c>
      <c r="R1121">
        <v>28.598099999999999</v>
      </c>
      <c r="S1121">
        <v>0.12998299999999999</v>
      </c>
      <c r="T1121">
        <v>5.0000000000000001E-3</v>
      </c>
      <c r="U1121">
        <v>0.124</v>
      </c>
      <c r="V1121">
        <v>11.6</v>
      </c>
      <c r="W1121">
        <v>25.807600000000001</v>
      </c>
      <c r="X1121">
        <v>83.162499999999994</v>
      </c>
    </row>
    <row r="1122" spans="1:24" x14ac:dyDescent="0.3">
      <c r="A1122">
        <v>1121</v>
      </c>
      <c r="B1122">
        <v>7</v>
      </c>
      <c r="C1122" s="1">
        <v>44909.426874999997</v>
      </c>
      <c r="D1122" t="s">
        <v>13</v>
      </c>
      <c r="E1122" s="7">
        <v>2022</v>
      </c>
      <c r="F1122" s="7">
        <v>12</v>
      </c>
      <c r="G1122" s="7">
        <v>12</v>
      </c>
      <c r="H1122" s="7" t="s">
        <v>32</v>
      </c>
      <c r="I1122" s="7">
        <v>51</v>
      </c>
      <c r="J1122" t="s">
        <v>23</v>
      </c>
      <c r="K1122" t="s">
        <v>37</v>
      </c>
      <c r="L1122">
        <v>3.9323600000000001</v>
      </c>
      <c r="M1122">
        <v>3.9323600000000001</v>
      </c>
      <c r="N1122">
        <v>1.47556</v>
      </c>
      <c r="O1122">
        <v>0.99497599999999997</v>
      </c>
      <c r="P1122">
        <v>-2.3539000000000001E-2</v>
      </c>
      <c r="Q1122" t="s">
        <v>38</v>
      </c>
      <c r="R1122">
        <v>25.2455</v>
      </c>
      <c r="S1122">
        <v>0.15931999999999999</v>
      </c>
      <c r="T1122">
        <v>5.0000000000000001E-3</v>
      </c>
      <c r="U1122">
        <v>0.12039999999999999</v>
      </c>
      <c r="V1122">
        <v>11.22</v>
      </c>
      <c r="W1122">
        <v>25.541799999999999</v>
      </c>
      <c r="X1122">
        <v>83.186400000000006</v>
      </c>
    </row>
    <row r="1123" spans="1:24" x14ac:dyDescent="0.3">
      <c r="A1123">
        <v>1122</v>
      </c>
      <c r="B1123">
        <v>8</v>
      </c>
      <c r="C1123" s="1">
        <v>44909.42895833333</v>
      </c>
      <c r="D1123" t="s">
        <v>13</v>
      </c>
      <c r="E1123" s="7">
        <v>2022</v>
      </c>
      <c r="F1123" s="7">
        <v>12</v>
      </c>
      <c r="G1123" s="7">
        <v>12</v>
      </c>
      <c r="H1123" s="7" t="s">
        <v>32</v>
      </c>
      <c r="I1123" s="7">
        <v>51</v>
      </c>
      <c r="J1123" t="s">
        <v>23</v>
      </c>
      <c r="K1123" t="s">
        <v>36</v>
      </c>
      <c r="L1123">
        <v>3.86524</v>
      </c>
      <c r="M1123" t="s">
        <v>38</v>
      </c>
      <c r="N1123">
        <v>1.54223</v>
      </c>
      <c r="O1123">
        <v>0.93954899999999997</v>
      </c>
      <c r="P1123">
        <v>-9.6986799999999995E-3</v>
      </c>
      <c r="Q1123" t="s">
        <v>38</v>
      </c>
      <c r="R1123">
        <v>58.953800000000001</v>
      </c>
      <c r="S1123">
        <v>3.3519199999999999E-2</v>
      </c>
      <c r="T1123">
        <v>5.0000000000000001E-3</v>
      </c>
      <c r="U1123">
        <v>0.16800000000000001</v>
      </c>
      <c r="V1123">
        <v>10.82</v>
      </c>
      <c r="W1123">
        <v>25.304400000000001</v>
      </c>
      <c r="X1123">
        <v>83.168700000000001</v>
      </c>
    </row>
    <row r="1124" spans="1:24" x14ac:dyDescent="0.3">
      <c r="A1124">
        <v>1123</v>
      </c>
      <c r="B1124">
        <v>9</v>
      </c>
      <c r="C1124" s="1">
        <v>44909.43105324074</v>
      </c>
      <c r="D1124" t="s">
        <v>13</v>
      </c>
      <c r="E1124" s="7">
        <v>2022</v>
      </c>
      <c r="F1124" s="7">
        <v>12</v>
      </c>
      <c r="G1124" s="7">
        <v>12</v>
      </c>
      <c r="H1124" s="7" t="s">
        <v>32</v>
      </c>
      <c r="I1124" s="7">
        <v>51</v>
      </c>
      <c r="J1124" t="s">
        <v>22</v>
      </c>
      <c r="K1124" t="s">
        <v>36</v>
      </c>
      <c r="L1124">
        <v>2.97681</v>
      </c>
      <c r="M1124">
        <v>2.97681</v>
      </c>
      <c r="N1124">
        <v>1.6194</v>
      </c>
      <c r="O1124">
        <v>0.991421</v>
      </c>
      <c r="P1124">
        <v>-3.9935400000000003E-2</v>
      </c>
      <c r="Q1124" t="s">
        <v>38</v>
      </c>
      <c r="R1124">
        <v>16.680800000000001</v>
      </c>
      <c r="S1124">
        <v>0.303365</v>
      </c>
      <c r="T1124">
        <v>6.0000000000000001E-3</v>
      </c>
      <c r="U1124">
        <v>0.16800000000000001</v>
      </c>
      <c r="V1124">
        <v>10.3</v>
      </c>
      <c r="W1124">
        <v>24.952500000000001</v>
      </c>
      <c r="X1124">
        <v>83.195700000000002</v>
      </c>
    </row>
    <row r="1125" spans="1:24" x14ac:dyDescent="0.3">
      <c r="A1125">
        <v>1124</v>
      </c>
      <c r="B1125">
        <v>10</v>
      </c>
      <c r="C1125" s="1">
        <v>44909.433240740742</v>
      </c>
      <c r="D1125" t="s">
        <v>13</v>
      </c>
      <c r="E1125" s="7">
        <v>2022</v>
      </c>
      <c r="F1125" s="7">
        <v>12</v>
      </c>
      <c r="G1125" s="7">
        <v>12</v>
      </c>
      <c r="H1125" s="7" t="s">
        <v>32</v>
      </c>
      <c r="I1125" s="7">
        <v>51</v>
      </c>
      <c r="J1125" t="s">
        <v>22</v>
      </c>
      <c r="K1125" t="s">
        <v>37</v>
      </c>
      <c r="L1125">
        <v>3.5202599999999999</v>
      </c>
      <c r="M1125">
        <v>3.5202599999999999</v>
      </c>
      <c r="N1125">
        <v>1.54924</v>
      </c>
      <c r="O1125">
        <v>0.99113099999999998</v>
      </c>
      <c r="P1125">
        <v>-6.6306100000000007E-2</v>
      </c>
      <c r="Q1125" t="s">
        <v>38</v>
      </c>
      <c r="R1125">
        <v>5.9585999999999997</v>
      </c>
      <c r="S1125">
        <v>0.78236000000000006</v>
      </c>
      <c r="T1125">
        <v>5.0000000000000001E-3</v>
      </c>
      <c r="U1125">
        <v>0.112</v>
      </c>
      <c r="V1125">
        <v>10.1</v>
      </c>
      <c r="W1125">
        <v>24.8264</v>
      </c>
      <c r="X1125">
        <v>83.202600000000004</v>
      </c>
    </row>
    <row r="1126" spans="1:24" x14ac:dyDescent="0.3">
      <c r="A1126">
        <v>1125</v>
      </c>
      <c r="B1126">
        <v>11</v>
      </c>
      <c r="C1126" s="1">
        <v>44909.435324074075</v>
      </c>
      <c r="D1126" t="s">
        <v>13</v>
      </c>
      <c r="E1126" s="7">
        <v>2022</v>
      </c>
      <c r="F1126" s="7">
        <v>12</v>
      </c>
      <c r="G1126" s="7">
        <v>12</v>
      </c>
      <c r="H1126" s="7" t="s">
        <v>32</v>
      </c>
      <c r="I1126" s="7">
        <v>51</v>
      </c>
      <c r="J1126" t="s">
        <v>22</v>
      </c>
      <c r="K1126" t="s">
        <v>36</v>
      </c>
      <c r="L1126">
        <v>2.1728299999999998</v>
      </c>
      <c r="M1126">
        <v>2.1728299999999998</v>
      </c>
      <c r="N1126">
        <v>1.6714599999999999</v>
      </c>
      <c r="O1126">
        <v>0.99001899999999998</v>
      </c>
      <c r="P1126">
        <v>-1.3079E-2</v>
      </c>
      <c r="Q1126" t="s">
        <v>38</v>
      </c>
      <c r="R1126">
        <v>45.333300000000001</v>
      </c>
      <c r="S1126">
        <v>3.6063100000000001E-2</v>
      </c>
      <c r="T1126">
        <v>7.0000000000000001E-3</v>
      </c>
      <c r="U1126">
        <v>0.27600000000000002</v>
      </c>
      <c r="V1126">
        <v>9.8000000000000007</v>
      </c>
      <c r="W1126">
        <v>24.296199999999999</v>
      </c>
      <c r="X1126">
        <v>83.236900000000006</v>
      </c>
    </row>
    <row r="1127" spans="1:24" x14ac:dyDescent="0.3">
      <c r="A1127">
        <v>1126</v>
      </c>
      <c r="B1127">
        <v>12</v>
      </c>
      <c r="C1127" s="1">
        <v>44909.4375</v>
      </c>
      <c r="D1127" t="s">
        <v>13</v>
      </c>
      <c r="E1127" s="7">
        <v>2022</v>
      </c>
      <c r="F1127" s="7">
        <v>12</v>
      </c>
      <c r="G1127" s="7">
        <v>12</v>
      </c>
      <c r="H1127" s="7" t="s">
        <v>32</v>
      </c>
      <c r="I1127" s="7">
        <v>51</v>
      </c>
      <c r="J1127" t="s">
        <v>22</v>
      </c>
      <c r="K1127" t="s">
        <v>36</v>
      </c>
      <c r="L1127">
        <v>3.3977400000000002</v>
      </c>
      <c r="M1127">
        <v>3.3977400000000002</v>
      </c>
      <c r="N1127">
        <v>1.44719</v>
      </c>
      <c r="O1127">
        <v>0.99527900000000002</v>
      </c>
      <c r="P1127">
        <v>-8.85238E-2</v>
      </c>
      <c r="Q1127" t="s">
        <v>38</v>
      </c>
      <c r="R1127">
        <v>6.80016</v>
      </c>
      <c r="S1127">
        <v>0.72955300000000001</v>
      </c>
      <c r="T1127">
        <v>7.0000000000000001E-3</v>
      </c>
      <c r="U1127">
        <v>0.155</v>
      </c>
      <c r="V1127">
        <v>9.6</v>
      </c>
      <c r="W1127">
        <v>24.3004</v>
      </c>
      <c r="X1127">
        <v>83.259399999999999</v>
      </c>
    </row>
    <row r="1128" spans="1:24" x14ac:dyDescent="0.3">
      <c r="A1128">
        <v>1127</v>
      </c>
      <c r="B1128">
        <v>13</v>
      </c>
      <c r="C1128" s="1">
        <v>44909.439745370371</v>
      </c>
      <c r="D1128" t="s">
        <v>13</v>
      </c>
      <c r="E1128" s="7">
        <v>2022</v>
      </c>
      <c r="F1128" s="7">
        <v>12</v>
      </c>
      <c r="G1128" s="7">
        <v>12</v>
      </c>
      <c r="H1128" s="7" t="s">
        <v>32</v>
      </c>
      <c r="I1128" s="7">
        <v>51</v>
      </c>
      <c r="J1128" t="s">
        <v>23</v>
      </c>
      <c r="K1128" t="s">
        <v>36</v>
      </c>
      <c r="L1128">
        <v>1.6217900000000001</v>
      </c>
      <c r="M1128">
        <v>1.6217900000000001</v>
      </c>
      <c r="N1128">
        <v>1.9000699999999999</v>
      </c>
      <c r="O1128">
        <v>0.98341199999999995</v>
      </c>
      <c r="P1128">
        <v>-1.17346E-2</v>
      </c>
      <c r="Q1128" t="s">
        <v>38</v>
      </c>
      <c r="R1128">
        <v>35.360500000000002</v>
      </c>
      <c r="S1128">
        <v>9.0275300000000003E-2</v>
      </c>
      <c r="T1128">
        <v>4.0000000000000001E-3</v>
      </c>
      <c r="U1128">
        <v>7.0000000000000007E-2</v>
      </c>
      <c r="V1128">
        <v>9.5</v>
      </c>
      <c r="W1128">
        <v>23.763400000000001</v>
      </c>
      <c r="X1128">
        <v>83.275099999999995</v>
      </c>
    </row>
    <row r="1129" spans="1:24" x14ac:dyDescent="0.3">
      <c r="A1129">
        <v>1128</v>
      </c>
      <c r="B1129">
        <v>14</v>
      </c>
      <c r="C1129" s="1">
        <v>44909.44190972222</v>
      </c>
      <c r="D1129" t="s">
        <v>13</v>
      </c>
      <c r="E1129" s="7">
        <v>2022</v>
      </c>
      <c r="F1129" s="7">
        <v>12</v>
      </c>
      <c r="G1129" s="7">
        <v>12</v>
      </c>
      <c r="H1129" s="7" t="s">
        <v>32</v>
      </c>
      <c r="I1129" s="7">
        <v>51</v>
      </c>
      <c r="J1129" t="s">
        <v>23</v>
      </c>
      <c r="K1129" t="s">
        <v>37</v>
      </c>
      <c r="L1129">
        <v>2.0668000000000002</v>
      </c>
      <c r="M1129">
        <v>2.0668000000000002</v>
      </c>
      <c r="N1129">
        <v>1.7377</v>
      </c>
      <c r="O1129">
        <v>0.98781699999999995</v>
      </c>
      <c r="P1129">
        <v>7.9849799999999992E-3</v>
      </c>
      <c r="Q1129" t="s">
        <v>38</v>
      </c>
      <c r="R1129">
        <v>64.889799999999994</v>
      </c>
      <c r="S1129">
        <v>2.7827500000000002E-2</v>
      </c>
      <c r="T1129">
        <v>7.0000000000000001E-3</v>
      </c>
      <c r="U1129">
        <v>0.27500000000000002</v>
      </c>
      <c r="V1129">
        <v>9.3000000000000007</v>
      </c>
      <c r="W1129">
        <v>23.57</v>
      </c>
      <c r="X1129">
        <v>83.228899999999996</v>
      </c>
    </row>
    <row r="1130" spans="1:24" x14ac:dyDescent="0.3">
      <c r="A1130">
        <v>1129</v>
      </c>
      <c r="B1130">
        <v>15</v>
      </c>
      <c r="C1130" s="1">
        <v>44909.444016203706</v>
      </c>
      <c r="D1130" t="s">
        <v>13</v>
      </c>
      <c r="E1130" s="7">
        <v>2022</v>
      </c>
      <c r="F1130" s="7">
        <v>12</v>
      </c>
      <c r="G1130" s="7">
        <v>12</v>
      </c>
      <c r="H1130" s="7" t="s">
        <v>32</v>
      </c>
      <c r="I1130" s="7">
        <v>51</v>
      </c>
      <c r="J1130" t="s">
        <v>23</v>
      </c>
      <c r="K1130" t="s">
        <v>36</v>
      </c>
      <c r="L1130">
        <v>4.5098799999999999</v>
      </c>
      <c r="M1130">
        <v>4.5098799999999999</v>
      </c>
      <c r="N1130">
        <v>1.42479</v>
      </c>
      <c r="O1130">
        <v>0.995977</v>
      </c>
      <c r="P1130">
        <v>-3.1659300000000001E-2</v>
      </c>
      <c r="Q1130" t="s">
        <v>38</v>
      </c>
      <c r="R1130">
        <v>17.4237</v>
      </c>
      <c r="S1130">
        <v>7.0236699999999999E-2</v>
      </c>
      <c r="T1130">
        <v>8.9999999999999993E-3</v>
      </c>
      <c r="U1130">
        <v>0.27700000000000002</v>
      </c>
      <c r="V1130">
        <v>9.1</v>
      </c>
      <c r="W1130">
        <v>23.536000000000001</v>
      </c>
      <c r="X1130">
        <v>83.200199999999995</v>
      </c>
    </row>
    <row r="1131" spans="1:24" x14ac:dyDescent="0.3">
      <c r="A1131">
        <v>1130</v>
      </c>
      <c r="B1131">
        <v>16</v>
      </c>
      <c r="C1131" s="1">
        <v>44909.446111111109</v>
      </c>
      <c r="D1131" t="s">
        <v>13</v>
      </c>
      <c r="E1131" s="7">
        <v>2022</v>
      </c>
      <c r="F1131" s="7">
        <v>12</v>
      </c>
      <c r="G1131" s="7">
        <v>12</v>
      </c>
      <c r="H1131" s="7" t="s">
        <v>32</v>
      </c>
      <c r="I1131" s="7">
        <v>51</v>
      </c>
      <c r="J1131" t="s">
        <v>23</v>
      </c>
      <c r="K1131" t="s">
        <v>36</v>
      </c>
      <c r="L1131">
        <v>1.27033</v>
      </c>
      <c r="M1131">
        <v>1.27033</v>
      </c>
      <c r="N1131">
        <v>2.5230800000000002</v>
      </c>
      <c r="O1131">
        <v>0.96180399999999999</v>
      </c>
      <c r="P1131">
        <v>-3.4756700000000001E-2</v>
      </c>
      <c r="Q1131" t="s">
        <v>38</v>
      </c>
      <c r="R1131">
        <v>15.069699999999999</v>
      </c>
      <c r="S1131">
        <v>0.34821999999999997</v>
      </c>
      <c r="T1131">
        <v>5.0000000000000001E-3</v>
      </c>
      <c r="U1131">
        <v>0.13800000000000001</v>
      </c>
      <c r="V1131">
        <v>9.1</v>
      </c>
      <c r="W1131">
        <v>23.239899999999999</v>
      </c>
      <c r="X1131">
        <v>83.184700000000007</v>
      </c>
    </row>
    <row r="1132" spans="1:24" x14ac:dyDescent="0.3">
      <c r="A1132">
        <v>1131</v>
      </c>
      <c r="B1132">
        <v>17</v>
      </c>
      <c r="C1132" s="1">
        <v>44909.448194444441</v>
      </c>
      <c r="D1132" t="s">
        <v>13</v>
      </c>
      <c r="E1132" s="7">
        <v>2022</v>
      </c>
      <c r="F1132" s="7">
        <v>12</v>
      </c>
      <c r="G1132" s="7">
        <v>12</v>
      </c>
      <c r="H1132" s="7" t="s">
        <v>32</v>
      </c>
      <c r="I1132" s="7">
        <v>51</v>
      </c>
      <c r="J1132" t="s">
        <v>22</v>
      </c>
      <c r="K1132" t="s">
        <v>36</v>
      </c>
      <c r="L1132">
        <v>2.8299500000000002</v>
      </c>
      <c r="M1132">
        <v>2.8299500000000002</v>
      </c>
      <c r="N1132">
        <v>1.55715</v>
      </c>
      <c r="O1132">
        <v>0.99151</v>
      </c>
      <c r="P1132">
        <v>1.6529599999999998E-2</v>
      </c>
      <c r="Q1132" t="s">
        <v>38</v>
      </c>
      <c r="R1132">
        <v>30.235499999999998</v>
      </c>
      <c r="S1132">
        <v>9.1419899999999991E-3</v>
      </c>
      <c r="T1132">
        <v>7.0000000000000001E-3</v>
      </c>
      <c r="U1132">
        <v>0.25900000000000001</v>
      </c>
      <c r="V1132">
        <v>9</v>
      </c>
      <c r="W1132">
        <v>23.098600000000001</v>
      </c>
      <c r="X1132">
        <v>83.203400000000002</v>
      </c>
    </row>
    <row r="1133" spans="1:24" x14ac:dyDescent="0.3">
      <c r="A1133">
        <v>1132</v>
      </c>
      <c r="B1133">
        <v>18</v>
      </c>
      <c r="C1133" s="1">
        <v>44909.450312499997</v>
      </c>
      <c r="D1133" t="s">
        <v>13</v>
      </c>
      <c r="E1133" s="7">
        <v>2022</v>
      </c>
      <c r="F1133" s="7">
        <v>12</v>
      </c>
      <c r="G1133" s="7">
        <v>12</v>
      </c>
      <c r="H1133" s="7" t="s">
        <v>32</v>
      </c>
      <c r="I1133" s="7">
        <v>51</v>
      </c>
      <c r="J1133" t="s">
        <v>22</v>
      </c>
      <c r="K1133" t="s">
        <v>37</v>
      </c>
      <c r="L1133">
        <v>3.6132499999999999</v>
      </c>
      <c r="M1133">
        <v>3.6132499999999999</v>
      </c>
      <c r="N1133">
        <v>1.45825</v>
      </c>
      <c r="O1133">
        <v>0.99549200000000004</v>
      </c>
      <c r="P1133">
        <v>3.4456500000000002E-3</v>
      </c>
      <c r="Q1133" t="s">
        <v>38</v>
      </c>
      <c r="R1133">
        <v>136.405</v>
      </c>
      <c r="S1133">
        <v>9.17486E-3</v>
      </c>
      <c r="T1133">
        <v>7.0000000000000001E-3</v>
      </c>
      <c r="U1133">
        <v>0.2</v>
      </c>
      <c r="V1133">
        <v>8.9</v>
      </c>
      <c r="W1133">
        <v>22.857399999999998</v>
      </c>
      <c r="X1133">
        <v>83.196200000000005</v>
      </c>
    </row>
    <row r="1134" spans="1:24" x14ac:dyDescent="0.3">
      <c r="A1134">
        <v>1133</v>
      </c>
      <c r="B1134">
        <v>19</v>
      </c>
      <c r="C1134" s="1">
        <v>44909.452407407407</v>
      </c>
      <c r="D1134" t="s">
        <v>13</v>
      </c>
      <c r="E1134" s="7">
        <v>2022</v>
      </c>
      <c r="F1134" s="7">
        <v>12</v>
      </c>
      <c r="G1134" s="7">
        <v>12</v>
      </c>
      <c r="H1134" s="7" t="s">
        <v>32</v>
      </c>
      <c r="I1134" s="7">
        <v>51</v>
      </c>
      <c r="J1134" t="s">
        <v>22</v>
      </c>
      <c r="K1134" t="s">
        <v>36</v>
      </c>
      <c r="L1134">
        <v>2.8782100000000002</v>
      </c>
      <c r="M1134">
        <v>2.8782100000000002</v>
      </c>
      <c r="N1134">
        <v>1.60798</v>
      </c>
      <c r="O1134">
        <v>0.989977</v>
      </c>
      <c r="P1134">
        <v>-6.8857199999999997E-3</v>
      </c>
      <c r="Q1134" t="s">
        <v>38</v>
      </c>
      <c r="R1134">
        <v>97.965000000000003</v>
      </c>
      <c r="S1134">
        <v>1.6101899999999999E-2</v>
      </c>
      <c r="T1134">
        <v>7.0000000000000001E-3</v>
      </c>
      <c r="U1134">
        <v>0.17499999999999999</v>
      </c>
      <c r="V1134">
        <v>8.8000000000000007</v>
      </c>
      <c r="W1134">
        <v>22.529</v>
      </c>
      <c r="X1134">
        <v>83.213499999999996</v>
      </c>
    </row>
    <row r="1135" spans="1:24" x14ac:dyDescent="0.3">
      <c r="A1135">
        <v>1134</v>
      </c>
      <c r="B1135">
        <v>20</v>
      </c>
      <c r="C1135" s="1">
        <v>44909.454583333332</v>
      </c>
      <c r="D1135" t="s">
        <v>13</v>
      </c>
      <c r="E1135" s="7">
        <v>2022</v>
      </c>
      <c r="F1135" s="7">
        <v>12</v>
      </c>
      <c r="G1135" s="7">
        <v>12</v>
      </c>
      <c r="H1135" s="7" t="s">
        <v>32</v>
      </c>
      <c r="I1135" s="7">
        <v>51</v>
      </c>
      <c r="J1135" t="s">
        <v>22</v>
      </c>
      <c r="K1135" t="s">
        <v>36</v>
      </c>
      <c r="L1135">
        <v>2.1383299999999998</v>
      </c>
      <c r="M1135">
        <v>2.1383299999999998</v>
      </c>
      <c r="N1135">
        <v>1.84823</v>
      </c>
      <c r="O1135">
        <v>0.98517600000000005</v>
      </c>
      <c r="P1135">
        <v>1.1090900000000001E-2</v>
      </c>
      <c r="Q1135" t="s">
        <v>38</v>
      </c>
      <c r="R1135">
        <v>41.478499999999997</v>
      </c>
      <c r="S1135">
        <v>2.4832300000000002E-2</v>
      </c>
      <c r="T1135">
        <v>8.9999999999999993E-3</v>
      </c>
      <c r="U1135">
        <v>0.255</v>
      </c>
      <c r="V1135">
        <v>8.8000000000000007</v>
      </c>
      <c r="W1135">
        <v>22.323599999999999</v>
      </c>
      <c r="X1135">
        <v>83.196200000000005</v>
      </c>
    </row>
    <row r="1136" spans="1:24" x14ac:dyDescent="0.3">
      <c r="A1136">
        <v>1135</v>
      </c>
      <c r="B1136">
        <v>21</v>
      </c>
      <c r="C1136" s="1">
        <v>44909.456666666665</v>
      </c>
      <c r="D1136" t="s">
        <v>13</v>
      </c>
      <c r="E1136" s="7">
        <v>2022</v>
      </c>
      <c r="F1136" s="7">
        <v>12</v>
      </c>
      <c r="G1136" s="7">
        <v>12</v>
      </c>
      <c r="H1136" s="7" t="s">
        <v>32</v>
      </c>
      <c r="I1136" s="7">
        <v>51</v>
      </c>
      <c r="J1136" t="s">
        <v>23</v>
      </c>
      <c r="K1136" t="s">
        <v>37</v>
      </c>
      <c r="L1136">
        <v>2.0124300000000002</v>
      </c>
      <c r="M1136">
        <v>2.0124300000000002</v>
      </c>
      <c r="N1136">
        <v>1.6879599999999999</v>
      </c>
      <c r="O1136">
        <v>0.98884700000000003</v>
      </c>
      <c r="P1136">
        <v>-9.5264200000000007E-3</v>
      </c>
      <c r="Q1136" t="s">
        <v>38</v>
      </c>
      <c r="R1136">
        <v>57.057499999999997</v>
      </c>
      <c r="S1136">
        <v>4.02519E-2</v>
      </c>
      <c r="T1136">
        <v>8.0000000000000002E-3</v>
      </c>
      <c r="U1136">
        <v>0.22600000000000001</v>
      </c>
      <c r="V1136">
        <v>8.8000000000000007</v>
      </c>
      <c r="W1136">
        <v>22.004999999999999</v>
      </c>
      <c r="X1136">
        <v>83.187100000000001</v>
      </c>
    </row>
    <row r="1137" spans="1:24" x14ac:dyDescent="0.3">
      <c r="A1137">
        <v>1136</v>
      </c>
      <c r="B1137">
        <v>22</v>
      </c>
      <c r="C1137" s="1">
        <v>44909.458877314813</v>
      </c>
      <c r="D1137" t="s">
        <v>13</v>
      </c>
      <c r="E1137" s="7">
        <v>2022</v>
      </c>
      <c r="F1137" s="7">
        <v>12</v>
      </c>
      <c r="G1137" s="7">
        <v>12</v>
      </c>
      <c r="H1137" s="7" t="s">
        <v>32</v>
      </c>
      <c r="I1137" s="7">
        <v>51</v>
      </c>
      <c r="J1137" t="s">
        <v>23</v>
      </c>
      <c r="K1137" t="s">
        <v>36</v>
      </c>
      <c r="L1137">
        <v>2.8439100000000002</v>
      </c>
      <c r="M1137">
        <v>2.8439100000000002</v>
      </c>
      <c r="N1137">
        <v>1.56596</v>
      </c>
      <c r="O1137">
        <v>0.99059900000000001</v>
      </c>
      <c r="P1137">
        <v>-1.37865E-2</v>
      </c>
      <c r="Q1137" t="s">
        <v>38</v>
      </c>
      <c r="R1137">
        <v>42.679299999999998</v>
      </c>
      <c r="S1137">
        <v>5.8531E-2</v>
      </c>
      <c r="T1137">
        <v>8.0000000000000002E-3</v>
      </c>
      <c r="U1137">
        <v>0.159</v>
      </c>
      <c r="V1137">
        <v>8.8000000000000007</v>
      </c>
      <c r="W1137">
        <v>22.275300000000001</v>
      </c>
      <c r="X1137">
        <v>83.184700000000007</v>
      </c>
    </row>
    <row r="1138" spans="1:24" x14ac:dyDescent="0.3">
      <c r="A1138">
        <v>1137</v>
      </c>
      <c r="B1138">
        <v>23</v>
      </c>
      <c r="C1138" s="1">
        <v>44909.460949074077</v>
      </c>
      <c r="D1138" t="s">
        <v>13</v>
      </c>
      <c r="E1138" s="7">
        <v>2022</v>
      </c>
      <c r="F1138" s="7">
        <v>12</v>
      </c>
      <c r="G1138" s="7">
        <v>12</v>
      </c>
      <c r="H1138" s="7" t="s">
        <v>32</v>
      </c>
      <c r="I1138" s="7">
        <v>51</v>
      </c>
      <c r="J1138" t="s">
        <v>23</v>
      </c>
      <c r="K1138" t="s">
        <v>36</v>
      </c>
      <c r="L1138">
        <v>2.4347599999999998</v>
      </c>
      <c r="M1138">
        <v>2.4347599999999998</v>
      </c>
      <c r="N1138">
        <v>2.0659399999999999</v>
      </c>
      <c r="O1138">
        <v>0.97844600000000004</v>
      </c>
      <c r="P1138">
        <v>-3.4710499999999998E-3</v>
      </c>
      <c r="Q1138" t="s">
        <v>38</v>
      </c>
      <c r="R1138">
        <v>222.584</v>
      </c>
      <c r="S1138">
        <v>2.4554300000000002E-3</v>
      </c>
      <c r="T1138">
        <v>1.0999999999999999E-2</v>
      </c>
      <c r="U1138">
        <v>0.30199999999999999</v>
      </c>
      <c r="V1138">
        <v>8.9</v>
      </c>
      <c r="W1138">
        <v>22.407</v>
      </c>
      <c r="X1138">
        <v>83.173599999999993</v>
      </c>
    </row>
    <row r="1139" spans="1:24" x14ac:dyDescent="0.3">
      <c r="A1139">
        <v>1138</v>
      </c>
      <c r="B1139">
        <v>24</v>
      </c>
      <c r="C1139" s="1">
        <v>44909.46303240741</v>
      </c>
      <c r="D1139" t="s">
        <v>13</v>
      </c>
      <c r="E1139" s="7">
        <v>2022</v>
      </c>
      <c r="F1139" s="7">
        <v>12</v>
      </c>
      <c r="G1139" s="7">
        <v>12</v>
      </c>
      <c r="H1139" s="7" t="s">
        <v>32</v>
      </c>
      <c r="I1139" s="7">
        <v>51</v>
      </c>
      <c r="J1139" t="s">
        <v>23</v>
      </c>
      <c r="K1139" t="s">
        <v>36</v>
      </c>
      <c r="L1139">
        <v>3.82254</v>
      </c>
      <c r="M1139">
        <v>3.82254</v>
      </c>
      <c r="N1139">
        <v>1.54419</v>
      </c>
      <c r="O1139">
        <v>0.992761</v>
      </c>
      <c r="P1139">
        <v>6.5782200000000001E-3</v>
      </c>
      <c r="Q1139" t="s">
        <v>38</v>
      </c>
      <c r="R1139">
        <v>102.65300000000001</v>
      </c>
      <c r="S1139">
        <v>1.1305900000000001E-2</v>
      </c>
      <c r="T1139">
        <v>8.9999999999999993E-3</v>
      </c>
      <c r="U1139">
        <v>0.17599999999999999</v>
      </c>
      <c r="V1139">
        <v>8.9</v>
      </c>
      <c r="W1139">
        <v>22.463899999999999</v>
      </c>
      <c r="X1139">
        <v>83.180999999999997</v>
      </c>
    </row>
    <row r="1140" spans="1:24" x14ac:dyDescent="0.3">
      <c r="A1140">
        <v>1139</v>
      </c>
      <c r="B1140">
        <v>1</v>
      </c>
      <c r="C1140" s="1">
        <v>44909.514016203706</v>
      </c>
      <c r="D1140" t="s">
        <v>15</v>
      </c>
      <c r="E1140" s="7">
        <v>2022</v>
      </c>
      <c r="F1140" s="7">
        <v>12</v>
      </c>
      <c r="G1140" s="7">
        <v>12</v>
      </c>
      <c r="H1140" s="7" t="s">
        <v>32</v>
      </c>
      <c r="I1140" s="7">
        <v>51</v>
      </c>
      <c r="J1140" t="s">
        <v>22</v>
      </c>
      <c r="K1140" t="s">
        <v>38</v>
      </c>
      <c r="L1140">
        <v>3.6136699999999999</v>
      </c>
      <c r="M1140">
        <v>3.6136699999999999</v>
      </c>
      <c r="N1140">
        <v>1.61199</v>
      </c>
      <c r="O1140">
        <v>0.98462000000000005</v>
      </c>
      <c r="P1140">
        <v>-0.3024</v>
      </c>
      <c r="Q1140">
        <v>-0.3024</v>
      </c>
      <c r="R1140">
        <v>2.7115800000000001</v>
      </c>
      <c r="S1140">
        <v>0.95453500000000002</v>
      </c>
      <c r="T1140">
        <v>8.9999999999999993E-3</v>
      </c>
      <c r="U1140">
        <v>0.19800000000000001</v>
      </c>
      <c r="V1140">
        <v>16.2</v>
      </c>
      <c r="W1140">
        <v>21.671500000000002</v>
      </c>
      <c r="X1140">
        <v>82.207400000000007</v>
      </c>
    </row>
    <row r="1141" spans="1:24" x14ac:dyDescent="0.3">
      <c r="A1141">
        <v>1140</v>
      </c>
      <c r="B1141">
        <v>2</v>
      </c>
      <c r="C1141" s="1">
        <v>44909.516180555554</v>
      </c>
      <c r="D1141" t="s">
        <v>15</v>
      </c>
      <c r="E1141" s="7">
        <v>2022</v>
      </c>
      <c r="F1141" s="7">
        <v>12</v>
      </c>
      <c r="G1141" s="7">
        <v>12</v>
      </c>
      <c r="H1141" s="7" t="s">
        <v>32</v>
      </c>
      <c r="I1141" s="7">
        <v>51</v>
      </c>
      <c r="J1141" t="s">
        <v>22</v>
      </c>
      <c r="K1141" t="s">
        <v>38</v>
      </c>
      <c r="L1141">
        <v>1.9695199999999999</v>
      </c>
      <c r="M1141">
        <v>1.9695199999999999</v>
      </c>
      <c r="N1141">
        <v>1.9478899999999999</v>
      </c>
      <c r="O1141">
        <v>0.97855700000000001</v>
      </c>
      <c r="P1141">
        <v>-0.35609299999999999</v>
      </c>
      <c r="Q1141">
        <v>-0.35609299999999999</v>
      </c>
      <c r="R1141">
        <v>2.0186199999999999</v>
      </c>
      <c r="S1141">
        <v>0.97998700000000005</v>
      </c>
      <c r="T1141">
        <v>8.9999999999999993E-3</v>
      </c>
      <c r="U1141">
        <v>0.17599999999999999</v>
      </c>
      <c r="V1141">
        <v>14.7</v>
      </c>
      <c r="W1141">
        <v>22.896799999999999</v>
      </c>
      <c r="X1141">
        <v>82.207499999999996</v>
      </c>
    </row>
    <row r="1142" spans="1:24" x14ac:dyDescent="0.3">
      <c r="A1142">
        <v>1141</v>
      </c>
      <c r="B1142">
        <v>3</v>
      </c>
      <c r="C1142" s="1">
        <v>44909.518495370372</v>
      </c>
      <c r="D1142" t="s">
        <v>15</v>
      </c>
      <c r="E1142" s="7">
        <v>2022</v>
      </c>
      <c r="F1142" s="7">
        <v>12</v>
      </c>
      <c r="G1142" s="7">
        <v>12</v>
      </c>
      <c r="H1142" s="7" t="s">
        <v>32</v>
      </c>
      <c r="I1142" s="7">
        <v>51</v>
      </c>
      <c r="J1142" t="s">
        <v>22</v>
      </c>
      <c r="K1142" t="s">
        <v>38</v>
      </c>
      <c r="L1142">
        <v>2.0990500000000001</v>
      </c>
      <c r="M1142">
        <v>2.0990500000000001</v>
      </c>
      <c r="N1142">
        <v>2.0199799999999999</v>
      </c>
      <c r="O1142">
        <v>0.97994999999999999</v>
      </c>
      <c r="P1142">
        <v>-0.47403000000000001</v>
      </c>
      <c r="Q1142" t="s">
        <v>38</v>
      </c>
      <c r="R1142">
        <v>2.9909699999999999</v>
      </c>
      <c r="S1142">
        <v>0.83136399999999999</v>
      </c>
      <c r="T1142">
        <v>1.0999999999999999E-2</v>
      </c>
      <c r="U1142">
        <v>0.24099999999999999</v>
      </c>
      <c r="V1142">
        <v>13.5</v>
      </c>
      <c r="W1142">
        <v>23.095099999999999</v>
      </c>
      <c r="X1142">
        <v>82.203999999999994</v>
      </c>
    </row>
    <row r="1143" spans="1:24" x14ac:dyDescent="0.3">
      <c r="A1143">
        <v>1142</v>
      </c>
      <c r="B1143">
        <v>4</v>
      </c>
      <c r="C1143" s="1">
        <v>44909.520960648151</v>
      </c>
      <c r="D1143" t="s">
        <v>15</v>
      </c>
      <c r="E1143" s="7">
        <v>2022</v>
      </c>
      <c r="F1143" s="7">
        <v>12</v>
      </c>
      <c r="G1143" s="7">
        <v>12</v>
      </c>
      <c r="H1143" s="7" t="s">
        <v>32</v>
      </c>
      <c r="I1143" s="7">
        <v>51</v>
      </c>
      <c r="J1143" t="s">
        <v>23</v>
      </c>
      <c r="K1143" t="s">
        <v>38</v>
      </c>
      <c r="L1143">
        <v>1.11137</v>
      </c>
      <c r="M1143" t="s">
        <v>38</v>
      </c>
      <c r="N1143">
        <v>3.2039900000000001</v>
      </c>
      <c r="O1143">
        <v>0.93107300000000004</v>
      </c>
      <c r="P1143">
        <v>-0.26214300000000001</v>
      </c>
      <c r="Q1143">
        <v>-0.26214300000000001</v>
      </c>
      <c r="R1143">
        <v>2.5038999999999998</v>
      </c>
      <c r="S1143">
        <v>0.96280900000000003</v>
      </c>
      <c r="T1143">
        <v>8.0000000000000002E-3</v>
      </c>
      <c r="U1143">
        <v>0.19600000000000001</v>
      </c>
      <c r="V1143">
        <v>11.9</v>
      </c>
      <c r="W1143">
        <v>22.7515</v>
      </c>
      <c r="X1143">
        <v>82.201999999999998</v>
      </c>
    </row>
    <row r="1144" spans="1:24" x14ac:dyDescent="0.3">
      <c r="A1144">
        <v>1143</v>
      </c>
      <c r="B1144">
        <v>5</v>
      </c>
      <c r="C1144" s="1">
        <v>44909.523043981484</v>
      </c>
      <c r="D1144" t="s">
        <v>15</v>
      </c>
      <c r="E1144" s="7">
        <v>2022</v>
      </c>
      <c r="F1144" s="7">
        <v>12</v>
      </c>
      <c r="G1144" s="7">
        <v>12</v>
      </c>
      <c r="H1144" s="7" t="s">
        <v>32</v>
      </c>
      <c r="I1144" s="7">
        <v>51</v>
      </c>
      <c r="J1144" t="s">
        <v>23</v>
      </c>
      <c r="K1144" t="s">
        <v>38</v>
      </c>
      <c r="L1144">
        <v>1.3215699999999999</v>
      </c>
      <c r="M1144" t="s">
        <v>38</v>
      </c>
      <c r="N1144">
        <v>3.1080800000000002</v>
      </c>
      <c r="O1144">
        <v>0.90644899999999995</v>
      </c>
      <c r="P1144">
        <v>-0.19730600000000001</v>
      </c>
      <c r="Q1144" t="s">
        <v>38</v>
      </c>
      <c r="R1144">
        <v>3.9071600000000002</v>
      </c>
      <c r="S1144">
        <v>0.89823399999999998</v>
      </c>
      <c r="T1144">
        <v>5.0000000000000001E-3</v>
      </c>
      <c r="U1144">
        <v>7.1999999999999995E-2</v>
      </c>
      <c r="V1144">
        <v>11.1</v>
      </c>
      <c r="W1144">
        <v>22.979199999999999</v>
      </c>
      <c r="X1144">
        <v>82.196799999999996</v>
      </c>
    </row>
    <row r="1145" spans="1:24" x14ac:dyDescent="0.3">
      <c r="A1145">
        <v>1144</v>
      </c>
      <c r="B1145">
        <v>6</v>
      </c>
      <c r="C1145" s="1">
        <v>44909.52511574074</v>
      </c>
      <c r="D1145" t="s">
        <v>15</v>
      </c>
      <c r="E1145" s="7">
        <v>2022</v>
      </c>
      <c r="F1145" s="7">
        <v>12</v>
      </c>
      <c r="G1145" s="7">
        <v>12</v>
      </c>
      <c r="H1145" s="7" t="s">
        <v>32</v>
      </c>
      <c r="I1145" s="7">
        <v>51</v>
      </c>
      <c r="J1145" t="s">
        <v>23</v>
      </c>
      <c r="K1145" t="s">
        <v>38</v>
      </c>
      <c r="L1145">
        <v>0.67745</v>
      </c>
      <c r="M1145" t="s">
        <v>38</v>
      </c>
      <c r="N1145">
        <v>5.6353200000000001</v>
      </c>
      <c r="O1145">
        <v>0.73575000000000002</v>
      </c>
      <c r="P1145">
        <v>-0.142897</v>
      </c>
      <c r="Q1145" t="s">
        <v>38</v>
      </c>
      <c r="R1145">
        <v>5.1124700000000001</v>
      </c>
      <c r="S1145">
        <v>0.830897</v>
      </c>
      <c r="T1145">
        <v>6.0000000000000001E-3</v>
      </c>
      <c r="U1145">
        <v>0.13200000000000001</v>
      </c>
      <c r="V1145">
        <v>10.3</v>
      </c>
      <c r="W1145">
        <v>22.8765</v>
      </c>
      <c r="X1145">
        <v>82.171199999999999</v>
      </c>
    </row>
    <row r="1146" spans="1:24" x14ac:dyDescent="0.3">
      <c r="A1146">
        <v>1145</v>
      </c>
      <c r="B1146">
        <v>10</v>
      </c>
      <c r="C1146" s="1">
        <v>44909.527638888889</v>
      </c>
      <c r="D1146" t="s">
        <v>15</v>
      </c>
      <c r="E1146" s="7">
        <v>2022</v>
      </c>
      <c r="F1146" s="7">
        <v>12</v>
      </c>
      <c r="G1146" s="7">
        <v>12</v>
      </c>
      <c r="H1146" s="7" t="s">
        <v>32</v>
      </c>
      <c r="I1146" s="7">
        <v>51</v>
      </c>
      <c r="J1146" t="s">
        <v>23</v>
      </c>
      <c r="K1146" t="s">
        <v>38</v>
      </c>
      <c r="L1146">
        <v>0.77589399999999997</v>
      </c>
      <c r="M1146" t="s">
        <v>38</v>
      </c>
      <c r="N1146">
        <v>3.07429</v>
      </c>
      <c r="O1146">
        <v>0.93851799999999996</v>
      </c>
      <c r="P1146">
        <v>-0.189306</v>
      </c>
      <c r="Q1146" t="s">
        <v>38</v>
      </c>
      <c r="R1146">
        <v>2.9055499999999999</v>
      </c>
      <c r="S1146">
        <v>0.94637899999999997</v>
      </c>
      <c r="T1146">
        <v>6.0000000000000001E-3</v>
      </c>
      <c r="U1146">
        <v>0.17399999999999999</v>
      </c>
      <c r="V1146">
        <v>9.8000000000000007</v>
      </c>
      <c r="W1146">
        <v>22.097200000000001</v>
      </c>
      <c r="X1146">
        <v>82.205600000000004</v>
      </c>
    </row>
    <row r="1147" spans="1:24" x14ac:dyDescent="0.3">
      <c r="A1147">
        <v>1146</v>
      </c>
      <c r="B1147">
        <v>11</v>
      </c>
      <c r="C1147" s="1">
        <v>44909.529814814814</v>
      </c>
      <c r="D1147" t="s">
        <v>15</v>
      </c>
      <c r="E1147" s="7">
        <v>2022</v>
      </c>
      <c r="F1147" s="7">
        <v>12</v>
      </c>
      <c r="G1147" s="7">
        <v>12</v>
      </c>
      <c r="H1147" s="7" t="s">
        <v>32</v>
      </c>
      <c r="I1147" s="7">
        <v>51</v>
      </c>
      <c r="J1147" t="s">
        <v>23</v>
      </c>
      <c r="K1147" t="s">
        <v>38</v>
      </c>
      <c r="L1147">
        <v>0.72399000000000002</v>
      </c>
      <c r="M1147" t="s">
        <v>38</v>
      </c>
      <c r="N1147">
        <v>5.06189</v>
      </c>
      <c r="O1147">
        <v>0.80275399999999997</v>
      </c>
      <c r="P1147">
        <v>-0.19686699999999999</v>
      </c>
      <c r="Q1147" t="s">
        <v>38</v>
      </c>
      <c r="R1147">
        <v>3.7815500000000002</v>
      </c>
      <c r="S1147">
        <v>0.90579100000000001</v>
      </c>
      <c r="T1147">
        <v>8.9999999999999993E-3</v>
      </c>
      <c r="U1147">
        <v>0.21199999999999999</v>
      </c>
      <c r="V1147">
        <v>9.3000000000000007</v>
      </c>
      <c r="W1147">
        <v>22.235900000000001</v>
      </c>
      <c r="X1147">
        <v>82.191900000000004</v>
      </c>
    </row>
    <row r="1148" spans="1:24" x14ac:dyDescent="0.3">
      <c r="A1148">
        <v>1147</v>
      </c>
      <c r="B1148">
        <v>12</v>
      </c>
      <c r="C1148" s="1">
        <v>44909.531990740739</v>
      </c>
      <c r="D1148" t="s">
        <v>15</v>
      </c>
      <c r="E1148" s="7">
        <v>2022</v>
      </c>
      <c r="F1148" s="7">
        <v>12</v>
      </c>
      <c r="G1148" s="7">
        <v>12</v>
      </c>
      <c r="H1148" s="7" t="s">
        <v>32</v>
      </c>
      <c r="I1148" s="7">
        <v>51</v>
      </c>
      <c r="J1148" t="s">
        <v>23</v>
      </c>
      <c r="K1148" t="s">
        <v>38</v>
      </c>
      <c r="L1148">
        <v>0.50168900000000005</v>
      </c>
      <c r="M1148" t="s">
        <v>38</v>
      </c>
      <c r="N1148">
        <v>5.8186</v>
      </c>
      <c r="O1148">
        <v>0.70390600000000003</v>
      </c>
      <c r="P1148">
        <v>-9.5577300000000004E-2</v>
      </c>
      <c r="Q1148" t="s">
        <v>38</v>
      </c>
      <c r="R1148">
        <v>5.6002799999999997</v>
      </c>
      <c r="S1148">
        <v>0.80199200000000004</v>
      </c>
      <c r="T1148">
        <v>8.0000000000000002E-3</v>
      </c>
      <c r="U1148">
        <v>0.247</v>
      </c>
      <c r="V1148">
        <v>9.1</v>
      </c>
      <c r="W1148">
        <v>22.495100000000001</v>
      </c>
      <c r="X1148">
        <v>82.192899999999995</v>
      </c>
    </row>
    <row r="1149" spans="1:24" x14ac:dyDescent="0.3">
      <c r="A1149">
        <v>1148</v>
      </c>
      <c r="B1149">
        <v>7</v>
      </c>
      <c r="C1149" s="1">
        <v>44909.534178240741</v>
      </c>
      <c r="D1149" t="s">
        <v>15</v>
      </c>
      <c r="E1149" s="7">
        <v>2022</v>
      </c>
      <c r="F1149" s="7">
        <v>12</v>
      </c>
      <c r="G1149" s="7">
        <v>12</v>
      </c>
      <c r="H1149" s="7" t="s">
        <v>32</v>
      </c>
      <c r="I1149" s="7">
        <v>51</v>
      </c>
      <c r="J1149" t="s">
        <v>22</v>
      </c>
      <c r="K1149" t="s">
        <v>38</v>
      </c>
      <c r="L1149">
        <v>3.2836400000000001</v>
      </c>
      <c r="M1149">
        <v>3.2836400000000001</v>
      </c>
      <c r="N1149">
        <v>1.4691700000000001</v>
      </c>
      <c r="O1149">
        <v>0.99552300000000005</v>
      </c>
      <c r="P1149">
        <v>-0.68973099999999998</v>
      </c>
      <c r="Q1149">
        <v>-0.68973099999999998</v>
      </c>
      <c r="R1149">
        <v>1.4936700000000001</v>
      </c>
      <c r="S1149">
        <v>0.99492599999999998</v>
      </c>
      <c r="T1149">
        <v>8.9999999999999993E-3</v>
      </c>
      <c r="U1149">
        <v>0.23599999999999999</v>
      </c>
      <c r="V1149">
        <v>8.9</v>
      </c>
      <c r="W1149">
        <v>22.1904</v>
      </c>
      <c r="X1149">
        <v>82.192599999999999</v>
      </c>
    </row>
    <row r="1150" spans="1:24" x14ac:dyDescent="0.3">
      <c r="A1150">
        <v>1149</v>
      </c>
      <c r="B1150">
        <v>8</v>
      </c>
      <c r="C1150" s="1">
        <v>44909.536249999997</v>
      </c>
      <c r="D1150" t="s">
        <v>15</v>
      </c>
      <c r="E1150" s="7">
        <v>2022</v>
      </c>
      <c r="F1150" s="7">
        <v>12</v>
      </c>
      <c r="G1150" s="7">
        <v>12</v>
      </c>
      <c r="H1150" s="7" t="s">
        <v>32</v>
      </c>
      <c r="I1150" s="7">
        <v>51</v>
      </c>
      <c r="J1150" t="s">
        <v>22</v>
      </c>
      <c r="K1150" t="s">
        <v>38</v>
      </c>
      <c r="L1150">
        <v>6.1348200000000004</v>
      </c>
      <c r="M1150">
        <v>6.1348200000000004</v>
      </c>
      <c r="N1150">
        <v>1.3884399999999999</v>
      </c>
      <c r="O1150">
        <v>0.99634199999999995</v>
      </c>
      <c r="P1150">
        <v>-0.45372800000000002</v>
      </c>
      <c r="Q1150">
        <v>-0.45372800000000002</v>
      </c>
      <c r="R1150">
        <v>1.8338300000000001</v>
      </c>
      <c r="S1150">
        <v>0.98588799999999999</v>
      </c>
      <c r="T1150">
        <v>8.0000000000000002E-3</v>
      </c>
      <c r="U1150">
        <v>0.16200000000000001</v>
      </c>
      <c r="V1150">
        <v>8.9</v>
      </c>
      <c r="W1150">
        <v>22.291</v>
      </c>
      <c r="X1150">
        <v>82.169899999999998</v>
      </c>
    </row>
    <row r="1151" spans="1:24" x14ac:dyDescent="0.3">
      <c r="A1151">
        <v>1150</v>
      </c>
      <c r="B1151">
        <v>9</v>
      </c>
      <c r="C1151" s="1">
        <v>44909.538344907407</v>
      </c>
      <c r="D1151" t="s">
        <v>15</v>
      </c>
      <c r="E1151" s="7">
        <v>2022</v>
      </c>
      <c r="F1151" s="7">
        <v>12</v>
      </c>
      <c r="G1151" s="7">
        <v>12</v>
      </c>
      <c r="H1151" s="7" t="s">
        <v>32</v>
      </c>
      <c r="I1151" s="7">
        <v>51</v>
      </c>
      <c r="J1151" t="s">
        <v>22</v>
      </c>
      <c r="K1151" t="s">
        <v>38</v>
      </c>
      <c r="L1151">
        <v>4.9477399999999996</v>
      </c>
      <c r="M1151">
        <v>4.9477399999999996</v>
      </c>
      <c r="N1151">
        <v>1.3650800000000001</v>
      </c>
      <c r="O1151">
        <v>0.997035</v>
      </c>
      <c r="P1151">
        <v>-0.55207899999999999</v>
      </c>
      <c r="Q1151">
        <v>-0.55207899999999999</v>
      </c>
      <c r="R1151">
        <v>1.6333</v>
      </c>
      <c r="S1151">
        <v>0.99136000000000002</v>
      </c>
      <c r="T1151">
        <v>0.01</v>
      </c>
      <c r="U1151">
        <v>0.23400000000000001</v>
      </c>
      <c r="V1151">
        <v>8.9</v>
      </c>
      <c r="W1151">
        <v>22.3003</v>
      </c>
      <c r="X1151">
        <v>82.164299999999997</v>
      </c>
    </row>
    <row r="1152" spans="1:24" x14ac:dyDescent="0.3">
      <c r="A1152">
        <v>1151</v>
      </c>
      <c r="B1152">
        <v>13</v>
      </c>
      <c r="C1152" s="1">
        <v>44909.540671296294</v>
      </c>
      <c r="D1152" t="s">
        <v>15</v>
      </c>
      <c r="E1152" s="7">
        <v>2022</v>
      </c>
      <c r="F1152" s="7">
        <v>12</v>
      </c>
      <c r="G1152" s="7">
        <v>12</v>
      </c>
      <c r="H1152" s="7" t="s">
        <v>32</v>
      </c>
      <c r="I1152" s="7">
        <v>51</v>
      </c>
      <c r="J1152" t="s">
        <v>22</v>
      </c>
      <c r="K1152" t="s">
        <v>38</v>
      </c>
      <c r="L1152">
        <v>4.0480900000000002</v>
      </c>
      <c r="M1152">
        <v>4.0480900000000002</v>
      </c>
      <c r="N1152">
        <v>1.5112300000000001</v>
      </c>
      <c r="O1152">
        <v>0.99457099999999998</v>
      </c>
      <c r="P1152">
        <v>-0.35483799999999999</v>
      </c>
      <c r="Q1152">
        <v>-0.35483799999999999</v>
      </c>
      <c r="R1152">
        <v>1.9656400000000001</v>
      </c>
      <c r="S1152">
        <v>0.98191899999999999</v>
      </c>
      <c r="T1152">
        <v>1.2E-2</v>
      </c>
      <c r="U1152">
        <v>0.29299999999999998</v>
      </c>
      <c r="V1152">
        <v>8.9</v>
      </c>
      <c r="W1152">
        <v>22.178000000000001</v>
      </c>
      <c r="X1152">
        <v>82.1494</v>
      </c>
    </row>
    <row r="1153" spans="1:24" x14ac:dyDescent="0.3">
      <c r="A1153">
        <v>1152</v>
      </c>
      <c r="B1153">
        <v>14</v>
      </c>
      <c r="C1153" s="1">
        <v>44909.542731481481</v>
      </c>
      <c r="D1153" t="s">
        <v>15</v>
      </c>
      <c r="E1153" s="7">
        <v>2022</v>
      </c>
      <c r="F1153" s="7">
        <v>12</v>
      </c>
      <c r="G1153" s="7">
        <v>12</v>
      </c>
      <c r="H1153" s="7" t="s">
        <v>32</v>
      </c>
      <c r="I1153" s="7">
        <v>51</v>
      </c>
      <c r="J1153" t="s">
        <v>22</v>
      </c>
      <c r="K1153" t="s">
        <v>38</v>
      </c>
      <c r="L1153">
        <v>2.61469</v>
      </c>
      <c r="M1153">
        <v>2.61469</v>
      </c>
      <c r="N1153">
        <v>1.71539</v>
      </c>
      <c r="O1153">
        <v>0.98912199999999995</v>
      </c>
      <c r="P1153">
        <v>-0.35373399999999999</v>
      </c>
      <c r="Q1153">
        <v>-0.35373399999999999</v>
      </c>
      <c r="R1153">
        <v>1.90333</v>
      </c>
      <c r="S1153">
        <v>0.98363</v>
      </c>
      <c r="T1153">
        <v>8.0000000000000002E-3</v>
      </c>
      <c r="U1153">
        <v>0.157</v>
      </c>
      <c r="V1153">
        <v>8.9</v>
      </c>
      <c r="W1153">
        <v>22.313600000000001</v>
      </c>
      <c r="X1153">
        <v>82.163499999999999</v>
      </c>
    </row>
    <row r="1154" spans="1:24" x14ac:dyDescent="0.3">
      <c r="A1154">
        <v>1153</v>
      </c>
      <c r="B1154">
        <v>15</v>
      </c>
      <c r="C1154" s="1">
        <v>44909.544907407406</v>
      </c>
      <c r="D1154" t="s">
        <v>15</v>
      </c>
      <c r="E1154" s="7">
        <v>2022</v>
      </c>
      <c r="F1154" s="7">
        <v>12</v>
      </c>
      <c r="G1154" s="7">
        <v>12</v>
      </c>
      <c r="H1154" s="7" t="s">
        <v>32</v>
      </c>
      <c r="I1154" s="7">
        <v>51</v>
      </c>
      <c r="J1154" t="s">
        <v>22</v>
      </c>
      <c r="K1154" t="s">
        <v>38</v>
      </c>
      <c r="L1154">
        <v>3.5823</v>
      </c>
      <c r="M1154">
        <v>3.5823</v>
      </c>
      <c r="N1154">
        <v>1.64232</v>
      </c>
      <c r="O1154">
        <v>0.98969200000000002</v>
      </c>
      <c r="P1154">
        <v>-0.30377300000000002</v>
      </c>
      <c r="Q1154">
        <v>-0.30377300000000002</v>
      </c>
      <c r="R1154">
        <v>2.7727300000000001</v>
      </c>
      <c r="S1154">
        <v>0.95258500000000002</v>
      </c>
      <c r="T1154">
        <v>0.01</v>
      </c>
      <c r="U1154">
        <v>0.215</v>
      </c>
      <c r="V1154">
        <v>9</v>
      </c>
      <c r="W1154">
        <v>22.227699999999999</v>
      </c>
      <c r="X1154">
        <v>82.157200000000003</v>
      </c>
    </row>
    <row r="1155" spans="1:24" x14ac:dyDescent="0.3">
      <c r="A1155">
        <v>1154</v>
      </c>
      <c r="B1155">
        <v>16</v>
      </c>
      <c r="C1155" s="1">
        <v>44909.547013888892</v>
      </c>
      <c r="D1155" t="s">
        <v>15</v>
      </c>
      <c r="E1155" s="7">
        <v>2022</v>
      </c>
      <c r="F1155" s="7">
        <v>12</v>
      </c>
      <c r="G1155" s="7">
        <v>12</v>
      </c>
      <c r="H1155" s="7" t="s">
        <v>32</v>
      </c>
      <c r="I1155" s="7">
        <v>51</v>
      </c>
      <c r="J1155" t="s">
        <v>23</v>
      </c>
      <c r="K1155" t="s">
        <v>38</v>
      </c>
      <c r="L1155">
        <v>1.12737</v>
      </c>
      <c r="M1155" t="s">
        <v>38</v>
      </c>
      <c r="N1155">
        <v>3.3577900000000001</v>
      </c>
      <c r="O1155">
        <v>0.92194699999999996</v>
      </c>
      <c r="P1155">
        <v>-0.110252</v>
      </c>
      <c r="Q1155" t="s">
        <v>38</v>
      </c>
      <c r="R1155">
        <v>6.7991299999999999</v>
      </c>
      <c r="S1155">
        <v>0.72978399999999999</v>
      </c>
      <c r="T1155">
        <v>7.0000000000000001E-3</v>
      </c>
      <c r="U1155">
        <v>0.214</v>
      </c>
      <c r="V1155">
        <v>9</v>
      </c>
      <c r="W1155">
        <v>22.1</v>
      </c>
      <c r="X1155">
        <v>82.162999999999997</v>
      </c>
    </row>
    <row r="1156" spans="1:24" x14ac:dyDescent="0.3">
      <c r="A1156">
        <v>1155</v>
      </c>
      <c r="B1156">
        <v>17</v>
      </c>
      <c r="C1156" s="1">
        <v>44909.549178240741</v>
      </c>
      <c r="D1156" t="s">
        <v>15</v>
      </c>
      <c r="E1156" s="7">
        <v>2022</v>
      </c>
      <c r="F1156" s="7">
        <v>12</v>
      </c>
      <c r="G1156" s="7">
        <v>12</v>
      </c>
      <c r="H1156" s="7" t="s">
        <v>32</v>
      </c>
      <c r="I1156" s="7">
        <v>51</v>
      </c>
      <c r="J1156" t="s">
        <v>23</v>
      </c>
      <c r="K1156" t="s">
        <v>38</v>
      </c>
      <c r="L1156">
        <v>0.17530899999999999</v>
      </c>
      <c r="M1156" t="s">
        <v>38</v>
      </c>
      <c r="N1156">
        <v>15.206099999999999</v>
      </c>
      <c r="O1156">
        <v>0.17627699999999999</v>
      </c>
      <c r="P1156">
        <v>-2.7769599999999998E-2</v>
      </c>
      <c r="Q1156" t="s">
        <v>38</v>
      </c>
      <c r="R1156">
        <v>20.192299999999999</v>
      </c>
      <c r="S1156">
        <v>0.22373199999999999</v>
      </c>
      <c r="T1156">
        <v>8.9999999999999993E-3</v>
      </c>
      <c r="U1156">
        <v>0.23300000000000001</v>
      </c>
      <c r="V1156">
        <v>8.8000000000000007</v>
      </c>
      <c r="W1156">
        <v>21.655000000000001</v>
      </c>
      <c r="X1156">
        <v>82.188400000000001</v>
      </c>
    </row>
    <row r="1157" spans="1:24" x14ac:dyDescent="0.3">
      <c r="A1157">
        <v>1156</v>
      </c>
      <c r="B1157">
        <v>18</v>
      </c>
      <c r="C1157" s="1">
        <v>44909.55133101852</v>
      </c>
      <c r="D1157" t="s">
        <v>15</v>
      </c>
      <c r="E1157" s="7">
        <v>2022</v>
      </c>
      <c r="F1157" s="7">
        <v>12</v>
      </c>
      <c r="G1157" s="7">
        <v>12</v>
      </c>
      <c r="H1157" s="7" t="s">
        <v>32</v>
      </c>
      <c r="I1157" s="7">
        <v>51</v>
      </c>
      <c r="J1157" t="s">
        <v>23</v>
      </c>
      <c r="K1157" t="s">
        <v>38</v>
      </c>
      <c r="L1157">
        <v>0.45357500000000001</v>
      </c>
      <c r="M1157" t="s">
        <v>38</v>
      </c>
      <c r="N1157">
        <v>6.1182100000000004</v>
      </c>
      <c r="O1157">
        <v>0.58186000000000004</v>
      </c>
      <c r="P1157">
        <v>-4.5820199999999998E-2</v>
      </c>
      <c r="Q1157" t="s">
        <v>38</v>
      </c>
      <c r="R1157">
        <v>11.7003</v>
      </c>
      <c r="S1157">
        <v>0.47410000000000002</v>
      </c>
      <c r="T1157">
        <v>8.9999999999999993E-3</v>
      </c>
      <c r="U1157">
        <v>0.24399999999999999</v>
      </c>
      <c r="V1157">
        <v>8.6</v>
      </c>
      <c r="W1157">
        <v>21.414300000000001</v>
      </c>
      <c r="X1157">
        <v>82.184899999999999</v>
      </c>
    </row>
    <row r="1158" spans="1:24" x14ac:dyDescent="0.3">
      <c r="A1158">
        <v>1157</v>
      </c>
      <c r="B1158">
        <v>1</v>
      </c>
      <c r="C1158" s="1">
        <v>44916.450277777774</v>
      </c>
      <c r="D1158" t="s">
        <v>30</v>
      </c>
      <c r="E1158" s="7">
        <v>2022</v>
      </c>
      <c r="F1158" s="7">
        <v>12</v>
      </c>
      <c r="G1158" s="7">
        <v>12</v>
      </c>
      <c r="H1158" s="7" t="s">
        <v>32</v>
      </c>
      <c r="I1158" s="7">
        <v>52</v>
      </c>
      <c r="J1158" t="s">
        <v>22</v>
      </c>
      <c r="K1158" t="s">
        <v>37</v>
      </c>
      <c r="L1158">
        <v>1.34856</v>
      </c>
      <c r="M1158">
        <v>1.34856</v>
      </c>
      <c r="N1158">
        <v>1.83788</v>
      </c>
      <c r="O1158">
        <v>0.983846</v>
      </c>
      <c r="P1158">
        <v>-0.13961399999999999</v>
      </c>
      <c r="Q1158" t="s">
        <v>38</v>
      </c>
      <c r="R1158">
        <v>3.4593600000000002</v>
      </c>
      <c r="S1158">
        <v>0.91936099999999998</v>
      </c>
      <c r="T1158">
        <v>3.0000000000000001E-3</v>
      </c>
      <c r="U1158">
        <v>0</v>
      </c>
      <c r="V1158">
        <v>11.9</v>
      </c>
      <c r="W1158">
        <v>19.3674</v>
      </c>
      <c r="X1158">
        <v>88.858099999999993</v>
      </c>
    </row>
    <row r="1159" spans="1:24" x14ac:dyDescent="0.3">
      <c r="A1159">
        <v>1158</v>
      </c>
      <c r="B1159">
        <v>2</v>
      </c>
      <c r="C1159" s="1">
        <v>44916.4530787037</v>
      </c>
      <c r="D1159" t="s">
        <v>30</v>
      </c>
      <c r="E1159" s="7">
        <v>2022</v>
      </c>
      <c r="F1159" s="7">
        <v>12</v>
      </c>
      <c r="G1159" s="7">
        <v>12</v>
      </c>
      <c r="H1159" s="7" t="s">
        <v>32</v>
      </c>
      <c r="I1159" s="7">
        <v>52</v>
      </c>
      <c r="J1159" t="s">
        <v>22</v>
      </c>
      <c r="K1159" t="s">
        <v>36</v>
      </c>
      <c r="L1159">
        <v>3.8896899999999999</v>
      </c>
      <c r="M1159">
        <v>3.8896899999999999</v>
      </c>
      <c r="N1159">
        <v>1.29626</v>
      </c>
      <c r="O1159">
        <v>0.99747600000000003</v>
      </c>
      <c r="P1159">
        <v>-0.228768</v>
      </c>
      <c r="Q1159">
        <v>-0.228768</v>
      </c>
      <c r="R1159">
        <v>2.5994899999999999</v>
      </c>
      <c r="S1159">
        <v>0.95791300000000001</v>
      </c>
      <c r="T1159">
        <v>3.0000000000000001E-3</v>
      </c>
      <c r="U1159">
        <v>0</v>
      </c>
      <c r="V1159">
        <v>11.9</v>
      </c>
      <c r="W1159">
        <v>20.7042</v>
      </c>
      <c r="X1159">
        <v>88.871099999999998</v>
      </c>
    </row>
    <row r="1160" spans="1:24" x14ac:dyDescent="0.3">
      <c r="A1160">
        <v>1159</v>
      </c>
      <c r="B1160">
        <v>3</v>
      </c>
      <c r="C1160" s="1">
        <v>44916.456585648149</v>
      </c>
      <c r="D1160" t="s">
        <v>30</v>
      </c>
      <c r="E1160" s="7">
        <v>2022</v>
      </c>
      <c r="F1160" s="7">
        <v>12</v>
      </c>
      <c r="G1160" s="7">
        <v>12</v>
      </c>
      <c r="H1160" s="7" t="s">
        <v>32</v>
      </c>
      <c r="I1160" s="7">
        <v>52</v>
      </c>
      <c r="J1160" t="s">
        <v>22</v>
      </c>
      <c r="K1160" t="s">
        <v>36</v>
      </c>
      <c r="L1160">
        <v>1.64496</v>
      </c>
      <c r="M1160">
        <v>1.64496</v>
      </c>
      <c r="N1160">
        <v>1.55484</v>
      </c>
      <c r="O1160">
        <v>0.99077000000000004</v>
      </c>
      <c r="P1160">
        <v>-9.9596900000000002E-2</v>
      </c>
      <c r="Q1160" t="s">
        <v>38</v>
      </c>
      <c r="R1160">
        <v>3.88009</v>
      </c>
      <c r="S1160">
        <v>0.89819300000000002</v>
      </c>
      <c r="T1160">
        <v>1.7999999999999999E-2</v>
      </c>
      <c r="U1160">
        <v>0.191</v>
      </c>
      <c r="V1160">
        <v>11.5</v>
      </c>
      <c r="W1160">
        <v>22.0428</v>
      </c>
      <c r="X1160">
        <v>88.883099999999999</v>
      </c>
    </row>
    <row r="1161" spans="1:24" x14ac:dyDescent="0.3">
      <c r="A1161">
        <v>1160</v>
      </c>
      <c r="B1161">
        <v>4</v>
      </c>
      <c r="C1161" s="1">
        <v>44916.459768518522</v>
      </c>
      <c r="D1161" t="s">
        <v>30</v>
      </c>
      <c r="E1161" s="7">
        <v>2022</v>
      </c>
      <c r="F1161" s="7">
        <v>12</v>
      </c>
      <c r="G1161" s="7">
        <v>12</v>
      </c>
      <c r="H1161" s="7" t="s">
        <v>32</v>
      </c>
      <c r="I1161" s="7">
        <v>52</v>
      </c>
      <c r="J1161" t="s">
        <v>22</v>
      </c>
      <c r="K1161" t="s">
        <v>36</v>
      </c>
      <c r="L1161">
        <v>3.1088900000000002</v>
      </c>
      <c r="M1161">
        <v>3.1088900000000002</v>
      </c>
      <c r="N1161">
        <v>1.3837600000000001</v>
      </c>
      <c r="O1161">
        <v>0.99512</v>
      </c>
      <c r="P1161">
        <v>-0.62360000000000004</v>
      </c>
      <c r="Q1161">
        <v>-0.62360000000000004</v>
      </c>
      <c r="R1161">
        <v>1.48645</v>
      </c>
      <c r="S1161">
        <v>0.99331000000000003</v>
      </c>
      <c r="T1161">
        <v>5.0000000000000001E-3</v>
      </c>
      <c r="U1161">
        <v>1.0999999999999999E-2</v>
      </c>
      <c r="V1161">
        <v>11.3</v>
      </c>
      <c r="W1161">
        <v>22.782599999999999</v>
      </c>
      <c r="X1161">
        <v>88.909499999999994</v>
      </c>
    </row>
    <row r="1162" spans="1:24" x14ac:dyDescent="0.3">
      <c r="A1162">
        <v>1161</v>
      </c>
      <c r="B1162">
        <v>5</v>
      </c>
      <c r="C1162" s="1">
        <v>44916.462280092594</v>
      </c>
      <c r="D1162" t="s">
        <v>30</v>
      </c>
      <c r="E1162" s="7">
        <v>2022</v>
      </c>
      <c r="F1162" s="7">
        <v>12</v>
      </c>
      <c r="G1162" s="7">
        <v>12</v>
      </c>
      <c r="H1162" s="7" t="s">
        <v>32</v>
      </c>
      <c r="I1162" s="7">
        <v>52</v>
      </c>
      <c r="J1162" t="s">
        <v>23</v>
      </c>
      <c r="K1162" t="s">
        <v>36</v>
      </c>
      <c r="L1162">
        <v>1.9772000000000001</v>
      </c>
      <c r="M1162">
        <v>1.9772000000000001</v>
      </c>
      <c r="N1162">
        <v>1.52939</v>
      </c>
      <c r="O1162">
        <v>0.99217100000000003</v>
      </c>
      <c r="P1162">
        <v>-0.19642100000000001</v>
      </c>
      <c r="Q1162">
        <v>-0.19642100000000001</v>
      </c>
      <c r="R1162">
        <v>2.45235</v>
      </c>
      <c r="S1162">
        <v>0.96309800000000001</v>
      </c>
      <c r="T1162">
        <v>4.0000000000000001E-3</v>
      </c>
      <c r="U1162">
        <v>1.7999999999999999E-2</v>
      </c>
      <c r="V1162">
        <v>11.3</v>
      </c>
      <c r="W1162">
        <v>23.345099999999999</v>
      </c>
      <c r="X1162">
        <v>88.900800000000004</v>
      </c>
    </row>
    <row r="1163" spans="1:24" x14ac:dyDescent="0.3">
      <c r="A1163">
        <v>1162</v>
      </c>
      <c r="B1163">
        <v>6</v>
      </c>
      <c r="C1163" s="1">
        <v>44916.467037037037</v>
      </c>
      <c r="D1163" t="s">
        <v>30</v>
      </c>
      <c r="E1163" s="7">
        <v>2022</v>
      </c>
      <c r="F1163" s="7">
        <v>12</v>
      </c>
      <c r="G1163" s="7">
        <v>12</v>
      </c>
      <c r="H1163" s="7" t="s">
        <v>32</v>
      </c>
      <c r="I1163" s="7">
        <v>52</v>
      </c>
      <c r="J1163" t="s">
        <v>23</v>
      </c>
      <c r="K1163" t="s">
        <v>36</v>
      </c>
      <c r="L1163">
        <v>2.6313399999999998</v>
      </c>
      <c r="M1163">
        <v>2.6313399999999998</v>
      </c>
      <c r="N1163">
        <v>1.50017</v>
      </c>
      <c r="O1163">
        <v>0.99244699999999997</v>
      </c>
      <c r="P1163">
        <v>-0.56365799999999999</v>
      </c>
      <c r="Q1163">
        <v>-0.56365799999999999</v>
      </c>
      <c r="R1163">
        <v>1.51501</v>
      </c>
      <c r="S1163">
        <v>0.99259600000000003</v>
      </c>
      <c r="T1163">
        <v>7.0000000000000001E-3</v>
      </c>
      <c r="U1163">
        <v>4.5999999999999999E-2</v>
      </c>
      <c r="V1163">
        <v>12.7</v>
      </c>
      <c r="W1163">
        <v>24.0656</v>
      </c>
      <c r="X1163">
        <v>88.909400000000005</v>
      </c>
    </row>
    <row r="1164" spans="1:24" x14ac:dyDescent="0.3">
      <c r="A1164">
        <v>1163</v>
      </c>
      <c r="B1164">
        <v>7</v>
      </c>
      <c r="C1164" s="1">
        <v>44916.469386574077</v>
      </c>
      <c r="D1164" t="s">
        <v>30</v>
      </c>
      <c r="E1164" s="7">
        <v>2022</v>
      </c>
      <c r="F1164" s="7">
        <v>12</v>
      </c>
      <c r="G1164" s="7">
        <v>12</v>
      </c>
      <c r="H1164" s="7" t="s">
        <v>32</v>
      </c>
      <c r="I1164" s="7">
        <v>52</v>
      </c>
      <c r="J1164" t="s">
        <v>23</v>
      </c>
      <c r="K1164" t="s">
        <v>37</v>
      </c>
      <c r="L1164">
        <v>3.7830900000000001</v>
      </c>
      <c r="M1164">
        <v>3.7830900000000001</v>
      </c>
      <c r="N1164">
        <v>1.3144199999999999</v>
      </c>
      <c r="O1164">
        <v>0.99670899999999996</v>
      </c>
      <c r="P1164">
        <v>-0.913018</v>
      </c>
      <c r="Q1164">
        <v>-0.913018</v>
      </c>
      <c r="R1164">
        <v>1.3108299999999999</v>
      </c>
      <c r="S1164">
        <v>0.99463100000000004</v>
      </c>
      <c r="T1164">
        <v>1E-3</v>
      </c>
      <c r="U1164">
        <v>0</v>
      </c>
      <c r="V1164">
        <v>13.1</v>
      </c>
      <c r="W1164">
        <v>24.1922</v>
      </c>
      <c r="X1164">
        <v>88.913799999999995</v>
      </c>
    </row>
    <row r="1165" spans="1:24" x14ac:dyDescent="0.3">
      <c r="A1165">
        <v>1164</v>
      </c>
      <c r="B1165">
        <v>9</v>
      </c>
      <c r="C1165" s="1">
        <v>44916.472326388888</v>
      </c>
      <c r="D1165" t="s">
        <v>30</v>
      </c>
      <c r="E1165" s="7">
        <v>2022</v>
      </c>
      <c r="F1165" s="7">
        <v>12</v>
      </c>
      <c r="G1165" s="7">
        <v>12</v>
      </c>
      <c r="H1165" s="7" t="s">
        <v>32</v>
      </c>
      <c r="I1165" s="7">
        <v>52</v>
      </c>
      <c r="J1165" t="s">
        <v>22</v>
      </c>
      <c r="K1165" t="s">
        <v>36</v>
      </c>
      <c r="L1165">
        <v>2.71347</v>
      </c>
      <c r="M1165">
        <v>2.71347</v>
      </c>
      <c r="N1165">
        <v>1.53556</v>
      </c>
      <c r="O1165">
        <v>0.99204700000000001</v>
      </c>
      <c r="P1165">
        <v>-0.21323700000000001</v>
      </c>
      <c r="Q1165">
        <v>-0.21323700000000001</v>
      </c>
      <c r="R1165">
        <v>2.69448</v>
      </c>
      <c r="S1165">
        <v>0.953596</v>
      </c>
      <c r="T1165">
        <v>3.0000000000000001E-3</v>
      </c>
      <c r="U1165">
        <v>8.0000000000000002E-3</v>
      </c>
      <c r="V1165">
        <v>13.3</v>
      </c>
      <c r="W1165">
        <v>24.791399999999999</v>
      </c>
      <c r="X1165">
        <v>88.899199999999993</v>
      </c>
    </row>
    <row r="1166" spans="1:24" x14ac:dyDescent="0.3">
      <c r="A1166">
        <v>1165</v>
      </c>
      <c r="B1166">
        <v>10</v>
      </c>
      <c r="C1166" s="1">
        <v>44916.475370370368</v>
      </c>
      <c r="D1166" t="s">
        <v>30</v>
      </c>
      <c r="E1166" s="7">
        <v>2022</v>
      </c>
      <c r="F1166" s="7">
        <v>12</v>
      </c>
      <c r="G1166" s="7">
        <v>12</v>
      </c>
      <c r="H1166" s="7" t="s">
        <v>32</v>
      </c>
      <c r="I1166" s="7">
        <v>52</v>
      </c>
      <c r="J1166" t="s">
        <v>22</v>
      </c>
      <c r="K1166" t="s">
        <v>36</v>
      </c>
      <c r="L1166">
        <v>3.0344500000000001</v>
      </c>
      <c r="M1166">
        <v>3.0344500000000001</v>
      </c>
      <c r="N1166">
        <v>1.43727</v>
      </c>
      <c r="O1166">
        <v>0.99447700000000006</v>
      </c>
      <c r="P1166">
        <v>-0.21240500000000001</v>
      </c>
      <c r="Q1166">
        <v>-0.21240500000000001</v>
      </c>
      <c r="R1166">
        <v>2.5080900000000002</v>
      </c>
      <c r="S1166">
        <v>0.96096599999999999</v>
      </c>
      <c r="T1166">
        <v>5.0000000000000001E-3</v>
      </c>
      <c r="U1166">
        <v>4.4999999999999998E-2</v>
      </c>
      <c r="V1166">
        <v>12.8</v>
      </c>
      <c r="W1166">
        <v>25.261800000000001</v>
      </c>
      <c r="X1166">
        <v>88.918700000000001</v>
      </c>
    </row>
    <row r="1167" spans="1:24" x14ac:dyDescent="0.3">
      <c r="A1167">
        <v>1166</v>
      </c>
      <c r="B1167">
        <v>11</v>
      </c>
      <c r="C1167" s="1">
        <v>44916.478668981479</v>
      </c>
      <c r="D1167" t="s">
        <v>30</v>
      </c>
      <c r="E1167" s="7">
        <v>2022</v>
      </c>
      <c r="F1167" s="7">
        <v>12</v>
      </c>
      <c r="G1167" s="7">
        <v>12</v>
      </c>
      <c r="H1167" s="7" t="s">
        <v>32</v>
      </c>
      <c r="I1167" s="7">
        <v>52</v>
      </c>
      <c r="J1167" t="s">
        <v>22</v>
      </c>
      <c r="K1167" t="s">
        <v>36</v>
      </c>
      <c r="L1167">
        <v>4.2629200000000003</v>
      </c>
      <c r="M1167">
        <v>4.2629200000000003</v>
      </c>
      <c r="N1167">
        <v>1.49356</v>
      </c>
      <c r="O1167">
        <v>0.99312599999999995</v>
      </c>
      <c r="P1167">
        <v>-0.34503</v>
      </c>
      <c r="Q1167">
        <v>-0.34503</v>
      </c>
      <c r="R1167">
        <v>2.0928599999999999</v>
      </c>
      <c r="S1167">
        <v>0.97583600000000004</v>
      </c>
      <c r="T1167">
        <v>2.2666700000000001E-3</v>
      </c>
      <c r="U1167">
        <v>0</v>
      </c>
      <c r="V1167">
        <v>12.4</v>
      </c>
      <c r="W1167">
        <v>25.492599999999999</v>
      </c>
      <c r="X1167">
        <v>88.917400000000001</v>
      </c>
    </row>
    <row r="1168" spans="1:24" x14ac:dyDescent="0.3">
      <c r="A1168">
        <v>1167</v>
      </c>
      <c r="B1168">
        <v>12</v>
      </c>
      <c r="C1168" s="1">
        <v>44916.481747685182</v>
      </c>
      <c r="D1168" t="s">
        <v>30</v>
      </c>
      <c r="E1168" s="7">
        <v>2022</v>
      </c>
      <c r="F1168" s="7">
        <v>12</v>
      </c>
      <c r="G1168" s="7">
        <v>12</v>
      </c>
      <c r="H1168" s="7" t="s">
        <v>32</v>
      </c>
      <c r="I1168" s="7">
        <v>52</v>
      </c>
      <c r="J1168" t="s">
        <v>22</v>
      </c>
      <c r="K1168" t="s">
        <v>37</v>
      </c>
      <c r="L1168">
        <v>3.2057000000000002</v>
      </c>
      <c r="M1168">
        <v>3.2057000000000002</v>
      </c>
      <c r="N1168">
        <v>1.43964</v>
      </c>
      <c r="O1168">
        <v>0.99440799999999996</v>
      </c>
      <c r="P1168">
        <v>-0.11477800000000001</v>
      </c>
      <c r="Q1168" t="s">
        <v>38</v>
      </c>
      <c r="R1168">
        <v>4.7089699999999999</v>
      </c>
      <c r="S1168">
        <v>0.85291399999999995</v>
      </c>
      <c r="T1168">
        <v>7.0000000000000001E-3</v>
      </c>
      <c r="U1168">
        <v>5.0999999999999997E-2</v>
      </c>
      <c r="V1168">
        <v>12.6</v>
      </c>
      <c r="W1168">
        <v>25.5885</v>
      </c>
      <c r="X1168">
        <v>88.924999999999997</v>
      </c>
    </row>
    <row r="1169" spans="1:24" x14ac:dyDescent="0.3">
      <c r="A1169">
        <v>1168</v>
      </c>
      <c r="B1169">
        <v>13</v>
      </c>
      <c r="C1169" s="1">
        <v>44916.484444444446</v>
      </c>
      <c r="D1169" t="s">
        <v>30</v>
      </c>
      <c r="E1169" s="7">
        <v>2022</v>
      </c>
      <c r="F1169" s="7">
        <v>12</v>
      </c>
      <c r="G1169" s="7">
        <v>12</v>
      </c>
      <c r="H1169" s="7" t="s">
        <v>32</v>
      </c>
      <c r="I1169" s="7">
        <v>52</v>
      </c>
      <c r="J1169" t="s">
        <v>23</v>
      </c>
      <c r="K1169" t="s">
        <v>36</v>
      </c>
      <c r="L1169">
        <v>1.8401400000000001</v>
      </c>
      <c r="M1169">
        <v>1.8401400000000001</v>
      </c>
      <c r="N1169">
        <v>1.95092</v>
      </c>
      <c r="O1169">
        <v>0.98039799999999999</v>
      </c>
      <c r="P1169">
        <v>-0.27893000000000001</v>
      </c>
      <c r="Q1169">
        <v>-0.27893000000000001</v>
      </c>
      <c r="R1169">
        <v>2.3547600000000002</v>
      </c>
      <c r="S1169">
        <v>0.96672000000000002</v>
      </c>
      <c r="T1169">
        <v>7.0000000000000001E-3</v>
      </c>
      <c r="U1169">
        <v>8.5999999999999993E-2</v>
      </c>
      <c r="V1169">
        <v>12.7</v>
      </c>
      <c r="W1169">
        <v>25.6707</v>
      </c>
      <c r="X1169">
        <v>88.922399999999996</v>
      </c>
    </row>
    <row r="1170" spans="1:24" x14ac:dyDescent="0.3">
      <c r="A1170">
        <v>1169</v>
      </c>
      <c r="B1170">
        <v>14</v>
      </c>
      <c r="C1170" s="1">
        <v>44916.488692129627</v>
      </c>
      <c r="D1170" t="s">
        <v>30</v>
      </c>
      <c r="E1170" s="7">
        <v>2022</v>
      </c>
      <c r="F1170" s="7">
        <v>12</v>
      </c>
      <c r="G1170" s="7">
        <v>12</v>
      </c>
      <c r="H1170" s="7" t="s">
        <v>32</v>
      </c>
      <c r="I1170" s="7">
        <v>52</v>
      </c>
      <c r="J1170" t="s">
        <v>23</v>
      </c>
      <c r="K1170" t="s">
        <v>36</v>
      </c>
      <c r="L1170">
        <v>1.3511200000000001</v>
      </c>
      <c r="M1170">
        <v>1.3511200000000001</v>
      </c>
      <c r="N1170">
        <v>2.5235300000000001</v>
      </c>
      <c r="O1170">
        <v>0.96129900000000001</v>
      </c>
      <c r="P1170">
        <v>-0.46719699999999997</v>
      </c>
      <c r="Q1170">
        <v>-0.46719699999999997</v>
      </c>
      <c r="R1170">
        <v>1.7732000000000001</v>
      </c>
      <c r="S1170">
        <v>0.98605200000000004</v>
      </c>
      <c r="T1170">
        <v>4.0000000000000001E-3</v>
      </c>
      <c r="U1170">
        <v>0</v>
      </c>
      <c r="V1170">
        <v>13</v>
      </c>
      <c r="W1170">
        <v>24.9161</v>
      </c>
      <c r="X1170">
        <v>88.902600000000007</v>
      </c>
    </row>
    <row r="1171" spans="1:24" x14ac:dyDescent="0.3">
      <c r="A1171">
        <v>1170</v>
      </c>
      <c r="B1171">
        <v>15</v>
      </c>
      <c r="C1171" s="1">
        <v>44916.492569444446</v>
      </c>
      <c r="D1171" t="s">
        <v>30</v>
      </c>
      <c r="E1171" s="7">
        <v>2022</v>
      </c>
      <c r="F1171" s="7">
        <v>12</v>
      </c>
      <c r="G1171" s="7">
        <v>12</v>
      </c>
      <c r="H1171" s="7" t="s">
        <v>32</v>
      </c>
      <c r="I1171" s="7">
        <v>52</v>
      </c>
      <c r="J1171" t="s">
        <v>23</v>
      </c>
      <c r="K1171" t="s">
        <v>36</v>
      </c>
      <c r="L1171">
        <v>1.8413200000000001</v>
      </c>
      <c r="M1171">
        <v>1.8413200000000001</v>
      </c>
      <c r="N1171">
        <v>1.9522200000000001</v>
      </c>
      <c r="O1171">
        <v>0.98033599999999999</v>
      </c>
      <c r="P1171">
        <v>-0.20393500000000001</v>
      </c>
      <c r="Q1171">
        <v>-0.20393500000000001</v>
      </c>
      <c r="R1171">
        <v>2.7021799999999998</v>
      </c>
      <c r="S1171">
        <v>0.95328900000000005</v>
      </c>
      <c r="T1171">
        <v>5.0000000000000001E-3</v>
      </c>
      <c r="U1171">
        <v>8.0000000000000002E-3</v>
      </c>
      <c r="V1171">
        <v>12.88</v>
      </c>
      <c r="W1171">
        <v>24.901800000000001</v>
      </c>
      <c r="X1171">
        <v>88.895099999999999</v>
      </c>
    </row>
    <row r="1172" spans="1:24" x14ac:dyDescent="0.3">
      <c r="A1172">
        <v>1171</v>
      </c>
      <c r="B1172">
        <v>16</v>
      </c>
      <c r="C1172" s="1">
        <v>44916.497534722221</v>
      </c>
      <c r="D1172" t="s">
        <v>30</v>
      </c>
      <c r="E1172" s="7">
        <v>2022</v>
      </c>
      <c r="F1172" s="7">
        <v>12</v>
      </c>
      <c r="G1172" s="7">
        <v>12</v>
      </c>
      <c r="H1172" s="7" t="s">
        <v>32</v>
      </c>
      <c r="I1172" s="7">
        <v>52</v>
      </c>
      <c r="J1172" t="s">
        <v>23</v>
      </c>
      <c r="K1172" t="s">
        <v>37</v>
      </c>
      <c r="L1172">
        <v>0.78469</v>
      </c>
      <c r="M1172" t="s">
        <v>38</v>
      </c>
      <c r="N1172">
        <v>3.4458000000000002</v>
      </c>
      <c r="O1172">
        <v>0.91121399999999997</v>
      </c>
      <c r="P1172">
        <v>-0.108172</v>
      </c>
      <c r="Q1172" t="s">
        <v>38</v>
      </c>
      <c r="R1172">
        <v>4.7092000000000001</v>
      </c>
      <c r="S1172">
        <v>0.85291099999999997</v>
      </c>
      <c r="T1172">
        <v>5.0000000000000001E-3</v>
      </c>
      <c r="U1172">
        <v>7.0000000000000001E-3</v>
      </c>
      <c r="V1172">
        <v>12.4</v>
      </c>
      <c r="W1172">
        <v>24.0946</v>
      </c>
      <c r="X1172">
        <v>88.8827</v>
      </c>
    </row>
    <row r="1173" spans="1:24" x14ac:dyDescent="0.3">
      <c r="A1173">
        <v>1172</v>
      </c>
      <c r="B1173">
        <v>17</v>
      </c>
      <c r="C1173" s="1">
        <v>44916.500717592593</v>
      </c>
      <c r="D1173" t="s">
        <v>30</v>
      </c>
      <c r="E1173" s="7">
        <v>2022</v>
      </c>
      <c r="F1173" s="7">
        <v>12</v>
      </c>
      <c r="G1173" s="7">
        <v>12</v>
      </c>
      <c r="H1173" s="7" t="s">
        <v>32</v>
      </c>
      <c r="I1173" s="7">
        <v>52</v>
      </c>
      <c r="J1173" t="s">
        <v>22</v>
      </c>
      <c r="K1173" t="s">
        <v>37</v>
      </c>
      <c r="L1173">
        <v>4.3506299999999998</v>
      </c>
      <c r="M1173">
        <v>4.3506299999999998</v>
      </c>
      <c r="N1173">
        <v>1.2828299999999999</v>
      </c>
      <c r="O1173">
        <v>0.99796099999999999</v>
      </c>
      <c r="P1173">
        <v>-0.390094</v>
      </c>
      <c r="Q1173">
        <v>-0.390094</v>
      </c>
      <c r="R1173">
        <v>1.7818400000000001</v>
      </c>
      <c r="S1173">
        <v>0.98547700000000005</v>
      </c>
      <c r="T1173">
        <v>4.0000000000000001E-3</v>
      </c>
      <c r="U1173">
        <v>2.5000000000000001E-2</v>
      </c>
      <c r="V1173">
        <v>12.1</v>
      </c>
      <c r="W1173">
        <v>24.052199999999999</v>
      </c>
      <c r="X1173">
        <v>88.870800000000003</v>
      </c>
    </row>
    <row r="1174" spans="1:24" x14ac:dyDescent="0.3">
      <c r="A1174">
        <v>1173</v>
      </c>
      <c r="B1174">
        <v>18</v>
      </c>
      <c r="C1174" s="1">
        <v>44916.50341435185</v>
      </c>
      <c r="D1174" t="s">
        <v>30</v>
      </c>
      <c r="E1174" s="7">
        <v>2022</v>
      </c>
      <c r="F1174" s="7">
        <v>12</v>
      </c>
      <c r="G1174" s="7">
        <v>12</v>
      </c>
      <c r="H1174" s="7" t="s">
        <v>32</v>
      </c>
      <c r="I1174" s="7">
        <v>52</v>
      </c>
      <c r="J1174" t="s">
        <v>22</v>
      </c>
      <c r="K1174" t="s">
        <v>36</v>
      </c>
      <c r="L1174">
        <v>4.43445</v>
      </c>
      <c r="M1174">
        <v>4.43445</v>
      </c>
      <c r="N1174">
        <v>1.34629</v>
      </c>
      <c r="O1174">
        <v>0.99658599999999997</v>
      </c>
      <c r="P1174">
        <v>-0.452573</v>
      </c>
      <c r="Q1174">
        <v>-0.452573</v>
      </c>
      <c r="R1174">
        <v>1.72976</v>
      </c>
      <c r="S1174">
        <v>0.98695600000000006</v>
      </c>
      <c r="T1174">
        <v>4.0000000000000001E-3</v>
      </c>
      <c r="U1174">
        <v>1.4999999999999999E-2</v>
      </c>
      <c r="V1174">
        <v>11.7</v>
      </c>
      <c r="W1174">
        <v>24.190300000000001</v>
      </c>
      <c r="X1174">
        <v>88.857399999999998</v>
      </c>
    </row>
    <row r="1175" spans="1:24" x14ac:dyDescent="0.3">
      <c r="A1175">
        <v>1174</v>
      </c>
      <c r="B1175">
        <v>19</v>
      </c>
      <c r="C1175" s="1">
        <v>44916.505925925929</v>
      </c>
      <c r="D1175" t="s">
        <v>30</v>
      </c>
      <c r="E1175" s="7">
        <v>2022</v>
      </c>
      <c r="F1175" s="7">
        <v>12</v>
      </c>
      <c r="G1175" s="7">
        <v>12</v>
      </c>
      <c r="H1175" s="7" t="s">
        <v>32</v>
      </c>
      <c r="I1175" s="7">
        <v>52</v>
      </c>
      <c r="J1175" t="s">
        <v>22</v>
      </c>
      <c r="K1175" t="s">
        <v>36</v>
      </c>
      <c r="L1175">
        <v>2.4051499999999999</v>
      </c>
      <c r="M1175">
        <v>2.4051499999999999</v>
      </c>
      <c r="N1175">
        <v>1.52966</v>
      </c>
      <c r="O1175">
        <v>0.99224800000000002</v>
      </c>
      <c r="P1175">
        <v>-0.35341499999999998</v>
      </c>
      <c r="Q1175">
        <v>-0.35341499999999998</v>
      </c>
      <c r="R1175">
        <v>1.6246700000000001</v>
      </c>
      <c r="S1175">
        <v>0.98980500000000005</v>
      </c>
      <c r="T1175">
        <v>5.0000000000000001E-3</v>
      </c>
      <c r="U1175">
        <v>3.5999999999999997E-2</v>
      </c>
      <c r="V1175">
        <v>11.6</v>
      </c>
      <c r="W1175">
        <v>24.268799999999999</v>
      </c>
      <c r="X1175">
        <v>88.8827</v>
      </c>
    </row>
    <row r="1176" spans="1:24" x14ac:dyDescent="0.3">
      <c r="A1176">
        <v>1175</v>
      </c>
      <c r="B1176">
        <v>20</v>
      </c>
      <c r="C1176" s="1">
        <v>44916.508333333331</v>
      </c>
      <c r="D1176" t="s">
        <v>30</v>
      </c>
      <c r="E1176" s="7">
        <v>2022</v>
      </c>
      <c r="F1176" s="7">
        <v>12</v>
      </c>
      <c r="G1176" s="7">
        <v>12</v>
      </c>
      <c r="H1176" s="7" t="s">
        <v>32</v>
      </c>
      <c r="I1176" s="7">
        <v>52</v>
      </c>
      <c r="J1176" t="s">
        <v>22</v>
      </c>
      <c r="K1176" t="s">
        <v>36</v>
      </c>
      <c r="L1176">
        <v>2.0007899999999998</v>
      </c>
      <c r="M1176">
        <v>2.0007899999999998</v>
      </c>
      <c r="N1176">
        <v>1.70391</v>
      </c>
      <c r="O1176">
        <v>0.98766799999999999</v>
      </c>
      <c r="P1176">
        <v>-0.44358500000000001</v>
      </c>
      <c r="Q1176">
        <v>-0.44358500000000001</v>
      </c>
      <c r="R1176">
        <v>1.78325</v>
      </c>
      <c r="S1176">
        <v>0.985433</v>
      </c>
      <c r="T1176">
        <v>4.0000000000000001E-3</v>
      </c>
      <c r="U1176">
        <v>0</v>
      </c>
      <c r="V1176">
        <v>11.5</v>
      </c>
      <c r="W1176">
        <v>24.339300000000001</v>
      </c>
      <c r="X1176">
        <v>88.8626</v>
      </c>
    </row>
    <row r="1177" spans="1:24" x14ac:dyDescent="0.3">
      <c r="A1177">
        <v>1176</v>
      </c>
      <c r="B1177">
        <v>21</v>
      </c>
      <c r="C1177" s="1">
        <v>44916.511481481481</v>
      </c>
      <c r="D1177" t="s">
        <v>30</v>
      </c>
      <c r="E1177" s="7">
        <v>2022</v>
      </c>
      <c r="F1177" s="7">
        <v>12</v>
      </c>
      <c r="G1177" s="7">
        <v>12</v>
      </c>
      <c r="H1177" s="7" t="s">
        <v>32</v>
      </c>
      <c r="I1177" s="7">
        <v>52</v>
      </c>
      <c r="J1177" t="s">
        <v>23</v>
      </c>
      <c r="K1177" t="s">
        <v>36</v>
      </c>
      <c r="L1177">
        <v>1.70366</v>
      </c>
      <c r="M1177" t="s">
        <v>38</v>
      </c>
      <c r="N1177">
        <v>2.5845199999999999</v>
      </c>
      <c r="O1177">
        <v>0.934975</v>
      </c>
      <c r="P1177">
        <v>-0.409777</v>
      </c>
      <c r="Q1177">
        <v>-0.409777</v>
      </c>
      <c r="R1177">
        <v>2.1820599999999999</v>
      </c>
      <c r="S1177">
        <v>0.973167</v>
      </c>
      <c r="T1177">
        <v>1.6E-2</v>
      </c>
      <c r="U1177">
        <v>0.13300000000000001</v>
      </c>
      <c r="V1177">
        <v>11.6</v>
      </c>
      <c r="W1177">
        <v>24.363900000000001</v>
      </c>
      <c r="X1177">
        <v>88.846900000000005</v>
      </c>
    </row>
    <row r="1178" spans="1:24" x14ac:dyDescent="0.3">
      <c r="A1178">
        <v>1177</v>
      </c>
      <c r="B1178">
        <v>22</v>
      </c>
      <c r="C1178" s="1">
        <v>44916.513865740744</v>
      </c>
      <c r="D1178" t="s">
        <v>30</v>
      </c>
      <c r="E1178" s="7">
        <v>2022</v>
      </c>
      <c r="F1178" s="7">
        <v>12</v>
      </c>
      <c r="G1178" s="7">
        <v>12</v>
      </c>
      <c r="H1178" s="7" t="s">
        <v>32</v>
      </c>
      <c r="I1178" s="7">
        <v>52</v>
      </c>
      <c r="J1178" t="s">
        <v>23</v>
      </c>
      <c r="K1178" t="s">
        <v>36</v>
      </c>
      <c r="L1178">
        <v>2.0343499999999999</v>
      </c>
      <c r="M1178">
        <v>2.0343499999999999</v>
      </c>
      <c r="N1178">
        <v>2.5402200000000001</v>
      </c>
      <c r="O1178">
        <v>0.95974000000000004</v>
      </c>
      <c r="P1178">
        <v>-1.0288900000000001</v>
      </c>
      <c r="Q1178">
        <v>-1.0288900000000001</v>
      </c>
      <c r="R1178">
        <v>1.45862</v>
      </c>
      <c r="S1178">
        <v>0.99398600000000004</v>
      </c>
      <c r="T1178">
        <v>6.0000000000000001E-3</v>
      </c>
      <c r="U1178">
        <v>3.1E-2</v>
      </c>
      <c r="V1178">
        <v>11.5</v>
      </c>
      <c r="W1178">
        <v>24.285799999999998</v>
      </c>
      <c r="X1178">
        <v>88.851900000000001</v>
      </c>
    </row>
    <row r="1179" spans="1:24" x14ac:dyDescent="0.3">
      <c r="A1179">
        <v>1178</v>
      </c>
      <c r="B1179">
        <v>23</v>
      </c>
      <c r="C1179" s="1">
        <v>44916.517013888886</v>
      </c>
      <c r="D1179" t="s">
        <v>30</v>
      </c>
      <c r="E1179" s="7">
        <v>2022</v>
      </c>
      <c r="F1179" s="7">
        <v>12</v>
      </c>
      <c r="G1179" s="7">
        <v>12</v>
      </c>
      <c r="H1179" s="7" t="s">
        <v>32</v>
      </c>
      <c r="I1179" s="7">
        <v>52</v>
      </c>
      <c r="J1179" t="s">
        <v>23</v>
      </c>
      <c r="K1179" t="s">
        <v>36</v>
      </c>
      <c r="L1179">
        <v>1.7374400000000001</v>
      </c>
      <c r="M1179">
        <v>1.7374400000000001</v>
      </c>
      <c r="N1179">
        <v>1.8416999999999999</v>
      </c>
      <c r="O1179">
        <v>0.98343700000000001</v>
      </c>
      <c r="P1179">
        <v>-0.42141600000000001</v>
      </c>
      <c r="Q1179">
        <v>-0.42141600000000001</v>
      </c>
      <c r="R1179">
        <v>1.7085999999999999</v>
      </c>
      <c r="S1179">
        <v>0.987537</v>
      </c>
      <c r="T1179">
        <v>1.0999999999999999E-2</v>
      </c>
      <c r="U1179">
        <v>7.2999999999999995E-2</v>
      </c>
      <c r="V1179">
        <v>12</v>
      </c>
      <c r="W1179">
        <v>24.319400000000002</v>
      </c>
      <c r="X1179">
        <v>88.850300000000004</v>
      </c>
    </row>
    <row r="1180" spans="1:24" x14ac:dyDescent="0.3">
      <c r="A1180">
        <v>1179</v>
      </c>
      <c r="B1180">
        <v>24</v>
      </c>
      <c r="C1180" s="1">
        <v>44916.51939814815</v>
      </c>
      <c r="D1180" t="s">
        <v>30</v>
      </c>
      <c r="E1180" s="7">
        <v>2022</v>
      </c>
      <c r="F1180" s="7">
        <v>12</v>
      </c>
      <c r="G1180" s="7">
        <v>12</v>
      </c>
      <c r="H1180" s="7" t="s">
        <v>32</v>
      </c>
      <c r="I1180" s="7">
        <v>52</v>
      </c>
      <c r="J1180" t="s">
        <v>23</v>
      </c>
      <c r="K1180" t="s">
        <v>37</v>
      </c>
      <c r="L1180">
        <v>0.91258600000000001</v>
      </c>
      <c r="M1180" t="s">
        <v>38</v>
      </c>
      <c r="N1180">
        <v>3.77949</v>
      </c>
      <c r="O1180">
        <v>0.86831000000000003</v>
      </c>
      <c r="P1180">
        <v>-2.6765299999999999E-2</v>
      </c>
      <c r="Q1180" t="s">
        <v>38</v>
      </c>
      <c r="R1180">
        <v>19.767700000000001</v>
      </c>
      <c r="S1180">
        <v>0.22775799999999999</v>
      </c>
      <c r="T1180">
        <v>6.0000000000000001E-3</v>
      </c>
      <c r="U1180">
        <v>4.8000000000000001E-2</v>
      </c>
      <c r="V1180">
        <v>12</v>
      </c>
      <c r="W1180">
        <v>24.305</v>
      </c>
      <c r="X1180">
        <v>88.842600000000004</v>
      </c>
    </row>
    <row r="1181" spans="1:24" x14ac:dyDescent="0.3">
      <c r="A1181">
        <v>1180</v>
      </c>
      <c r="B1181">
        <v>8</v>
      </c>
      <c r="C1181" s="1">
        <v>44916.670416666668</v>
      </c>
      <c r="D1181" t="s">
        <v>29</v>
      </c>
      <c r="E1181" s="7">
        <v>2022</v>
      </c>
      <c r="F1181" s="7">
        <v>12</v>
      </c>
      <c r="G1181" s="7">
        <v>12</v>
      </c>
      <c r="H1181" s="7" t="s">
        <v>32</v>
      </c>
      <c r="I1181" s="7">
        <v>52</v>
      </c>
      <c r="J1181" t="s">
        <v>23</v>
      </c>
      <c r="K1181" t="s">
        <v>38</v>
      </c>
      <c r="L1181">
        <v>1.0987800000000001</v>
      </c>
      <c r="M1181">
        <v>1.0987800000000001</v>
      </c>
      <c r="N1181">
        <v>2.7563</v>
      </c>
      <c r="O1181">
        <v>0.95230599999999999</v>
      </c>
      <c r="P1181">
        <v>-0.38167899999999999</v>
      </c>
      <c r="Q1181">
        <v>-0.38167899999999999</v>
      </c>
      <c r="R1181">
        <v>1.93452</v>
      </c>
      <c r="S1181">
        <v>0.98186200000000001</v>
      </c>
      <c r="T1181">
        <v>8.0000000000000002E-3</v>
      </c>
      <c r="U1181">
        <v>0.16800000000000001</v>
      </c>
      <c r="V1181">
        <v>8.9</v>
      </c>
      <c r="W1181">
        <v>20.308900000000001</v>
      </c>
      <c r="X1181">
        <v>85.946100000000001</v>
      </c>
    </row>
    <row r="1182" spans="1:24" x14ac:dyDescent="0.3">
      <c r="A1182">
        <v>1181</v>
      </c>
      <c r="B1182">
        <v>7</v>
      </c>
      <c r="C1182" s="1">
        <v>44916.672592592593</v>
      </c>
      <c r="D1182" t="s">
        <v>29</v>
      </c>
      <c r="E1182" s="7">
        <v>2022</v>
      </c>
      <c r="F1182" s="7">
        <v>12</v>
      </c>
      <c r="G1182" s="7">
        <v>12</v>
      </c>
      <c r="H1182" s="7" t="s">
        <v>32</v>
      </c>
      <c r="I1182" s="7">
        <v>52</v>
      </c>
      <c r="J1182" t="s">
        <v>23</v>
      </c>
      <c r="K1182" t="s">
        <v>38</v>
      </c>
      <c r="L1182">
        <v>1.0552900000000001</v>
      </c>
      <c r="M1182" t="s">
        <v>38</v>
      </c>
      <c r="N1182">
        <v>2.7545500000000001</v>
      </c>
      <c r="O1182">
        <v>0.92677600000000004</v>
      </c>
      <c r="P1182">
        <v>-0.432143</v>
      </c>
      <c r="Q1182">
        <v>-0.432143</v>
      </c>
      <c r="R1182">
        <v>1.82738</v>
      </c>
      <c r="S1182">
        <v>0.98487599999999997</v>
      </c>
      <c r="T1182">
        <v>4.0000000000000001E-3</v>
      </c>
      <c r="U1182">
        <v>4.0000000000000001E-3</v>
      </c>
      <c r="V1182">
        <v>8.8000000000000007</v>
      </c>
      <c r="W1182">
        <v>20.628499999999999</v>
      </c>
      <c r="X1182">
        <v>85.955699999999993</v>
      </c>
    </row>
    <row r="1183" spans="1:24" x14ac:dyDescent="0.3">
      <c r="A1183">
        <v>1182</v>
      </c>
      <c r="B1183">
        <v>9</v>
      </c>
      <c r="C1183" s="1">
        <v>44916.674814814818</v>
      </c>
      <c r="D1183" t="s">
        <v>29</v>
      </c>
      <c r="E1183" s="7">
        <v>2022</v>
      </c>
      <c r="F1183" s="7">
        <v>12</v>
      </c>
      <c r="G1183" s="7">
        <v>12</v>
      </c>
      <c r="H1183" s="7" t="s">
        <v>32</v>
      </c>
      <c r="I1183" s="7">
        <v>52</v>
      </c>
      <c r="J1183" t="s">
        <v>23</v>
      </c>
      <c r="K1183" t="s">
        <v>38</v>
      </c>
      <c r="L1183">
        <v>0.83324200000000004</v>
      </c>
      <c r="M1183" t="s">
        <v>38</v>
      </c>
      <c r="N1183">
        <v>3.7570800000000002</v>
      </c>
      <c r="O1183">
        <v>0.86619000000000002</v>
      </c>
      <c r="P1183">
        <v>-0.40546599999999999</v>
      </c>
      <c r="Q1183">
        <v>-0.40546599999999999</v>
      </c>
      <c r="R1183">
        <v>1.89269</v>
      </c>
      <c r="S1183">
        <v>0.98313200000000001</v>
      </c>
      <c r="T1183">
        <v>5.0000000000000001E-3</v>
      </c>
      <c r="U1183">
        <v>5.2999999999999999E-2</v>
      </c>
      <c r="V1183">
        <v>8.8000000000000007</v>
      </c>
      <c r="W1183">
        <v>20.967300000000002</v>
      </c>
      <c r="X1183">
        <v>85.939300000000003</v>
      </c>
    </row>
    <row r="1184" spans="1:24" x14ac:dyDescent="0.3">
      <c r="A1184">
        <v>1183</v>
      </c>
      <c r="B1184">
        <v>10</v>
      </c>
      <c r="C1184" s="1">
        <v>44916.677106481482</v>
      </c>
      <c r="D1184" t="s">
        <v>29</v>
      </c>
      <c r="E1184" s="7">
        <v>2022</v>
      </c>
      <c r="F1184" s="7">
        <v>12</v>
      </c>
      <c r="G1184" s="7">
        <v>12</v>
      </c>
      <c r="H1184" s="7" t="s">
        <v>32</v>
      </c>
      <c r="I1184" s="7">
        <v>52</v>
      </c>
      <c r="J1184" t="s">
        <v>22</v>
      </c>
      <c r="K1184" t="s">
        <v>38</v>
      </c>
      <c r="L1184">
        <v>1.1616899999999999</v>
      </c>
      <c r="M1184">
        <v>1.1616899999999999</v>
      </c>
      <c r="N1184">
        <v>2.44394</v>
      </c>
      <c r="O1184">
        <v>0.96454499999999999</v>
      </c>
      <c r="P1184">
        <v>-0.205764</v>
      </c>
      <c r="Q1184" t="s">
        <v>38</v>
      </c>
      <c r="R1184">
        <v>3.2583600000000001</v>
      </c>
      <c r="S1184">
        <v>0.93037099999999995</v>
      </c>
      <c r="T1184">
        <v>7.0000000000000001E-3</v>
      </c>
      <c r="U1184">
        <v>9.0999999999999998E-2</v>
      </c>
      <c r="V1184">
        <v>8.6</v>
      </c>
      <c r="W1184">
        <v>21.2075</v>
      </c>
      <c r="X1184">
        <v>85.931899999999999</v>
      </c>
    </row>
    <row r="1185" spans="1:24" x14ac:dyDescent="0.3">
      <c r="A1185">
        <v>1184</v>
      </c>
      <c r="B1185">
        <v>11</v>
      </c>
      <c r="C1185" s="1">
        <v>44916.679409722223</v>
      </c>
      <c r="D1185" t="s">
        <v>29</v>
      </c>
      <c r="E1185" s="7">
        <v>2022</v>
      </c>
      <c r="F1185" s="7">
        <v>12</v>
      </c>
      <c r="G1185" s="7">
        <v>12</v>
      </c>
      <c r="H1185" s="7" t="s">
        <v>32</v>
      </c>
      <c r="I1185" s="7">
        <v>52</v>
      </c>
      <c r="J1185" t="s">
        <v>22</v>
      </c>
      <c r="K1185" t="s">
        <v>38</v>
      </c>
      <c r="L1185">
        <v>1.8181700000000001</v>
      </c>
      <c r="M1185">
        <v>1.8181700000000001</v>
      </c>
      <c r="N1185">
        <v>1.6694100000000001</v>
      </c>
      <c r="O1185">
        <v>0.98821099999999995</v>
      </c>
      <c r="P1185">
        <v>-0.39885399999999999</v>
      </c>
      <c r="Q1185">
        <v>-0.39885399999999999</v>
      </c>
      <c r="R1185">
        <v>1.8218300000000001</v>
      </c>
      <c r="S1185">
        <v>0.98521800000000004</v>
      </c>
      <c r="T1185">
        <v>6.0000000000000001E-3</v>
      </c>
      <c r="U1185">
        <v>5.5E-2</v>
      </c>
      <c r="V1185">
        <v>8.8000000000000007</v>
      </c>
      <c r="W1185">
        <v>21.4252</v>
      </c>
      <c r="X1185">
        <v>85.948899999999995</v>
      </c>
    </row>
    <row r="1186" spans="1:24" x14ac:dyDescent="0.3">
      <c r="A1186">
        <v>1185</v>
      </c>
      <c r="B1186">
        <v>12</v>
      </c>
      <c r="C1186" s="1">
        <v>44916.681608796294</v>
      </c>
      <c r="D1186" t="s">
        <v>29</v>
      </c>
      <c r="E1186" s="7">
        <v>2022</v>
      </c>
      <c r="F1186" s="7">
        <v>12</v>
      </c>
      <c r="G1186" s="7">
        <v>12</v>
      </c>
      <c r="H1186" s="7" t="s">
        <v>32</v>
      </c>
      <c r="I1186" s="7">
        <v>52</v>
      </c>
      <c r="J1186" t="s">
        <v>22</v>
      </c>
      <c r="K1186" t="s">
        <v>38</v>
      </c>
      <c r="L1186">
        <v>2.9162499999999998</v>
      </c>
      <c r="M1186">
        <v>2.9162499999999998</v>
      </c>
      <c r="N1186">
        <v>1.59755</v>
      </c>
      <c r="O1186">
        <v>0.99118600000000001</v>
      </c>
      <c r="P1186">
        <v>-0.573017</v>
      </c>
      <c r="Q1186">
        <v>-0.573017</v>
      </c>
      <c r="R1186">
        <v>1.6437600000000001</v>
      </c>
      <c r="S1186">
        <v>0.99015500000000001</v>
      </c>
      <c r="T1186">
        <v>7.0000000000000001E-3</v>
      </c>
      <c r="U1186">
        <v>9.2999999999999999E-2</v>
      </c>
      <c r="V1186">
        <v>8.9</v>
      </c>
      <c r="W1186">
        <v>21.670500000000001</v>
      </c>
      <c r="X1186">
        <v>85.952699999999993</v>
      </c>
    </row>
    <row r="1187" spans="1:24" x14ac:dyDescent="0.3">
      <c r="A1187">
        <v>1186</v>
      </c>
      <c r="B1187">
        <v>13</v>
      </c>
      <c r="C1187" s="1">
        <v>44916.683888888889</v>
      </c>
      <c r="D1187" t="s">
        <v>29</v>
      </c>
      <c r="E1187" s="7">
        <v>2022</v>
      </c>
      <c r="F1187" s="7">
        <v>12</v>
      </c>
      <c r="G1187" s="7">
        <v>12</v>
      </c>
      <c r="H1187" s="7" t="s">
        <v>32</v>
      </c>
      <c r="I1187" s="7">
        <v>52</v>
      </c>
      <c r="J1187" t="s">
        <v>23</v>
      </c>
      <c r="K1187" t="s">
        <v>38</v>
      </c>
      <c r="L1187">
        <v>0.75501200000000002</v>
      </c>
      <c r="M1187" t="s">
        <v>38</v>
      </c>
      <c r="N1187">
        <v>3.0239600000000002</v>
      </c>
      <c r="O1187">
        <v>0.88988299999999998</v>
      </c>
      <c r="P1187">
        <v>-0.36820900000000001</v>
      </c>
      <c r="Q1187">
        <v>-0.36820900000000001</v>
      </c>
      <c r="R1187">
        <v>1.89944</v>
      </c>
      <c r="S1187">
        <v>0.982935</v>
      </c>
      <c r="T1187">
        <v>7.2727299999999998E-3</v>
      </c>
      <c r="U1187">
        <v>0.104727</v>
      </c>
      <c r="V1187">
        <v>8.7772699999999997</v>
      </c>
      <c r="W1187">
        <v>21.814800000000002</v>
      </c>
      <c r="X1187">
        <v>85.917699999999996</v>
      </c>
    </row>
    <row r="1188" spans="1:24" x14ac:dyDescent="0.3">
      <c r="A1188">
        <v>1187</v>
      </c>
      <c r="B1188">
        <v>14</v>
      </c>
      <c r="C1188" s="1">
        <v>44916.686111111114</v>
      </c>
      <c r="D1188" t="s">
        <v>29</v>
      </c>
      <c r="E1188" s="7">
        <v>2022</v>
      </c>
      <c r="F1188" s="7">
        <v>12</v>
      </c>
      <c r="G1188" s="7">
        <v>12</v>
      </c>
      <c r="H1188" s="7" t="s">
        <v>32</v>
      </c>
      <c r="I1188" s="7">
        <v>52</v>
      </c>
      <c r="J1188" t="s">
        <v>23</v>
      </c>
      <c r="K1188" t="s">
        <v>38</v>
      </c>
      <c r="L1188">
        <v>0.80769100000000005</v>
      </c>
      <c r="M1188" t="s">
        <v>38</v>
      </c>
      <c r="N1188">
        <v>3.2079399999999998</v>
      </c>
      <c r="O1188">
        <v>0.905941</v>
      </c>
      <c r="P1188">
        <v>-0.56044099999999997</v>
      </c>
      <c r="Q1188">
        <v>-0.56044099999999997</v>
      </c>
      <c r="R1188">
        <v>1.6012999999999999</v>
      </c>
      <c r="S1188">
        <v>0.99127600000000005</v>
      </c>
      <c r="T1188">
        <v>1.0999999999999999E-2</v>
      </c>
      <c r="U1188">
        <v>0.251</v>
      </c>
      <c r="V1188">
        <v>8.3000000000000007</v>
      </c>
      <c r="W1188">
        <v>21.8748</v>
      </c>
      <c r="X1188">
        <v>85.915300000000002</v>
      </c>
    </row>
    <row r="1189" spans="1:24" x14ac:dyDescent="0.3">
      <c r="A1189">
        <v>1188</v>
      </c>
      <c r="B1189">
        <v>15</v>
      </c>
      <c r="C1189" s="1">
        <v>44916.688414351855</v>
      </c>
      <c r="D1189" t="s">
        <v>29</v>
      </c>
      <c r="E1189" s="7">
        <v>2022</v>
      </c>
      <c r="F1189" s="7">
        <v>12</v>
      </c>
      <c r="G1189" s="7">
        <v>12</v>
      </c>
      <c r="H1189" s="7" t="s">
        <v>32</v>
      </c>
      <c r="I1189" s="7">
        <v>52</v>
      </c>
      <c r="J1189" t="s">
        <v>23</v>
      </c>
      <c r="K1189" t="s">
        <v>38</v>
      </c>
      <c r="L1189">
        <v>0.56134200000000001</v>
      </c>
      <c r="M1189" t="s">
        <v>38</v>
      </c>
      <c r="N1189">
        <v>4.4234600000000004</v>
      </c>
      <c r="O1189">
        <v>0.64577300000000004</v>
      </c>
      <c r="P1189">
        <v>-0.49459599999999998</v>
      </c>
      <c r="Q1189" t="s">
        <v>38</v>
      </c>
      <c r="R1189">
        <v>1.7130300000000001</v>
      </c>
      <c r="S1189">
        <v>0.87981100000000001</v>
      </c>
      <c r="T1189">
        <v>1.0999999999999999E-2</v>
      </c>
      <c r="U1189">
        <v>0.26800000000000002</v>
      </c>
      <c r="V1189">
        <v>8.1999999999999993</v>
      </c>
      <c r="W1189">
        <v>21.651800000000001</v>
      </c>
      <c r="X1189">
        <v>85.921199999999999</v>
      </c>
    </row>
    <row r="1190" spans="1:24" x14ac:dyDescent="0.3">
      <c r="A1190">
        <v>1189</v>
      </c>
      <c r="B1190">
        <v>16</v>
      </c>
      <c r="C1190" s="1">
        <v>44916.691192129627</v>
      </c>
      <c r="D1190" t="s">
        <v>29</v>
      </c>
      <c r="E1190" s="7">
        <v>2022</v>
      </c>
      <c r="F1190" s="7">
        <v>12</v>
      </c>
      <c r="G1190" s="7">
        <v>12</v>
      </c>
      <c r="H1190" s="7" t="s">
        <v>32</v>
      </c>
      <c r="I1190" s="7">
        <v>52</v>
      </c>
      <c r="J1190" t="s">
        <v>22</v>
      </c>
      <c r="K1190" t="s">
        <v>38</v>
      </c>
      <c r="L1190">
        <v>1.47736</v>
      </c>
      <c r="M1190">
        <v>1.47736</v>
      </c>
      <c r="N1190">
        <v>2.1023000000000001</v>
      </c>
      <c r="O1190">
        <v>0.95975500000000002</v>
      </c>
      <c r="P1190">
        <v>-0.23264899999999999</v>
      </c>
      <c r="Q1190" t="s">
        <v>38</v>
      </c>
      <c r="R1190">
        <v>3.3667600000000002</v>
      </c>
      <c r="S1190">
        <v>0.92530800000000002</v>
      </c>
      <c r="T1190">
        <v>7.0000000000000001E-3</v>
      </c>
      <c r="U1190">
        <v>0.17599999999999999</v>
      </c>
      <c r="V1190">
        <v>8</v>
      </c>
      <c r="W1190">
        <v>21.7563</v>
      </c>
      <c r="X1190">
        <v>85.913799999999995</v>
      </c>
    </row>
    <row r="1191" spans="1:24" x14ac:dyDescent="0.3">
      <c r="A1191">
        <v>1190</v>
      </c>
      <c r="B1191">
        <v>17</v>
      </c>
      <c r="C1191" s="1">
        <v>44916.693368055552</v>
      </c>
      <c r="D1191" t="s">
        <v>29</v>
      </c>
      <c r="E1191" s="7">
        <v>2022</v>
      </c>
      <c r="F1191" s="7">
        <v>12</v>
      </c>
      <c r="G1191" s="7">
        <v>12</v>
      </c>
      <c r="H1191" s="7" t="s">
        <v>32</v>
      </c>
      <c r="I1191" s="7">
        <v>52</v>
      </c>
      <c r="J1191" t="s">
        <v>22</v>
      </c>
      <c r="K1191" t="s">
        <v>38</v>
      </c>
      <c r="L1191">
        <v>0.76620999999999995</v>
      </c>
      <c r="M1191" t="s">
        <v>38</v>
      </c>
      <c r="N1191">
        <v>3.4917099999999999</v>
      </c>
      <c r="O1191">
        <v>0.89201900000000001</v>
      </c>
      <c r="P1191">
        <v>-0.17622499999999999</v>
      </c>
      <c r="Q1191" t="s">
        <v>38</v>
      </c>
      <c r="R1191">
        <v>3.3796599999999999</v>
      </c>
      <c r="S1191">
        <v>0.92469599999999996</v>
      </c>
      <c r="T1191">
        <v>0.01</v>
      </c>
      <c r="U1191">
        <v>0.23400000000000001</v>
      </c>
      <c r="V1191">
        <v>8.1999999999999993</v>
      </c>
      <c r="W1191">
        <v>21.750900000000001</v>
      </c>
      <c r="X1191">
        <v>85.918700000000001</v>
      </c>
    </row>
    <row r="1192" spans="1:24" x14ac:dyDescent="0.3">
      <c r="A1192">
        <v>1191</v>
      </c>
      <c r="B1192">
        <v>18</v>
      </c>
      <c r="C1192" s="1">
        <v>44916.695729166669</v>
      </c>
      <c r="D1192" t="s">
        <v>29</v>
      </c>
      <c r="E1192" s="7">
        <v>2022</v>
      </c>
      <c r="F1192" s="7">
        <v>12</v>
      </c>
      <c r="G1192" s="7">
        <v>12</v>
      </c>
      <c r="H1192" s="7" t="s">
        <v>32</v>
      </c>
      <c r="I1192" s="7">
        <v>52</v>
      </c>
      <c r="J1192" t="s">
        <v>22</v>
      </c>
      <c r="K1192" t="s">
        <v>38</v>
      </c>
      <c r="L1192">
        <v>3.35026</v>
      </c>
      <c r="M1192">
        <v>3.35026</v>
      </c>
      <c r="N1192">
        <v>1.5365899999999999</v>
      </c>
      <c r="O1192">
        <v>0.99175400000000002</v>
      </c>
      <c r="P1192">
        <v>-0.72650999999999999</v>
      </c>
      <c r="Q1192">
        <v>-0.72650999999999999</v>
      </c>
      <c r="R1192">
        <v>1.4925299999999999</v>
      </c>
      <c r="S1192">
        <v>0.99399599999999999</v>
      </c>
      <c r="T1192">
        <v>6.0000000000000001E-3</v>
      </c>
      <c r="U1192">
        <v>0.09</v>
      </c>
      <c r="V1192">
        <v>8.5</v>
      </c>
      <c r="W1192">
        <v>21.712499999999999</v>
      </c>
      <c r="X1192">
        <v>85.913499999999999</v>
      </c>
    </row>
    <row r="1193" spans="1:24" x14ac:dyDescent="0.3">
      <c r="A1193">
        <v>1192</v>
      </c>
      <c r="B1193">
        <v>1</v>
      </c>
      <c r="C1193" s="1">
        <v>44916.698865740742</v>
      </c>
      <c r="D1193" t="s">
        <v>29</v>
      </c>
      <c r="E1193" s="7">
        <v>2022</v>
      </c>
      <c r="F1193" s="7">
        <v>12</v>
      </c>
      <c r="G1193" s="7">
        <v>12</v>
      </c>
      <c r="H1193" s="7" t="s">
        <v>32</v>
      </c>
      <c r="I1193" s="7">
        <v>52</v>
      </c>
      <c r="J1193" t="s">
        <v>23</v>
      </c>
      <c r="K1193" t="s">
        <v>38</v>
      </c>
      <c r="L1193">
        <v>1.08142</v>
      </c>
      <c r="M1193" t="s">
        <v>38</v>
      </c>
      <c r="N1193">
        <v>3.2044299999999999</v>
      </c>
      <c r="O1193">
        <v>0.90665799999999996</v>
      </c>
      <c r="P1193">
        <v>-0.31311800000000001</v>
      </c>
      <c r="Q1193">
        <v>-0.31311800000000001</v>
      </c>
      <c r="R1193">
        <v>2.53668</v>
      </c>
      <c r="S1193">
        <v>0.96102100000000001</v>
      </c>
      <c r="T1193">
        <v>8.0000000000000002E-3</v>
      </c>
      <c r="U1193">
        <v>0.182</v>
      </c>
      <c r="V1193">
        <v>8.5</v>
      </c>
      <c r="W1193">
        <v>21.638500000000001</v>
      </c>
      <c r="X1193">
        <v>85.995500000000007</v>
      </c>
    </row>
    <row r="1194" spans="1:24" x14ac:dyDescent="0.3">
      <c r="A1194">
        <v>1193</v>
      </c>
      <c r="B1194">
        <v>2</v>
      </c>
      <c r="C1194" s="1">
        <v>44916.70107638889</v>
      </c>
      <c r="D1194" t="s">
        <v>29</v>
      </c>
      <c r="E1194" s="7">
        <v>2022</v>
      </c>
      <c r="F1194" s="7">
        <v>12</v>
      </c>
      <c r="G1194" s="7">
        <v>12</v>
      </c>
      <c r="H1194" s="7" t="s">
        <v>32</v>
      </c>
      <c r="I1194" s="7">
        <v>52</v>
      </c>
      <c r="J1194" t="s">
        <v>23</v>
      </c>
      <c r="K1194" t="s">
        <v>38</v>
      </c>
      <c r="L1194">
        <v>1.00126</v>
      </c>
      <c r="M1194" t="s">
        <v>38</v>
      </c>
      <c r="N1194">
        <v>3.08297</v>
      </c>
      <c r="O1194">
        <v>0.92088899999999996</v>
      </c>
      <c r="P1194">
        <v>-0.200989</v>
      </c>
      <c r="Q1194" t="s">
        <v>38</v>
      </c>
      <c r="R1194">
        <v>3.0722900000000002</v>
      </c>
      <c r="S1194">
        <v>0.93879599999999996</v>
      </c>
      <c r="T1194">
        <v>7.0000000000000001E-3</v>
      </c>
      <c r="U1194">
        <v>0.14799999999999999</v>
      </c>
      <c r="V1194">
        <v>8.4</v>
      </c>
      <c r="W1194">
        <v>21.769600000000001</v>
      </c>
      <c r="X1194">
        <v>85.9983</v>
      </c>
    </row>
    <row r="1195" spans="1:24" x14ac:dyDescent="0.3">
      <c r="A1195">
        <v>1194</v>
      </c>
      <c r="B1195">
        <v>3</v>
      </c>
      <c r="C1195" s="1">
        <v>44916.703217592592</v>
      </c>
      <c r="D1195" t="s">
        <v>29</v>
      </c>
      <c r="E1195" s="7">
        <v>2022</v>
      </c>
      <c r="F1195" s="7">
        <v>12</v>
      </c>
      <c r="G1195" s="7">
        <v>12</v>
      </c>
      <c r="H1195" s="7" t="s">
        <v>32</v>
      </c>
      <c r="I1195" s="7">
        <v>52</v>
      </c>
      <c r="J1195" t="s">
        <v>23</v>
      </c>
      <c r="K1195" t="s">
        <v>38</v>
      </c>
      <c r="L1195">
        <v>1.10215</v>
      </c>
      <c r="M1195">
        <v>1.10215</v>
      </c>
      <c r="N1195">
        <v>2.4753599999999998</v>
      </c>
      <c r="O1195">
        <v>0.96335800000000005</v>
      </c>
      <c r="P1195">
        <v>-0.30660799999999999</v>
      </c>
      <c r="Q1195">
        <v>-0.30660799999999999</v>
      </c>
      <c r="R1195">
        <v>2.2735699999999999</v>
      </c>
      <c r="S1195">
        <v>0.97070599999999996</v>
      </c>
      <c r="T1195">
        <v>8.0000000000000002E-3</v>
      </c>
      <c r="U1195">
        <v>0.16500000000000001</v>
      </c>
      <c r="V1195">
        <v>8.3000000000000007</v>
      </c>
      <c r="W1195">
        <v>21.795400000000001</v>
      </c>
      <c r="X1195">
        <v>85.990600000000001</v>
      </c>
    </row>
    <row r="1196" spans="1:24" x14ac:dyDescent="0.3">
      <c r="A1196">
        <v>1195</v>
      </c>
      <c r="B1196">
        <v>4</v>
      </c>
      <c r="C1196" s="1">
        <v>44916.705682870372</v>
      </c>
      <c r="D1196" t="s">
        <v>29</v>
      </c>
      <c r="E1196" s="7">
        <v>2022</v>
      </c>
      <c r="F1196" s="7">
        <v>12</v>
      </c>
      <c r="G1196" s="7">
        <v>12</v>
      </c>
      <c r="H1196" s="7" t="s">
        <v>32</v>
      </c>
      <c r="I1196" s="7">
        <v>52</v>
      </c>
      <c r="J1196" t="s">
        <v>22</v>
      </c>
      <c r="K1196" t="s">
        <v>38</v>
      </c>
      <c r="L1196">
        <v>2.2223199999999999</v>
      </c>
      <c r="M1196">
        <v>2.2223199999999999</v>
      </c>
      <c r="N1196">
        <v>1.7498499999999999</v>
      </c>
      <c r="O1196">
        <v>0.98653400000000002</v>
      </c>
      <c r="P1196">
        <v>-0.34995500000000002</v>
      </c>
      <c r="Q1196">
        <v>-0.34995500000000002</v>
      </c>
      <c r="R1196">
        <v>2.3410799999999998</v>
      </c>
      <c r="S1196">
        <v>0.96830499999999997</v>
      </c>
      <c r="T1196">
        <v>5.0000000000000001E-3</v>
      </c>
      <c r="U1196">
        <v>4.1000000000000002E-2</v>
      </c>
      <c r="V1196">
        <v>8.4</v>
      </c>
      <c r="W1196">
        <v>21.79</v>
      </c>
      <c r="X1196">
        <v>85.988299999999995</v>
      </c>
    </row>
    <row r="1197" spans="1:24" x14ac:dyDescent="0.3">
      <c r="A1197">
        <v>1196</v>
      </c>
      <c r="B1197">
        <v>5</v>
      </c>
      <c r="C1197" s="1">
        <v>44916.708333333336</v>
      </c>
      <c r="D1197" t="s">
        <v>29</v>
      </c>
      <c r="E1197" s="7">
        <v>2022</v>
      </c>
      <c r="F1197" s="7">
        <v>12</v>
      </c>
      <c r="G1197" s="7">
        <v>12</v>
      </c>
      <c r="H1197" s="7" t="s">
        <v>32</v>
      </c>
      <c r="I1197" s="7">
        <v>52</v>
      </c>
      <c r="J1197" t="s">
        <v>22</v>
      </c>
      <c r="K1197" t="s">
        <v>38</v>
      </c>
      <c r="L1197">
        <v>1.4917100000000001</v>
      </c>
      <c r="M1197">
        <v>1.4917100000000001</v>
      </c>
      <c r="N1197">
        <v>2.26111</v>
      </c>
      <c r="O1197">
        <v>0.96579499999999996</v>
      </c>
      <c r="P1197">
        <v>-0.40767900000000001</v>
      </c>
      <c r="Q1197">
        <v>-0.40767900000000001</v>
      </c>
      <c r="R1197">
        <v>2.0104700000000002</v>
      </c>
      <c r="S1197">
        <v>0.97949399999999998</v>
      </c>
      <c r="T1197">
        <v>7.0000000000000001E-3</v>
      </c>
      <c r="U1197">
        <v>0.111</v>
      </c>
      <c r="V1197">
        <v>8.5</v>
      </c>
      <c r="W1197">
        <v>21.909500000000001</v>
      </c>
      <c r="X1197">
        <v>85.990499999999997</v>
      </c>
    </row>
    <row r="1198" spans="1:24" x14ac:dyDescent="0.3">
      <c r="A1198">
        <v>1197</v>
      </c>
      <c r="B1198">
        <v>6</v>
      </c>
      <c r="C1198" s="1">
        <v>44916.711180555554</v>
      </c>
      <c r="D1198" t="s">
        <v>29</v>
      </c>
      <c r="E1198" s="7">
        <v>2022</v>
      </c>
      <c r="F1198" s="7">
        <v>12</v>
      </c>
      <c r="G1198" s="7">
        <v>12</v>
      </c>
      <c r="H1198" s="7" t="s">
        <v>32</v>
      </c>
      <c r="I1198" s="7">
        <v>52</v>
      </c>
      <c r="J1198" t="s">
        <v>22</v>
      </c>
      <c r="K1198" t="s">
        <v>38</v>
      </c>
      <c r="L1198">
        <v>1.821</v>
      </c>
      <c r="M1198">
        <v>1.821</v>
      </c>
      <c r="N1198">
        <v>1.7066300000000001</v>
      </c>
      <c r="O1198">
        <v>0.98697699999999999</v>
      </c>
      <c r="P1198">
        <v>-0.13991500000000001</v>
      </c>
      <c r="Q1198" t="s">
        <v>38</v>
      </c>
      <c r="R1198">
        <v>4.0507499999999999</v>
      </c>
      <c r="S1198">
        <v>0.89099499999999998</v>
      </c>
      <c r="T1198">
        <v>0.01</v>
      </c>
      <c r="U1198">
        <v>0.20799999999999999</v>
      </c>
      <c r="V1198">
        <v>8.5</v>
      </c>
      <c r="W1198">
        <v>21.4696</v>
      </c>
      <c r="X1198">
        <v>85.988699999999994</v>
      </c>
    </row>
    <row r="1199" spans="1:24" x14ac:dyDescent="0.3">
      <c r="A1199">
        <v>1198</v>
      </c>
      <c r="B1199">
        <v>1</v>
      </c>
      <c r="C1199" s="1">
        <v>44930.429039351853</v>
      </c>
      <c r="D1199" t="s">
        <v>13</v>
      </c>
      <c r="E1199" s="7">
        <v>2023</v>
      </c>
      <c r="F1199" s="7">
        <v>1</v>
      </c>
      <c r="G1199" s="7">
        <v>13</v>
      </c>
      <c r="H1199" s="7" t="s">
        <v>35</v>
      </c>
      <c r="I1199" s="7">
        <v>53</v>
      </c>
      <c r="J1199" t="s">
        <v>22</v>
      </c>
      <c r="K1199" t="s">
        <v>36</v>
      </c>
      <c r="L1199">
        <v>1.3712599999999999</v>
      </c>
      <c r="M1199">
        <v>1.3712599999999999</v>
      </c>
      <c r="N1199">
        <v>2.04433</v>
      </c>
      <c r="O1199">
        <v>0.978653</v>
      </c>
      <c r="P1199">
        <v>-9.2114500000000002E-2</v>
      </c>
      <c r="Q1199" t="s">
        <v>38</v>
      </c>
      <c r="R1199">
        <v>5.16092</v>
      </c>
      <c r="S1199">
        <v>0.82922099999999999</v>
      </c>
      <c r="T1199">
        <v>4.0000000000000001E-3</v>
      </c>
      <c r="U1199">
        <v>9.6000000000000002E-2</v>
      </c>
      <c r="V1199">
        <v>14</v>
      </c>
      <c r="W1199">
        <v>20.5383</v>
      </c>
      <c r="X1199">
        <v>85.013300000000001</v>
      </c>
    </row>
    <row r="1200" spans="1:24" x14ac:dyDescent="0.3">
      <c r="A1200">
        <v>1199</v>
      </c>
      <c r="B1200">
        <v>2</v>
      </c>
      <c r="C1200" s="1">
        <v>44930.431122685186</v>
      </c>
      <c r="D1200" t="s">
        <v>13</v>
      </c>
      <c r="E1200" s="7">
        <v>2023</v>
      </c>
      <c r="F1200" s="7">
        <v>1</v>
      </c>
      <c r="G1200" s="7">
        <v>13</v>
      </c>
      <c r="H1200" s="7" t="s">
        <v>35</v>
      </c>
      <c r="I1200" s="7">
        <v>53</v>
      </c>
      <c r="J1200" t="s">
        <v>22</v>
      </c>
      <c r="K1200" t="s">
        <v>36</v>
      </c>
      <c r="L1200">
        <v>2.0988099999999998</v>
      </c>
      <c r="M1200">
        <v>2.0988099999999998</v>
      </c>
      <c r="N1200">
        <v>1.56229</v>
      </c>
      <c r="O1200">
        <v>0.99220299999999995</v>
      </c>
      <c r="P1200">
        <v>-2.0467800000000001E-2</v>
      </c>
      <c r="Q1200" t="s">
        <v>38</v>
      </c>
      <c r="R1200">
        <v>27.4391</v>
      </c>
      <c r="S1200">
        <v>0.13964099999999999</v>
      </c>
      <c r="T1200">
        <v>4.0000000000000001E-3</v>
      </c>
      <c r="U1200">
        <v>8.6999999999999994E-2</v>
      </c>
      <c r="V1200">
        <v>12.7</v>
      </c>
      <c r="W1200">
        <v>22.043399999999998</v>
      </c>
      <c r="X1200">
        <v>84.998000000000005</v>
      </c>
    </row>
    <row r="1201" spans="1:24" x14ac:dyDescent="0.3">
      <c r="A1201">
        <v>1200</v>
      </c>
      <c r="B1201">
        <v>3</v>
      </c>
      <c r="C1201" s="1">
        <v>44930.436030092591</v>
      </c>
      <c r="D1201" t="s">
        <v>13</v>
      </c>
      <c r="E1201" s="7">
        <v>2023</v>
      </c>
      <c r="F1201" s="7">
        <v>1</v>
      </c>
      <c r="G1201" s="7">
        <v>13</v>
      </c>
      <c r="H1201" s="7" t="s">
        <v>35</v>
      </c>
      <c r="I1201" s="7">
        <v>53</v>
      </c>
      <c r="J1201" t="s">
        <v>22</v>
      </c>
      <c r="K1201" t="s">
        <v>36</v>
      </c>
      <c r="L1201">
        <v>2.38348</v>
      </c>
      <c r="M1201">
        <v>2.38348</v>
      </c>
      <c r="N1201">
        <v>1.8143199999999999</v>
      </c>
      <c r="O1201">
        <v>0.98214100000000004</v>
      </c>
      <c r="P1201">
        <v>-0.13575699999999999</v>
      </c>
      <c r="Q1201" t="s">
        <v>38</v>
      </c>
      <c r="R1201">
        <v>4.7564099999999998</v>
      </c>
      <c r="S1201">
        <v>0.85248100000000004</v>
      </c>
      <c r="T1201">
        <v>4.0000000000000001E-3</v>
      </c>
      <c r="U1201">
        <v>6.4000000000000001E-2</v>
      </c>
      <c r="V1201">
        <v>11.6</v>
      </c>
      <c r="W1201">
        <v>23.1327</v>
      </c>
      <c r="X1201">
        <v>85.002600000000001</v>
      </c>
    </row>
    <row r="1202" spans="1:24" x14ac:dyDescent="0.3">
      <c r="A1202">
        <v>1201</v>
      </c>
      <c r="B1202">
        <v>4</v>
      </c>
      <c r="C1202" s="1">
        <v>44930.43818287037</v>
      </c>
      <c r="D1202" t="s">
        <v>13</v>
      </c>
      <c r="E1202" s="7">
        <v>2023</v>
      </c>
      <c r="F1202" s="7">
        <v>1</v>
      </c>
      <c r="G1202" s="7">
        <v>13</v>
      </c>
      <c r="H1202" s="7" t="s">
        <v>35</v>
      </c>
      <c r="I1202" s="7">
        <v>53</v>
      </c>
      <c r="J1202" t="s">
        <v>22</v>
      </c>
      <c r="K1202" t="s">
        <v>37</v>
      </c>
      <c r="L1202">
        <v>4.3444099999999999</v>
      </c>
      <c r="M1202">
        <v>4.3444099999999999</v>
      </c>
      <c r="N1202">
        <v>1.3440399999999999</v>
      </c>
      <c r="O1202">
        <v>0.99695999999999996</v>
      </c>
      <c r="P1202">
        <v>-0.101636</v>
      </c>
      <c r="Q1202" t="s">
        <v>38</v>
      </c>
      <c r="R1202">
        <v>6.0394399999999999</v>
      </c>
      <c r="S1202">
        <v>0.77722199999999997</v>
      </c>
      <c r="T1202">
        <v>2E-3</v>
      </c>
      <c r="U1202">
        <v>0</v>
      </c>
      <c r="V1202">
        <v>11</v>
      </c>
      <c r="W1202">
        <v>23.5044</v>
      </c>
      <c r="X1202">
        <v>85.006699999999995</v>
      </c>
    </row>
    <row r="1203" spans="1:24" x14ac:dyDescent="0.3">
      <c r="A1203">
        <v>1202</v>
      </c>
      <c r="B1203">
        <v>5</v>
      </c>
      <c r="C1203" s="1">
        <v>44930.44027777778</v>
      </c>
      <c r="D1203" t="s">
        <v>13</v>
      </c>
      <c r="E1203" s="7">
        <v>2023</v>
      </c>
      <c r="F1203" s="7">
        <v>1</v>
      </c>
      <c r="G1203" s="7">
        <v>13</v>
      </c>
      <c r="H1203" s="7" t="s">
        <v>35</v>
      </c>
      <c r="I1203" s="7">
        <v>53</v>
      </c>
      <c r="J1203" t="s">
        <v>23</v>
      </c>
      <c r="K1203" t="s">
        <v>36</v>
      </c>
      <c r="L1203">
        <v>2.35954</v>
      </c>
      <c r="M1203">
        <v>2.35954</v>
      </c>
      <c r="N1203">
        <v>1.66109</v>
      </c>
      <c r="O1203">
        <v>0.98882599999999998</v>
      </c>
      <c r="P1203">
        <v>-0.158133</v>
      </c>
      <c r="Q1203" t="s">
        <v>38</v>
      </c>
      <c r="R1203">
        <v>3.8035600000000001</v>
      </c>
      <c r="S1203">
        <v>0.90401699999999996</v>
      </c>
      <c r="T1203">
        <v>4.0000000000000001E-3</v>
      </c>
      <c r="U1203">
        <v>8.2000000000000003E-2</v>
      </c>
      <c r="V1203">
        <v>10.7</v>
      </c>
      <c r="W1203">
        <v>23.905200000000001</v>
      </c>
      <c r="X1203">
        <v>85.025300000000001</v>
      </c>
    </row>
    <row r="1204" spans="1:24" x14ac:dyDescent="0.3">
      <c r="A1204">
        <v>1203</v>
      </c>
      <c r="B1204">
        <v>6</v>
      </c>
      <c r="C1204" s="1">
        <v>44930.442789351851</v>
      </c>
      <c r="D1204" t="s">
        <v>13</v>
      </c>
      <c r="E1204" s="7">
        <v>2023</v>
      </c>
      <c r="F1204" s="7">
        <v>1</v>
      </c>
      <c r="G1204" s="7">
        <v>13</v>
      </c>
      <c r="H1204" s="7" t="s">
        <v>35</v>
      </c>
      <c r="I1204" s="7">
        <v>53</v>
      </c>
      <c r="J1204" t="s">
        <v>23</v>
      </c>
      <c r="K1204" t="s">
        <v>36</v>
      </c>
      <c r="L1204">
        <v>2.24729</v>
      </c>
      <c r="M1204">
        <v>2.24729</v>
      </c>
      <c r="N1204">
        <v>1.67659</v>
      </c>
      <c r="O1204">
        <v>0.98853000000000002</v>
      </c>
      <c r="P1204">
        <v>-0.13014100000000001</v>
      </c>
      <c r="Q1204" t="s">
        <v>38</v>
      </c>
      <c r="R1204">
        <v>4.5820499999999997</v>
      </c>
      <c r="S1204">
        <v>0.86228899999999997</v>
      </c>
      <c r="T1204">
        <v>3.0000000000000001E-3</v>
      </c>
      <c r="U1204">
        <v>1.6E-2</v>
      </c>
      <c r="V1204">
        <v>10.3</v>
      </c>
      <c r="W1204">
        <v>24.4786</v>
      </c>
      <c r="X1204">
        <v>85.002499999999998</v>
      </c>
    </row>
    <row r="1205" spans="1:24" x14ac:dyDescent="0.3">
      <c r="A1205">
        <v>1204</v>
      </c>
      <c r="B1205">
        <v>7</v>
      </c>
      <c r="C1205" s="1">
        <v>44930.444872685184</v>
      </c>
      <c r="D1205" t="s">
        <v>13</v>
      </c>
      <c r="E1205" s="7">
        <v>2023</v>
      </c>
      <c r="F1205" s="7">
        <v>1</v>
      </c>
      <c r="G1205" s="7">
        <v>13</v>
      </c>
      <c r="H1205" s="7" t="s">
        <v>35</v>
      </c>
      <c r="I1205" s="7">
        <v>53</v>
      </c>
      <c r="J1205" t="s">
        <v>23</v>
      </c>
      <c r="K1205" t="s">
        <v>37</v>
      </c>
      <c r="L1205">
        <v>2.5341800000000001</v>
      </c>
      <c r="M1205">
        <v>2.5341800000000001</v>
      </c>
      <c r="N1205">
        <v>1.59202</v>
      </c>
      <c r="O1205">
        <v>0.99119299999999999</v>
      </c>
      <c r="P1205">
        <v>-9.5291799999999996E-2</v>
      </c>
      <c r="Q1205" t="s">
        <v>38</v>
      </c>
      <c r="R1205">
        <v>6.1259199999999998</v>
      </c>
      <c r="S1205">
        <v>0.77203900000000003</v>
      </c>
      <c r="T1205">
        <v>3.0000000000000001E-3</v>
      </c>
      <c r="U1205">
        <v>0.04</v>
      </c>
      <c r="V1205">
        <v>11</v>
      </c>
      <c r="W1205">
        <v>24.714200000000002</v>
      </c>
      <c r="X1205">
        <v>85.049599999999998</v>
      </c>
    </row>
    <row r="1206" spans="1:24" x14ac:dyDescent="0.3">
      <c r="A1206">
        <v>1205</v>
      </c>
      <c r="B1206">
        <v>8</v>
      </c>
      <c r="C1206" s="1">
        <v>44930.446956018517</v>
      </c>
      <c r="D1206" t="s">
        <v>13</v>
      </c>
      <c r="E1206" s="7">
        <v>2023</v>
      </c>
      <c r="F1206" s="7">
        <v>1</v>
      </c>
      <c r="G1206" s="7">
        <v>13</v>
      </c>
      <c r="H1206" s="7" t="s">
        <v>35</v>
      </c>
      <c r="I1206" s="7">
        <v>53</v>
      </c>
      <c r="J1206" t="s">
        <v>23</v>
      </c>
      <c r="K1206" t="s">
        <v>36</v>
      </c>
      <c r="L1206">
        <v>1.6374200000000001</v>
      </c>
      <c r="M1206">
        <v>1.6374200000000001</v>
      </c>
      <c r="N1206">
        <v>1.70597</v>
      </c>
      <c r="O1206">
        <v>0.98644200000000004</v>
      </c>
      <c r="P1206">
        <v>-7.9773899999999995E-2</v>
      </c>
      <c r="Q1206" t="s">
        <v>38</v>
      </c>
      <c r="R1206">
        <v>6.4340900000000003</v>
      </c>
      <c r="S1206">
        <v>0.75357799999999997</v>
      </c>
      <c r="T1206">
        <v>4.0000000000000001E-3</v>
      </c>
      <c r="U1206">
        <v>0.06</v>
      </c>
      <c r="V1206">
        <v>10.6</v>
      </c>
      <c r="W1206">
        <v>24.603300000000001</v>
      </c>
      <c r="X1206">
        <v>85.043400000000005</v>
      </c>
    </row>
    <row r="1207" spans="1:24" x14ac:dyDescent="0.3">
      <c r="A1207">
        <v>1206</v>
      </c>
      <c r="B1207">
        <v>9</v>
      </c>
      <c r="C1207" s="1">
        <v>44930.449062500003</v>
      </c>
      <c r="D1207" t="s">
        <v>13</v>
      </c>
      <c r="E1207" s="7">
        <v>2023</v>
      </c>
      <c r="F1207" s="7">
        <v>1</v>
      </c>
      <c r="G1207" s="7">
        <v>13</v>
      </c>
      <c r="H1207" s="7" t="s">
        <v>35</v>
      </c>
      <c r="I1207" s="7">
        <v>53</v>
      </c>
      <c r="J1207" t="s">
        <v>22</v>
      </c>
      <c r="K1207" t="s">
        <v>36</v>
      </c>
      <c r="L1207">
        <v>2.1643599999999998</v>
      </c>
      <c r="M1207">
        <v>2.1643599999999998</v>
      </c>
      <c r="N1207">
        <v>1.67963</v>
      </c>
      <c r="O1207">
        <v>0.98600399999999999</v>
      </c>
      <c r="P1207">
        <v>-9.0313299999999999E-2</v>
      </c>
      <c r="Q1207" t="s">
        <v>38</v>
      </c>
      <c r="R1207">
        <v>5.66045</v>
      </c>
      <c r="S1207">
        <v>0.79981599999999997</v>
      </c>
      <c r="T1207">
        <v>3.0000000000000001E-3</v>
      </c>
      <c r="U1207">
        <v>0</v>
      </c>
      <c r="V1207">
        <v>10.4</v>
      </c>
      <c r="W1207">
        <v>24.279199999999999</v>
      </c>
      <c r="X1207">
        <v>85.073099999999997</v>
      </c>
    </row>
    <row r="1208" spans="1:24" x14ac:dyDescent="0.3">
      <c r="A1208">
        <v>1207</v>
      </c>
      <c r="B1208">
        <v>10</v>
      </c>
      <c r="C1208" s="1">
        <v>44930.452025462961</v>
      </c>
      <c r="D1208" t="s">
        <v>13</v>
      </c>
      <c r="E1208" s="7">
        <v>2023</v>
      </c>
      <c r="F1208" s="7">
        <v>1</v>
      </c>
      <c r="G1208" s="7">
        <v>13</v>
      </c>
      <c r="H1208" s="7" t="s">
        <v>35</v>
      </c>
      <c r="I1208" s="7">
        <v>53</v>
      </c>
      <c r="J1208" t="s">
        <v>22</v>
      </c>
      <c r="K1208" t="s">
        <v>37</v>
      </c>
      <c r="L1208">
        <v>5.5191800000000004</v>
      </c>
      <c r="M1208">
        <v>5.5191800000000004</v>
      </c>
      <c r="N1208">
        <v>1.3358099999999999</v>
      </c>
      <c r="O1208">
        <v>0.99712400000000001</v>
      </c>
      <c r="P1208">
        <v>-0.25784699999999999</v>
      </c>
      <c r="Q1208">
        <v>-0.25784699999999999</v>
      </c>
      <c r="R1208">
        <v>2.4311099999999999</v>
      </c>
      <c r="S1208">
        <v>0.96523800000000004</v>
      </c>
      <c r="T1208">
        <v>3.0000000000000001E-3</v>
      </c>
      <c r="U1208">
        <v>0</v>
      </c>
      <c r="V1208">
        <v>9.8590900000000001</v>
      </c>
      <c r="W1208">
        <v>24.285900000000002</v>
      </c>
      <c r="X1208">
        <v>85.064700000000002</v>
      </c>
    </row>
    <row r="1209" spans="1:24" x14ac:dyDescent="0.3">
      <c r="A1209">
        <v>1208</v>
      </c>
      <c r="B1209">
        <v>11</v>
      </c>
      <c r="C1209" s="1">
        <v>44930.454085648147</v>
      </c>
      <c r="D1209" t="s">
        <v>13</v>
      </c>
      <c r="E1209" s="7">
        <v>2023</v>
      </c>
      <c r="F1209" s="7">
        <v>1</v>
      </c>
      <c r="G1209" s="7">
        <v>13</v>
      </c>
      <c r="H1209" s="7" t="s">
        <v>35</v>
      </c>
      <c r="I1209" s="7">
        <v>53</v>
      </c>
      <c r="J1209" t="s">
        <v>22</v>
      </c>
      <c r="K1209" t="s">
        <v>36</v>
      </c>
      <c r="L1209">
        <v>2.1830400000000001</v>
      </c>
      <c r="M1209">
        <v>2.1830400000000001</v>
      </c>
      <c r="N1209">
        <v>1.62124</v>
      </c>
      <c r="O1209">
        <v>0.99066299999999996</v>
      </c>
      <c r="P1209">
        <v>-0.15642800000000001</v>
      </c>
      <c r="Q1209" t="s">
        <v>38</v>
      </c>
      <c r="R1209">
        <v>3.3426100000000001</v>
      </c>
      <c r="S1209">
        <v>0.92663700000000004</v>
      </c>
      <c r="T1209">
        <v>3.0000000000000001E-3</v>
      </c>
      <c r="U1209" s="4">
        <v>3.5999999999999997E-2</v>
      </c>
      <c r="V1209">
        <v>9.5</v>
      </c>
      <c r="W1209">
        <v>24.152799999999999</v>
      </c>
      <c r="X1209">
        <v>85.073300000000003</v>
      </c>
    </row>
    <row r="1210" spans="1:24" x14ac:dyDescent="0.3">
      <c r="A1210">
        <v>1209</v>
      </c>
      <c r="B1210">
        <v>12</v>
      </c>
      <c r="C1210" s="1">
        <v>44930.456157407411</v>
      </c>
      <c r="D1210" t="s">
        <v>13</v>
      </c>
      <c r="E1210" s="7">
        <v>2023</v>
      </c>
      <c r="F1210" s="7">
        <v>1</v>
      </c>
      <c r="G1210" s="7">
        <v>13</v>
      </c>
      <c r="H1210" s="7" t="s">
        <v>35</v>
      </c>
      <c r="I1210" s="7">
        <v>53</v>
      </c>
      <c r="J1210" t="s">
        <v>22</v>
      </c>
      <c r="K1210" t="s">
        <v>36</v>
      </c>
      <c r="L1210">
        <v>2.47227</v>
      </c>
      <c r="M1210">
        <v>2.47227</v>
      </c>
      <c r="N1210">
        <v>1.5466800000000001</v>
      </c>
      <c r="O1210">
        <v>0.99239500000000003</v>
      </c>
      <c r="P1210">
        <v>-0.28573999999999999</v>
      </c>
      <c r="Q1210">
        <v>-0.28573999999999999</v>
      </c>
      <c r="R1210">
        <v>2.0417200000000002</v>
      </c>
      <c r="S1210">
        <v>0.97872499999999996</v>
      </c>
      <c r="T1210">
        <v>2E-3</v>
      </c>
      <c r="U1210">
        <v>4.0909099999999997E-2</v>
      </c>
      <c r="V1210">
        <v>9.2727299999999993</v>
      </c>
      <c r="W1210">
        <v>24.1556</v>
      </c>
      <c r="X1210">
        <v>85.080100000000002</v>
      </c>
    </row>
    <row r="1211" spans="1:24" x14ac:dyDescent="0.3">
      <c r="A1211">
        <v>1210</v>
      </c>
      <c r="B1211">
        <v>13</v>
      </c>
      <c r="C1211" s="1">
        <v>44930.458240740743</v>
      </c>
      <c r="D1211" t="s">
        <v>13</v>
      </c>
      <c r="E1211" s="7">
        <v>2023</v>
      </c>
      <c r="F1211" s="7">
        <v>1</v>
      </c>
      <c r="G1211" s="7">
        <v>13</v>
      </c>
      <c r="H1211" s="7" t="s">
        <v>35</v>
      </c>
      <c r="I1211" s="7">
        <v>53</v>
      </c>
      <c r="J1211" t="s">
        <v>23</v>
      </c>
      <c r="K1211" t="s">
        <v>36</v>
      </c>
      <c r="L1211">
        <v>1.54653</v>
      </c>
      <c r="M1211">
        <v>1.54653</v>
      </c>
      <c r="N1211">
        <v>1.8639399999999999</v>
      </c>
      <c r="O1211">
        <v>0.979047</v>
      </c>
      <c r="P1211">
        <v>-0.15727099999999999</v>
      </c>
      <c r="Q1211" t="s">
        <v>38</v>
      </c>
      <c r="R1211">
        <v>2.9861300000000002</v>
      </c>
      <c r="S1211">
        <v>0.94279000000000002</v>
      </c>
      <c r="T1211">
        <v>3.0000000000000001E-3</v>
      </c>
      <c r="U1211">
        <v>5.8000000000000003E-2</v>
      </c>
      <c r="V1211">
        <v>9.5</v>
      </c>
      <c r="W1211">
        <v>23.9465</v>
      </c>
      <c r="X1211">
        <v>85.087400000000002</v>
      </c>
    </row>
    <row r="1212" spans="1:24" x14ac:dyDescent="0.3">
      <c r="A1212">
        <v>1211</v>
      </c>
      <c r="B1212">
        <v>14</v>
      </c>
      <c r="C1212" s="1">
        <v>44930.462071759262</v>
      </c>
      <c r="D1212" t="s">
        <v>13</v>
      </c>
      <c r="E1212" s="7">
        <v>2023</v>
      </c>
      <c r="F1212" s="7">
        <v>1</v>
      </c>
      <c r="G1212" s="7">
        <v>13</v>
      </c>
      <c r="H1212" s="7" t="s">
        <v>35</v>
      </c>
      <c r="I1212" s="7">
        <v>53</v>
      </c>
      <c r="J1212" t="s">
        <v>23</v>
      </c>
      <c r="K1212" t="s">
        <v>37</v>
      </c>
      <c r="L1212">
        <v>1.9210199999999999</v>
      </c>
      <c r="M1212">
        <v>1.9210199999999999</v>
      </c>
      <c r="N1212">
        <v>1.6067400000000001</v>
      </c>
      <c r="O1212">
        <v>0.98883600000000005</v>
      </c>
      <c r="P1212">
        <v>-0.122959</v>
      </c>
      <c r="Q1212" t="s">
        <v>38</v>
      </c>
      <c r="R1212">
        <v>3.7226499999999998</v>
      </c>
      <c r="S1212">
        <v>0.90809700000000004</v>
      </c>
      <c r="T1212">
        <v>1E-3</v>
      </c>
      <c r="U1212">
        <v>0</v>
      </c>
      <c r="V1212">
        <v>10.1</v>
      </c>
      <c r="W1212">
        <v>23.877500000000001</v>
      </c>
      <c r="X1212">
        <v>85.099400000000003</v>
      </c>
    </row>
    <row r="1213" spans="1:24" x14ac:dyDescent="0.3">
      <c r="A1213">
        <v>1212</v>
      </c>
      <c r="B1213">
        <v>15</v>
      </c>
      <c r="C1213" s="1">
        <v>44930.464143518519</v>
      </c>
      <c r="D1213" t="s">
        <v>13</v>
      </c>
      <c r="E1213" s="7">
        <v>2023</v>
      </c>
      <c r="F1213" s="7">
        <v>1</v>
      </c>
      <c r="G1213" s="7">
        <v>13</v>
      </c>
      <c r="H1213" s="7" t="s">
        <v>35</v>
      </c>
      <c r="I1213" s="7">
        <v>53</v>
      </c>
      <c r="J1213" t="s">
        <v>23</v>
      </c>
      <c r="K1213" t="s">
        <v>36</v>
      </c>
      <c r="L1213" t="s">
        <v>40</v>
      </c>
      <c r="M1213" t="s">
        <v>40</v>
      </c>
      <c r="N1213">
        <v>1.41489</v>
      </c>
      <c r="O1213">
        <v>0.99557700000000005</v>
      </c>
      <c r="P1213">
        <v>-0.12318900000000001</v>
      </c>
      <c r="Q1213" t="s">
        <v>38</v>
      </c>
      <c r="R1213">
        <v>4.6985999999999999</v>
      </c>
      <c r="S1213">
        <v>0.85572700000000002</v>
      </c>
      <c r="T1213">
        <v>3.0000000000000001E-3</v>
      </c>
      <c r="U1213">
        <v>0</v>
      </c>
      <c r="V1213">
        <v>10.1</v>
      </c>
      <c r="W1213">
        <v>23.744299999999999</v>
      </c>
      <c r="X1213">
        <v>85.096900000000005</v>
      </c>
    </row>
    <row r="1214" spans="1:24" x14ac:dyDescent="0.3">
      <c r="A1214">
        <v>1213</v>
      </c>
      <c r="B1214">
        <v>16</v>
      </c>
      <c r="C1214" s="1">
        <v>44930.466226851851</v>
      </c>
      <c r="D1214" t="s">
        <v>13</v>
      </c>
      <c r="E1214" s="7">
        <v>2023</v>
      </c>
      <c r="F1214" s="7">
        <v>1</v>
      </c>
      <c r="G1214" s="7">
        <v>13</v>
      </c>
      <c r="H1214" s="7" t="s">
        <v>35</v>
      </c>
      <c r="I1214" s="7">
        <v>53</v>
      </c>
      <c r="J1214" t="s">
        <v>23</v>
      </c>
      <c r="K1214" t="s">
        <v>36</v>
      </c>
      <c r="L1214">
        <v>1.7402</v>
      </c>
      <c r="M1214">
        <v>1.7402</v>
      </c>
      <c r="N1214">
        <v>1.96411</v>
      </c>
      <c r="O1214">
        <v>0.97543100000000005</v>
      </c>
      <c r="P1214">
        <v>-0.23055100000000001</v>
      </c>
      <c r="Q1214" t="s">
        <v>38</v>
      </c>
      <c r="R1214">
        <v>3.3012899999999998</v>
      </c>
      <c r="S1214">
        <v>0.92856300000000003</v>
      </c>
      <c r="T1214">
        <v>3.0000000000000001E-3</v>
      </c>
      <c r="U1214">
        <v>1.4E-2</v>
      </c>
      <c r="V1214">
        <v>10.1</v>
      </c>
      <c r="W1214">
        <v>23.793299999999999</v>
      </c>
      <c r="X1214">
        <v>85.0959</v>
      </c>
    </row>
    <row r="1215" spans="1:24" x14ac:dyDescent="0.3">
      <c r="A1215">
        <v>1214</v>
      </c>
      <c r="B1215">
        <v>17</v>
      </c>
      <c r="C1215" s="1">
        <v>44930.468506944446</v>
      </c>
      <c r="D1215" t="s">
        <v>13</v>
      </c>
      <c r="E1215" s="7">
        <v>2023</v>
      </c>
      <c r="F1215" s="7">
        <v>1</v>
      </c>
      <c r="G1215" s="7">
        <v>13</v>
      </c>
      <c r="H1215" s="7" t="s">
        <v>35</v>
      </c>
      <c r="I1215" s="7">
        <v>53</v>
      </c>
      <c r="J1215" t="s">
        <v>22</v>
      </c>
      <c r="K1215" t="s">
        <v>36</v>
      </c>
      <c r="L1215">
        <v>2.5603500000000001</v>
      </c>
      <c r="M1215">
        <v>2.5603500000000001</v>
      </c>
      <c r="N1215">
        <v>1.7870600000000001</v>
      </c>
      <c r="O1215">
        <v>0.98417100000000002</v>
      </c>
      <c r="P1215">
        <v>-7.1196200000000001E-2</v>
      </c>
      <c r="Q1215" t="s">
        <v>38</v>
      </c>
      <c r="R1215">
        <v>10.1571</v>
      </c>
      <c r="S1215">
        <v>0.54539499999999996</v>
      </c>
      <c r="T1215">
        <v>4.0000000000000001E-3</v>
      </c>
      <c r="U1215">
        <v>5.0999999999999997E-2</v>
      </c>
      <c r="V1215">
        <v>9.8000000000000007</v>
      </c>
      <c r="W1215">
        <v>23.831299999999999</v>
      </c>
      <c r="X1215">
        <v>85.096199999999996</v>
      </c>
    </row>
    <row r="1216" spans="1:24" x14ac:dyDescent="0.3">
      <c r="A1216">
        <v>1215</v>
      </c>
      <c r="B1216">
        <v>18</v>
      </c>
      <c r="C1216" s="1">
        <v>44930.470590277779</v>
      </c>
      <c r="D1216" t="s">
        <v>13</v>
      </c>
      <c r="E1216" s="7">
        <v>2023</v>
      </c>
      <c r="F1216" s="7">
        <v>1</v>
      </c>
      <c r="G1216" s="7">
        <v>13</v>
      </c>
      <c r="H1216" s="7" t="s">
        <v>35</v>
      </c>
      <c r="I1216" s="7">
        <v>53</v>
      </c>
      <c r="J1216" t="s">
        <v>22</v>
      </c>
      <c r="K1216" t="s">
        <v>37</v>
      </c>
      <c r="L1216">
        <v>2.6257000000000001</v>
      </c>
      <c r="M1216">
        <v>2.6257000000000001</v>
      </c>
      <c r="N1216">
        <v>1.5916699999999999</v>
      </c>
      <c r="O1216">
        <v>0.98991300000000004</v>
      </c>
      <c r="P1216">
        <v>-6.38209E-2</v>
      </c>
      <c r="Q1216" t="s">
        <v>38</v>
      </c>
      <c r="R1216">
        <v>10.5152</v>
      </c>
      <c r="S1216">
        <v>0.52791999999999994</v>
      </c>
      <c r="T1216">
        <v>2E-3</v>
      </c>
      <c r="U1216">
        <v>0</v>
      </c>
      <c r="V1216">
        <v>9.5</v>
      </c>
      <c r="W1216">
        <v>23.8216</v>
      </c>
      <c r="X1216">
        <v>85.097300000000004</v>
      </c>
    </row>
    <row r="1217" spans="1:24" x14ac:dyDescent="0.3">
      <c r="A1217">
        <v>1216</v>
      </c>
      <c r="B1217">
        <v>19</v>
      </c>
      <c r="C1217" s="1">
        <v>44930.473981481482</v>
      </c>
      <c r="D1217" t="s">
        <v>13</v>
      </c>
      <c r="E1217" s="7">
        <v>2023</v>
      </c>
      <c r="F1217" s="7">
        <v>1</v>
      </c>
      <c r="G1217" s="7">
        <v>13</v>
      </c>
      <c r="H1217" s="7" t="s">
        <v>35</v>
      </c>
      <c r="I1217" s="7">
        <v>53</v>
      </c>
      <c r="J1217" t="s">
        <v>22</v>
      </c>
      <c r="K1217" t="s">
        <v>36</v>
      </c>
      <c r="L1217" s="7" t="s">
        <v>38</v>
      </c>
      <c r="M1217" t="s">
        <v>38</v>
      </c>
      <c r="N1217" t="s">
        <v>38</v>
      </c>
      <c r="O1217" t="s">
        <v>38</v>
      </c>
      <c r="P1217" t="s">
        <v>38</v>
      </c>
      <c r="Q1217" t="s">
        <v>38</v>
      </c>
      <c r="R1217" t="s">
        <v>38</v>
      </c>
      <c r="S1217" t="s">
        <v>38</v>
      </c>
      <c r="T1217" t="s">
        <v>38</v>
      </c>
      <c r="U1217" t="s">
        <v>38</v>
      </c>
      <c r="V1217" t="s">
        <v>38</v>
      </c>
      <c r="W1217" t="s">
        <v>38</v>
      </c>
      <c r="X1217" t="s">
        <v>38</v>
      </c>
    </row>
    <row r="1218" spans="1:24" x14ac:dyDescent="0.3">
      <c r="A1218">
        <v>1217</v>
      </c>
      <c r="B1218">
        <v>20</v>
      </c>
      <c r="C1218" s="1">
        <v>44930.477662037039</v>
      </c>
      <c r="D1218" t="s">
        <v>13</v>
      </c>
      <c r="E1218" s="7">
        <v>2023</v>
      </c>
      <c r="F1218" s="7">
        <v>1</v>
      </c>
      <c r="G1218" s="7">
        <v>13</v>
      </c>
      <c r="H1218" s="7" t="s">
        <v>35</v>
      </c>
      <c r="I1218" s="7">
        <v>53</v>
      </c>
      <c r="J1218" t="s">
        <v>22</v>
      </c>
      <c r="K1218" t="s">
        <v>36</v>
      </c>
      <c r="L1218">
        <v>2.7702100000000001</v>
      </c>
      <c r="M1218">
        <v>2.7702100000000001</v>
      </c>
      <c r="N1218">
        <v>1.7889999999999999</v>
      </c>
      <c r="O1218">
        <v>0.97988299999999995</v>
      </c>
      <c r="P1218">
        <v>-4.97668E-2</v>
      </c>
      <c r="Q1218" t="s">
        <v>38</v>
      </c>
      <c r="R1218">
        <v>13.557600000000001</v>
      </c>
      <c r="S1218">
        <v>0.400835</v>
      </c>
      <c r="T1218">
        <v>3.0000000000000001E-3</v>
      </c>
      <c r="U1218">
        <v>3.6363600000000003E-2</v>
      </c>
      <c r="V1218">
        <v>8.9727300000000003</v>
      </c>
      <c r="W1218">
        <v>22.816400000000002</v>
      </c>
      <c r="X1218">
        <v>85.082099999999997</v>
      </c>
    </row>
    <row r="1219" spans="1:24" x14ac:dyDescent="0.3">
      <c r="A1219">
        <v>1218</v>
      </c>
      <c r="B1219">
        <v>21</v>
      </c>
      <c r="C1219" s="1">
        <v>44930.47997685185</v>
      </c>
      <c r="D1219" t="s">
        <v>13</v>
      </c>
      <c r="E1219" s="7">
        <v>2023</v>
      </c>
      <c r="F1219" s="7">
        <v>1</v>
      </c>
      <c r="G1219" s="7">
        <v>13</v>
      </c>
      <c r="H1219" s="7" t="s">
        <v>35</v>
      </c>
      <c r="I1219" s="7">
        <v>53</v>
      </c>
      <c r="J1219" t="s">
        <v>23</v>
      </c>
      <c r="K1219" t="s">
        <v>37</v>
      </c>
      <c r="L1219">
        <v>2.1490399999999998</v>
      </c>
      <c r="M1219">
        <v>2.1490399999999998</v>
      </c>
      <c r="N1219">
        <v>1.64001</v>
      </c>
      <c r="O1219">
        <v>0.98965400000000003</v>
      </c>
      <c r="P1219">
        <v>-0.132631</v>
      </c>
      <c r="Q1219" t="s">
        <v>38</v>
      </c>
      <c r="R1219">
        <v>3.6647799999999999</v>
      </c>
      <c r="S1219">
        <v>0.91100400000000004</v>
      </c>
      <c r="T1219">
        <v>3.0000000000000001E-3</v>
      </c>
      <c r="U1219">
        <v>6.0000000000000001E-3</v>
      </c>
      <c r="V1219">
        <v>9.1</v>
      </c>
      <c r="W1219">
        <v>22.984400000000001</v>
      </c>
      <c r="X1219">
        <v>85.088800000000006</v>
      </c>
    </row>
    <row r="1220" spans="1:24" x14ac:dyDescent="0.3">
      <c r="A1220">
        <v>1219</v>
      </c>
      <c r="B1220">
        <v>22</v>
      </c>
      <c r="C1220" s="1">
        <v>44930.485011574077</v>
      </c>
      <c r="D1220" t="s">
        <v>13</v>
      </c>
      <c r="E1220" s="7">
        <v>2023</v>
      </c>
      <c r="F1220" s="7">
        <v>1</v>
      </c>
      <c r="G1220" s="7">
        <v>13</v>
      </c>
      <c r="H1220" s="7" t="s">
        <v>35</v>
      </c>
      <c r="I1220" s="7">
        <v>53</v>
      </c>
      <c r="J1220" t="s">
        <v>23</v>
      </c>
      <c r="K1220" t="s">
        <v>36</v>
      </c>
      <c r="L1220">
        <v>2.0367099999999998</v>
      </c>
      <c r="M1220">
        <v>2.0367099999999998</v>
      </c>
      <c r="N1220">
        <v>1.9929399999999999</v>
      </c>
      <c r="O1220">
        <v>0.97925899999999999</v>
      </c>
      <c r="P1220">
        <v>-0.114077</v>
      </c>
      <c r="Q1220" t="s">
        <v>38</v>
      </c>
      <c r="R1220">
        <v>6.1344900000000004</v>
      </c>
      <c r="S1220">
        <v>0.77151800000000004</v>
      </c>
      <c r="T1220">
        <v>5.0000000000000001E-3</v>
      </c>
      <c r="U1220">
        <v>8.7999999999999995E-2</v>
      </c>
      <c r="V1220">
        <v>9</v>
      </c>
      <c r="W1220">
        <v>22.352900000000002</v>
      </c>
      <c r="X1220">
        <v>85.087400000000002</v>
      </c>
    </row>
    <row r="1221" spans="1:24" x14ac:dyDescent="0.3">
      <c r="A1221">
        <v>1220</v>
      </c>
      <c r="B1221">
        <v>23</v>
      </c>
      <c r="C1221" s="1">
        <v>44930.487187500003</v>
      </c>
      <c r="D1221" t="s">
        <v>13</v>
      </c>
      <c r="E1221" s="7">
        <v>2023</v>
      </c>
      <c r="F1221" s="7">
        <v>1</v>
      </c>
      <c r="G1221" s="7">
        <v>13</v>
      </c>
      <c r="H1221" s="7" t="s">
        <v>35</v>
      </c>
      <c r="I1221" s="7">
        <v>53</v>
      </c>
      <c r="J1221" t="s">
        <v>23</v>
      </c>
      <c r="K1221" t="s">
        <v>36</v>
      </c>
      <c r="L1221">
        <v>2.3426999999999998</v>
      </c>
      <c r="M1221">
        <v>2.3426999999999998</v>
      </c>
      <c r="N1221">
        <v>1.6024700000000001</v>
      </c>
      <c r="O1221">
        <v>0.98986200000000002</v>
      </c>
      <c r="P1221">
        <v>-0.165855</v>
      </c>
      <c r="Q1221" t="s">
        <v>38</v>
      </c>
      <c r="R1221">
        <v>3.59111</v>
      </c>
      <c r="S1221">
        <v>0.91465300000000005</v>
      </c>
      <c r="T1221">
        <v>3.0000000000000001E-3</v>
      </c>
      <c r="U1221">
        <v>0.03</v>
      </c>
      <c r="V1221">
        <v>9.3000000000000007</v>
      </c>
      <c r="W1221">
        <v>22.539200000000001</v>
      </c>
      <c r="X1221">
        <v>85.081699999999998</v>
      </c>
    </row>
    <row r="1222" spans="1:24" x14ac:dyDescent="0.3">
      <c r="A1222">
        <v>1221</v>
      </c>
      <c r="B1222">
        <v>24</v>
      </c>
      <c r="C1222" s="1">
        <v>44930.489340277774</v>
      </c>
      <c r="D1222" t="s">
        <v>13</v>
      </c>
      <c r="E1222" s="7">
        <v>2023</v>
      </c>
      <c r="F1222" s="7">
        <v>1</v>
      </c>
      <c r="G1222" s="7">
        <v>13</v>
      </c>
      <c r="H1222" s="7" t="s">
        <v>35</v>
      </c>
      <c r="I1222" s="7">
        <v>53</v>
      </c>
      <c r="J1222" t="s">
        <v>23</v>
      </c>
      <c r="K1222" t="s">
        <v>36</v>
      </c>
      <c r="L1222">
        <v>2.4081299999999999</v>
      </c>
      <c r="M1222">
        <v>2.4081299999999999</v>
      </c>
      <c r="N1222">
        <v>1.52922</v>
      </c>
      <c r="O1222">
        <v>0.99274200000000001</v>
      </c>
      <c r="P1222">
        <v>-5.2797200000000002E-2</v>
      </c>
      <c r="Q1222" t="s">
        <v>38</v>
      </c>
      <c r="R1222">
        <v>9.8099699999999999</v>
      </c>
      <c r="S1222">
        <v>0.56284199999999995</v>
      </c>
      <c r="T1222">
        <v>5.0000000000000001E-3</v>
      </c>
      <c r="U1222">
        <v>6.3E-2</v>
      </c>
      <c r="V1222">
        <v>9.6</v>
      </c>
      <c r="W1222">
        <v>22.846800000000002</v>
      </c>
      <c r="X1222">
        <v>85.093999999999994</v>
      </c>
    </row>
    <row r="1223" spans="1:24" x14ac:dyDescent="0.3">
      <c r="A1223">
        <v>1222</v>
      </c>
      <c r="B1223">
        <v>1</v>
      </c>
      <c r="C1223" s="1">
        <v>44930.570439814815</v>
      </c>
      <c r="D1223" t="s">
        <v>15</v>
      </c>
      <c r="E1223" s="7">
        <v>2023</v>
      </c>
      <c r="F1223" s="7">
        <v>1</v>
      </c>
      <c r="G1223" s="7">
        <v>13</v>
      </c>
      <c r="H1223" s="7" t="s">
        <v>35</v>
      </c>
      <c r="I1223" s="7">
        <v>53</v>
      </c>
      <c r="J1223" t="s">
        <v>22</v>
      </c>
      <c r="K1223" t="s">
        <v>38</v>
      </c>
      <c r="L1223">
        <v>3.4317700000000002</v>
      </c>
      <c r="M1223">
        <v>3.4317700000000002</v>
      </c>
      <c r="N1223">
        <v>1.56823</v>
      </c>
      <c r="O1223">
        <v>0.99030799999999997</v>
      </c>
      <c r="P1223">
        <v>-0.62475800000000004</v>
      </c>
      <c r="Q1223">
        <v>-0.62475800000000004</v>
      </c>
      <c r="R1223">
        <v>1.56284</v>
      </c>
      <c r="S1223">
        <v>0.99270999999999998</v>
      </c>
      <c r="T1223">
        <v>5.0000000000000001E-3</v>
      </c>
      <c r="U1223">
        <v>0.04</v>
      </c>
      <c r="V1223">
        <v>18.899999999999999</v>
      </c>
      <c r="W1223">
        <v>26.508700000000001</v>
      </c>
      <c r="X1223">
        <v>84.013099999999994</v>
      </c>
    </row>
    <row r="1224" spans="1:24" x14ac:dyDescent="0.3">
      <c r="A1224">
        <v>1223</v>
      </c>
      <c r="B1224">
        <v>2</v>
      </c>
      <c r="C1224" s="1">
        <v>44930.573125000003</v>
      </c>
      <c r="D1224" t="s">
        <v>15</v>
      </c>
      <c r="E1224" s="7">
        <v>2023</v>
      </c>
      <c r="F1224" s="7">
        <v>1</v>
      </c>
      <c r="G1224" s="7">
        <v>13</v>
      </c>
      <c r="H1224" s="7" t="s">
        <v>35</v>
      </c>
      <c r="I1224" s="7">
        <v>53</v>
      </c>
      <c r="J1224" t="s">
        <v>22</v>
      </c>
      <c r="K1224" t="s">
        <v>38</v>
      </c>
      <c r="L1224">
        <v>2.6432600000000002</v>
      </c>
      <c r="M1224">
        <v>2.6432600000000002</v>
      </c>
      <c r="N1224">
        <v>1.5279400000000001</v>
      </c>
      <c r="O1224">
        <v>0.99259799999999998</v>
      </c>
      <c r="P1224">
        <v>-0.82270699999999997</v>
      </c>
      <c r="Q1224">
        <v>-0.82270699999999997</v>
      </c>
      <c r="R1224">
        <v>1.3769100000000001</v>
      </c>
      <c r="S1224">
        <v>0.99712500000000004</v>
      </c>
      <c r="T1224">
        <v>4.0000000000000001E-3</v>
      </c>
      <c r="U1224">
        <v>0</v>
      </c>
      <c r="V1224">
        <v>18.399999999999999</v>
      </c>
      <c r="W1224">
        <v>27.6374</v>
      </c>
      <c r="X1224">
        <v>84.009799999999998</v>
      </c>
    </row>
    <row r="1225" spans="1:24" x14ac:dyDescent="0.3">
      <c r="A1225">
        <v>1224</v>
      </c>
      <c r="B1225">
        <v>3</v>
      </c>
      <c r="C1225" s="1">
        <v>44930.575219907405</v>
      </c>
      <c r="D1225" t="s">
        <v>15</v>
      </c>
      <c r="E1225" s="7">
        <v>2023</v>
      </c>
      <c r="F1225" s="7">
        <v>1</v>
      </c>
      <c r="G1225" s="7">
        <v>13</v>
      </c>
      <c r="H1225" s="7" t="s">
        <v>35</v>
      </c>
      <c r="I1225" s="7">
        <v>53</v>
      </c>
      <c r="J1225" t="s">
        <v>22</v>
      </c>
      <c r="K1225" t="s">
        <v>38</v>
      </c>
      <c r="L1225">
        <v>1.65625</v>
      </c>
      <c r="M1225">
        <v>1.65625</v>
      </c>
      <c r="N1225">
        <v>1.96018</v>
      </c>
      <c r="O1225">
        <v>0.981325</v>
      </c>
      <c r="P1225">
        <v>-0.39381699999999997</v>
      </c>
      <c r="Q1225">
        <v>-0.39381699999999997</v>
      </c>
      <c r="R1225">
        <v>2.2554500000000002</v>
      </c>
      <c r="S1225">
        <v>0.97147499999999998</v>
      </c>
      <c r="T1225">
        <v>4.0000000000000001E-3</v>
      </c>
      <c r="U1225">
        <v>3.4000000000000002E-2</v>
      </c>
      <c r="V1225">
        <v>18</v>
      </c>
      <c r="W1225">
        <v>28.138999999999999</v>
      </c>
      <c r="X1225">
        <v>84.005700000000004</v>
      </c>
    </row>
    <row r="1226" spans="1:24" x14ac:dyDescent="0.3">
      <c r="A1226">
        <v>1225</v>
      </c>
      <c r="B1226">
        <v>4</v>
      </c>
      <c r="C1226" s="1">
        <v>44930.577372685184</v>
      </c>
      <c r="D1226" t="s">
        <v>15</v>
      </c>
      <c r="E1226" s="7">
        <v>2023</v>
      </c>
      <c r="F1226" s="7">
        <v>1</v>
      </c>
      <c r="G1226" s="7">
        <v>13</v>
      </c>
      <c r="H1226" s="7" t="s">
        <v>35</v>
      </c>
      <c r="I1226" s="7">
        <v>53</v>
      </c>
      <c r="J1226" t="s">
        <v>23</v>
      </c>
      <c r="K1226" t="s">
        <v>38</v>
      </c>
      <c r="L1226">
        <v>1.21397</v>
      </c>
      <c r="M1226" t="s">
        <v>38</v>
      </c>
      <c r="N1226">
        <v>3.30098</v>
      </c>
      <c r="O1226">
        <v>0.914462</v>
      </c>
      <c r="P1226">
        <v>-0.46404699999999999</v>
      </c>
      <c r="Q1226">
        <v>-0.46404699999999999</v>
      </c>
      <c r="R1226">
        <v>2.0065900000000001</v>
      </c>
      <c r="S1226">
        <v>0.97985</v>
      </c>
      <c r="T1226">
        <v>3.0000000000000001E-3</v>
      </c>
      <c r="U1226">
        <v>5.1999999999999998E-2</v>
      </c>
      <c r="V1226">
        <v>17.7</v>
      </c>
      <c r="W1226">
        <v>28.540600000000001</v>
      </c>
      <c r="X1226">
        <v>84.010999999999996</v>
      </c>
    </row>
    <row r="1227" spans="1:24" x14ac:dyDescent="0.3">
      <c r="A1227">
        <v>1226</v>
      </c>
      <c r="B1227">
        <v>5</v>
      </c>
      <c r="C1227" s="1">
        <v>44930.57949074074</v>
      </c>
      <c r="D1227" t="s">
        <v>15</v>
      </c>
      <c r="E1227" s="7">
        <v>2023</v>
      </c>
      <c r="F1227" s="7">
        <v>1</v>
      </c>
      <c r="G1227" s="7">
        <v>13</v>
      </c>
      <c r="H1227" s="7" t="s">
        <v>35</v>
      </c>
      <c r="I1227" s="7">
        <v>53</v>
      </c>
      <c r="J1227" t="s">
        <v>23</v>
      </c>
      <c r="K1227" t="s">
        <v>38</v>
      </c>
      <c r="L1227">
        <v>1.43085</v>
      </c>
      <c r="M1227" t="s">
        <v>38</v>
      </c>
      <c r="N1227">
        <v>3.5501100000000001</v>
      </c>
      <c r="O1227">
        <v>0.88953000000000004</v>
      </c>
      <c r="P1227">
        <v>-0.43288300000000002</v>
      </c>
      <c r="Q1227">
        <v>-0.43288300000000002</v>
      </c>
      <c r="R1227">
        <v>2.5935999999999999</v>
      </c>
      <c r="S1227">
        <v>0.95927300000000004</v>
      </c>
      <c r="T1227">
        <v>5.0000000000000001E-3</v>
      </c>
      <c r="U1227">
        <v>0.13400000000000001</v>
      </c>
      <c r="V1227">
        <v>17.5</v>
      </c>
      <c r="W1227">
        <v>28.981200000000001</v>
      </c>
      <c r="X1227">
        <v>83.989400000000003</v>
      </c>
    </row>
    <row r="1228" spans="1:24" x14ac:dyDescent="0.3">
      <c r="A1228">
        <v>1227</v>
      </c>
      <c r="B1228">
        <v>6</v>
      </c>
      <c r="C1228" s="1">
        <v>44930.581712962965</v>
      </c>
      <c r="D1228" t="s">
        <v>15</v>
      </c>
      <c r="E1228" s="7">
        <v>2023</v>
      </c>
      <c r="F1228" s="7">
        <v>1</v>
      </c>
      <c r="G1228" s="7">
        <v>13</v>
      </c>
      <c r="H1228" s="7" t="s">
        <v>35</v>
      </c>
      <c r="I1228" s="7">
        <v>53</v>
      </c>
      <c r="J1228" t="s">
        <v>23</v>
      </c>
      <c r="K1228" t="s">
        <v>38</v>
      </c>
      <c r="L1228">
        <v>2.8164699999999998</v>
      </c>
      <c r="M1228" t="s">
        <v>38</v>
      </c>
      <c r="N1228">
        <v>1.4083000000000001</v>
      </c>
      <c r="O1228">
        <v>0.94858399999999998</v>
      </c>
      <c r="P1228">
        <v>-0.51247699999999996</v>
      </c>
      <c r="Q1228">
        <v>-0.51247699999999996</v>
      </c>
      <c r="R1228">
        <v>1.75282</v>
      </c>
      <c r="S1228">
        <v>0.98751</v>
      </c>
      <c r="T1228">
        <v>3.0000000000000001E-3</v>
      </c>
      <c r="U1228">
        <v>0</v>
      </c>
      <c r="V1228">
        <v>17.5</v>
      </c>
      <c r="W1228">
        <v>29.236000000000001</v>
      </c>
      <c r="X1228">
        <v>83.999099999999999</v>
      </c>
    </row>
    <row r="1229" spans="1:24" x14ac:dyDescent="0.3">
      <c r="A1229">
        <v>1228</v>
      </c>
      <c r="B1229">
        <v>10</v>
      </c>
      <c r="C1229" s="1">
        <v>44930.584456018521</v>
      </c>
      <c r="D1229" t="s">
        <v>15</v>
      </c>
      <c r="E1229" s="7">
        <v>2023</v>
      </c>
      <c r="F1229" s="7">
        <v>1</v>
      </c>
      <c r="G1229" s="7">
        <v>13</v>
      </c>
      <c r="H1229" s="7" t="s">
        <v>35</v>
      </c>
      <c r="I1229" s="7">
        <v>53</v>
      </c>
      <c r="J1229" t="s">
        <v>23</v>
      </c>
      <c r="K1229" t="s">
        <v>38</v>
      </c>
      <c r="L1229">
        <v>1.06311</v>
      </c>
      <c r="M1229">
        <v>1.06311</v>
      </c>
      <c r="N1229">
        <v>2.2628599999999999</v>
      </c>
      <c r="O1229">
        <v>0.96909400000000001</v>
      </c>
      <c r="P1229">
        <v>-0.57524799999999998</v>
      </c>
      <c r="Q1229">
        <v>-0.57524799999999998</v>
      </c>
      <c r="R1229">
        <v>1.52014</v>
      </c>
      <c r="S1229">
        <v>0.99371799999999999</v>
      </c>
      <c r="T1229">
        <v>3.0000000000000001E-3</v>
      </c>
      <c r="U1229">
        <v>1.9E-2</v>
      </c>
      <c r="V1229">
        <v>17.2</v>
      </c>
      <c r="W1229">
        <v>28.8842</v>
      </c>
      <c r="X1229">
        <v>84.007300000000001</v>
      </c>
    </row>
    <row r="1230" spans="1:24" x14ac:dyDescent="0.3">
      <c r="A1230">
        <v>1229</v>
      </c>
      <c r="B1230">
        <v>11</v>
      </c>
      <c r="C1230" s="1">
        <v>44930.586793981478</v>
      </c>
      <c r="D1230" t="s">
        <v>15</v>
      </c>
      <c r="E1230" s="7">
        <v>2023</v>
      </c>
      <c r="F1230" s="7">
        <v>1</v>
      </c>
      <c r="G1230" s="7">
        <v>13</v>
      </c>
      <c r="H1230" s="7" t="s">
        <v>35</v>
      </c>
      <c r="I1230" s="7">
        <v>53</v>
      </c>
      <c r="J1230" t="s">
        <v>23</v>
      </c>
      <c r="K1230" t="s">
        <v>38</v>
      </c>
      <c r="L1230">
        <v>1.2085999999999999</v>
      </c>
      <c r="M1230" t="s">
        <v>38</v>
      </c>
      <c r="N1230">
        <v>2.6580400000000002</v>
      </c>
      <c r="O1230">
        <v>0.94868399999999997</v>
      </c>
      <c r="P1230">
        <v>-0.57128900000000005</v>
      </c>
      <c r="Q1230">
        <v>-0.57128900000000005</v>
      </c>
      <c r="R1230">
        <v>1.6081300000000001</v>
      </c>
      <c r="S1230">
        <v>0.99147200000000002</v>
      </c>
      <c r="T1230">
        <v>4.0000000000000001E-3</v>
      </c>
      <c r="U1230">
        <v>8.2000000000000003E-2</v>
      </c>
      <c r="V1230">
        <v>16.8</v>
      </c>
      <c r="W1230">
        <v>28.749199999999998</v>
      </c>
      <c r="X1230">
        <v>84.0047</v>
      </c>
    </row>
    <row r="1231" spans="1:24" x14ac:dyDescent="0.3">
      <c r="A1231">
        <v>1230</v>
      </c>
      <c r="B1231">
        <v>12</v>
      </c>
      <c r="C1231" s="1">
        <v>44930.588877314818</v>
      </c>
      <c r="D1231" t="s">
        <v>15</v>
      </c>
      <c r="E1231" s="7">
        <v>2023</v>
      </c>
      <c r="F1231" s="7">
        <v>1</v>
      </c>
      <c r="G1231" s="7">
        <v>13</v>
      </c>
      <c r="H1231" s="7" t="s">
        <v>35</v>
      </c>
      <c r="I1231" s="7">
        <v>53</v>
      </c>
      <c r="J1231" t="s">
        <v>23</v>
      </c>
      <c r="K1231" t="s">
        <v>38</v>
      </c>
      <c r="L1231">
        <v>0.72286700000000004</v>
      </c>
      <c r="M1231" t="s">
        <v>38</v>
      </c>
      <c r="N1231">
        <v>3.2231900000000002</v>
      </c>
      <c r="O1231">
        <v>0.92798700000000001</v>
      </c>
      <c r="P1231">
        <v>-0.242117</v>
      </c>
      <c r="Q1231">
        <v>-0.242117</v>
      </c>
      <c r="R1231">
        <v>2.1301299999999999</v>
      </c>
      <c r="S1231">
        <v>0.97580199999999995</v>
      </c>
      <c r="T1231">
        <v>5.0000000000000001E-3</v>
      </c>
      <c r="U1231">
        <v>0.126</v>
      </c>
      <c r="V1231">
        <v>16.7</v>
      </c>
      <c r="W1231">
        <v>28.861699999999999</v>
      </c>
      <c r="X1231">
        <v>83.995599999999996</v>
      </c>
    </row>
    <row r="1232" spans="1:24" x14ac:dyDescent="0.3">
      <c r="A1232">
        <v>1231</v>
      </c>
      <c r="B1232">
        <v>7</v>
      </c>
      <c r="C1232" s="1">
        <v>44930.591226851851</v>
      </c>
      <c r="D1232" t="s">
        <v>15</v>
      </c>
      <c r="E1232" s="7">
        <v>2023</v>
      </c>
      <c r="F1232" s="7">
        <v>1</v>
      </c>
      <c r="G1232" s="7">
        <v>13</v>
      </c>
      <c r="H1232" s="7" t="s">
        <v>35</v>
      </c>
      <c r="I1232" s="7">
        <v>53</v>
      </c>
      <c r="J1232" t="s">
        <v>22</v>
      </c>
      <c r="K1232" t="s">
        <v>38</v>
      </c>
      <c r="L1232">
        <v>2.1731400000000001</v>
      </c>
      <c r="M1232">
        <v>2.1731400000000001</v>
      </c>
      <c r="N1232">
        <v>1.98237</v>
      </c>
      <c r="O1232">
        <v>0.97432799999999997</v>
      </c>
      <c r="P1232">
        <v>-0.87897899999999995</v>
      </c>
      <c r="Q1232">
        <v>-0.87897899999999995</v>
      </c>
      <c r="R1232">
        <v>1.5280800000000001</v>
      </c>
      <c r="S1232">
        <v>0.99352300000000004</v>
      </c>
      <c r="T1232">
        <v>6.0000000000000001E-3</v>
      </c>
      <c r="U1232">
        <v>0.121</v>
      </c>
      <c r="V1232">
        <v>16</v>
      </c>
      <c r="W1232">
        <v>28.546800000000001</v>
      </c>
      <c r="X1232">
        <v>84.004300000000001</v>
      </c>
    </row>
    <row r="1233" spans="1:24" x14ac:dyDescent="0.3">
      <c r="A1233">
        <v>1232</v>
      </c>
      <c r="B1233">
        <v>8</v>
      </c>
      <c r="C1233" s="1">
        <v>44930.593391203707</v>
      </c>
      <c r="D1233" t="s">
        <v>15</v>
      </c>
      <c r="E1233" s="7">
        <v>2023</v>
      </c>
      <c r="F1233" s="7">
        <v>1</v>
      </c>
      <c r="G1233" s="7">
        <v>13</v>
      </c>
      <c r="H1233" s="7" t="s">
        <v>35</v>
      </c>
      <c r="I1233" s="7">
        <v>53</v>
      </c>
      <c r="J1233" t="s">
        <v>22</v>
      </c>
      <c r="K1233" t="s">
        <v>38</v>
      </c>
      <c r="L1233">
        <v>2.7289099999999999</v>
      </c>
      <c r="M1233">
        <v>2.7289099999999999</v>
      </c>
      <c r="N1233">
        <v>1.5426899999999999</v>
      </c>
      <c r="O1233">
        <v>0.99239200000000005</v>
      </c>
      <c r="P1233">
        <v>-0.58662700000000001</v>
      </c>
      <c r="Q1233">
        <v>-0.58662700000000001</v>
      </c>
      <c r="R1233">
        <v>1.73997</v>
      </c>
      <c r="S1233">
        <v>0.98802699999999999</v>
      </c>
      <c r="T1233">
        <v>1E-3</v>
      </c>
      <c r="U1233">
        <v>0</v>
      </c>
      <c r="V1233">
        <v>15.8</v>
      </c>
      <c r="W1233">
        <v>28.444199999999999</v>
      </c>
      <c r="X1233">
        <v>83.991299999999995</v>
      </c>
    </row>
    <row r="1234" spans="1:24" x14ac:dyDescent="0.3">
      <c r="A1234">
        <v>1233</v>
      </c>
      <c r="B1234">
        <v>9</v>
      </c>
      <c r="C1234" s="1">
        <v>44930.595486111109</v>
      </c>
      <c r="D1234" t="s">
        <v>15</v>
      </c>
      <c r="E1234" s="7">
        <v>2023</v>
      </c>
      <c r="F1234" s="7">
        <v>1</v>
      </c>
      <c r="G1234" s="7">
        <v>13</v>
      </c>
      <c r="H1234" s="7" t="s">
        <v>35</v>
      </c>
      <c r="I1234" s="7">
        <v>53</v>
      </c>
      <c r="J1234" t="s">
        <v>22</v>
      </c>
      <c r="K1234" t="s">
        <v>38</v>
      </c>
      <c r="L1234">
        <v>1.84849</v>
      </c>
      <c r="M1234">
        <v>1.84849</v>
      </c>
      <c r="N1234">
        <v>1.7774000000000001</v>
      </c>
      <c r="O1234">
        <v>0.98621999999999999</v>
      </c>
      <c r="P1234">
        <v>-0.56698300000000001</v>
      </c>
      <c r="Q1234">
        <v>-0.56698300000000001</v>
      </c>
      <c r="R1234">
        <v>1.65771</v>
      </c>
      <c r="S1234">
        <v>0.990151</v>
      </c>
      <c r="T1234">
        <v>3.0000000000000001E-3</v>
      </c>
      <c r="U1234">
        <v>0</v>
      </c>
      <c r="V1234">
        <v>15.7</v>
      </c>
      <c r="W1234">
        <v>28.574400000000001</v>
      </c>
      <c r="X1234">
        <v>83.971199999999996</v>
      </c>
    </row>
    <row r="1235" spans="1:24" x14ac:dyDescent="0.3">
      <c r="A1235">
        <v>1234</v>
      </c>
      <c r="B1235">
        <v>13</v>
      </c>
      <c r="C1235" s="1">
        <v>44930.598055555558</v>
      </c>
      <c r="D1235" t="s">
        <v>15</v>
      </c>
      <c r="E1235" s="7">
        <v>2023</v>
      </c>
      <c r="F1235" s="7">
        <v>1</v>
      </c>
      <c r="G1235" s="7">
        <v>13</v>
      </c>
      <c r="H1235" s="7" t="s">
        <v>35</v>
      </c>
      <c r="I1235" s="7">
        <v>53</v>
      </c>
      <c r="J1235" t="s">
        <v>22</v>
      </c>
      <c r="K1235" t="s">
        <v>38</v>
      </c>
      <c r="L1235">
        <v>2.8159700000000001</v>
      </c>
      <c r="M1235">
        <v>2.8159700000000001</v>
      </c>
      <c r="N1235">
        <v>1.5740099999999999</v>
      </c>
      <c r="O1235">
        <v>0.991618</v>
      </c>
      <c r="P1235">
        <v>-0.62129299999999998</v>
      </c>
      <c r="Q1235">
        <v>-0.62129299999999998</v>
      </c>
      <c r="R1235">
        <v>1.5366299999999999</v>
      </c>
      <c r="S1235">
        <v>0.99331499999999995</v>
      </c>
      <c r="T1235">
        <v>5.0000000000000001E-3</v>
      </c>
      <c r="U1235">
        <v>3.3000000000000002E-2</v>
      </c>
      <c r="V1235">
        <v>16.2</v>
      </c>
      <c r="W1235">
        <v>28.378499999999999</v>
      </c>
      <c r="X1235">
        <v>83.958799999999997</v>
      </c>
    </row>
    <row r="1236" spans="1:24" x14ac:dyDescent="0.3">
      <c r="A1236">
        <v>1235</v>
      </c>
      <c r="B1236">
        <v>14</v>
      </c>
      <c r="C1236" s="1">
        <v>44930.600115740737</v>
      </c>
      <c r="D1236" t="s">
        <v>15</v>
      </c>
      <c r="E1236" s="7">
        <v>2023</v>
      </c>
      <c r="F1236" s="7">
        <v>1</v>
      </c>
      <c r="G1236" s="7">
        <v>13</v>
      </c>
      <c r="H1236" s="7" t="s">
        <v>35</v>
      </c>
      <c r="I1236" s="7">
        <v>53</v>
      </c>
      <c r="J1236" t="s">
        <v>22</v>
      </c>
      <c r="K1236" t="s">
        <v>38</v>
      </c>
      <c r="L1236">
        <v>1.80087</v>
      </c>
      <c r="M1236">
        <v>1.80087</v>
      </c>
      <c r="N1236">
        <v>1.98454</v>
      </c>
      <c r="O1236">
        <v>0.97494899999999995</v>
      </c>
      <c r="P1236">
        <v>-0.69198099999999996</v>
      </c>
      <c r="Q1236">
        <v>-0.69198099999999996</v>
      </c>
      <c r="R1236">
        <v>1.45356</v>
      </c>
      <c r="S1236">
        <v>0.99541299999999999</v>
      </c>
      <c r="T1236">
        <v>4.0000000000000001E-3</v>
      </c>
      <c r="U1236">
        <v>3.2000000000000001E-2</v>
      </c>
      <c r="V1236">
        <v>16</v>
      </c>
      <c r="W1236">
        <v>28.477900000000002</v>
      </c>
      <c r="X1236">
        <v>83.941699999999997</v>
      </c>
    </row>
    <row r="1237" spans="1:24" x14ac:dyDescent="0.3">
      <c r="A1237">
        <v>1236</v>
      </c>
      <c r="B1237">
        <v>15</v>
      </c>
      <c r="C1237" s="1">
        <v>44930.602199074077</v>
      </c>
      <c r="D1237" t="s">
        <v>15</v>
      </c>
      <c r="E1237" s="7">
        <v>2023</v>
      </c>
      <c r="F1237" s="7">
        <v>1</v>
      </c>
      <c r="G1237" s="7">
        <v>13</v>
      </c>
      <c r="H1237" s="7" t="s">
        <v>35</v>
      </c>
      <c r="I1237" s="7">
        <v>53</v>
      </c>
      <c r="J1237" t="s">
        <v>22</v>
      </c>
      <c r="K1237" t="s">
        <v>38</v>
      </c>
      <c r="L1237">
        <v>1.8385899999999999</v>
      </c>
      <c r="M1237">
        <v>1.8385899999999999</v>
      </c>
      <c r="N1237">
        <v>2.2237800000000001</v>
      </c>
      <c r="O1237">
        <v>0.97260500000000005</v>
      </c>
      <c r="P1237">
        <v>-0.67381100000000005</v>
      </c>
      <c r="Q1237">
        <v>-0.67381100000000005</v>
      </c>
      <c r="R1237">
        <v>1.46994</v>
      </c>
      <c r="S1237">
        <v>0.99497100000000005</v>
      </c>
      <c r="T1237">
        <v>2E-3</v>
      </c>
      <c r="U1237">
        <v>0</v>
      </c>
      <c r="V1237">
        <v>16</v>
      </c>
      <c r="W1237">
        <v>28.4206</v>
      </c>
      <c r="X1237">
        <v>83.942999999999998</v>
      </c>
    </row>
    <row r="1238" spans="1:24" x14ac:dyDescent="0.3">
      <c r="A1238">
        <v>1237</v>
      </c>
      <c r="B1238">
        <v>16</v>
      </c>
      <c r="C1238" s="1">
        <v>44930.604270833333</v>
      </c>
      <c r="D1238" t="s">
        <v>15</v>
      </c>
      <c r="E1238" s="7">
        <v>2023</v>
      </c>
      <c r="F1238" s="7">
        <v>1</v>
      </c>
      <c r="G1238" s="7">
        <v>13</v>
      </c>
      <c r="H1238" s="7" t="s">
        <v>35</v>
      </c>
      <c r="I1238" s="7">
        <v>53</v>
      </c>
      <c r="J1238" t="s">
        <v>23</v>
      </c>
      <c r="K1238" t="s">
        <v>38</v>
      </c>
      <c r="L1238">
        <v>0.93903400000000004</v>
      </c>
      <c r="M1238" t="s">
        <v>38</v>
      </c>
      <c r="N1238">
        <v>4.5503900000000002</v>
      </c>
      <c r="O1238">
        <v>0.82281099999999996</v>
      </c>
      <c r="P1238">
        <v>-0.30120000000000002</v>
      </c>
      <c r="Q1238">
        <v>-0.30120000000000002</v>
      </c>
      <c r="R1238">
        <v>2.7876400000000001</v>
      </c>
      <c r="S1238">
        <v>0.95148699999999997</v>
      </c>
      <c r="T1238">
        <v>4.0000000000000001E-3</v>
      </c>
      <c r="U1238">
        <v>0.08</v>
      </c>
      <c r="V1238">
        <v>16</v>
      </c>
      <c r="W1238">
        <v>28.331099999999999</v>
      </c>
      <c r="X1238">
        <v>83.929500000000004</v>
      </c>
    </row>
    <row r="1239" spans="1:24" x14ac:dyDescent="0.3">
      <c r="A1239">
        <v>1238</v>
      </c>
      <c r="B1239">
        <v>17</v>
      </c>
      <c r="C1239" s="1">
        <v>44930.606400462966</v>
      </c>
      <c r="D1239" t="s">
        <v>15</v>
      </c>
      <c r="E1239" s="7">
        <v>2023</v>
      </c>
      <c r="F1239" s="7">
        <v>1</v>
      </c>
      <c r="G1239" s="7">
        <v>13</v>
      </c>
      <c r="H1239" s="7" t="s">
        <v>35</v>
      </c>
      <c r="I1239" s="7">
        <v>53</v>
      </c>
      <c r="J1239" t="s">
        <v>23</v>
      </c>
      <c r="K1239" t="s">
        <v>38</v>
      </c>
      <c r="L1239">
        <v>1.2584</v>
      </c>
      <c r="M1239" t="s">
        <v>38</v>
      </c>
      <c r="N1239">
        <v>3.4640200000000001</v>
      </c>
      <c r="O1239">
        <v>0.87041900000000005</v>
      </c>
      <c r="P1239">
        <v>-0.58978900000000001</v>
      </c>
      <c r="Q1239">
        <v>-0.58978900000000001</v>
      </c>
      <c r="R1239">
        <v>1.8397300000000001</v>
      </c>
      <c r="S1239">
        <v>0.98519500000000004</v>
      </c>
      <c r="T1239">
        <v>5.0000000000000001E-3</v>
      </c>
      <c r="U1239">
        <v>9.4E-2</v>
      </c>
      <c r="V1239">
        <v>16</v>
      </c>
      <c r="W1239">
        <v>28.067699999999999</v>
      </c>
      <c r="X1239">
        <v>83.939800000000005</v>
      </c>
    </row>
    <row r="1240" spans="1:24" x14ac:dyDescent="0.3">
      <c r="A1240">
        <v>1239</v>
      </c>
      <c r="B1240">
        <v>18</v>
      </c>
      <c r="C1240" s="1">
        <v>44930.608599537038</v>
      </c>
      <c r="D1240" t="s">
        <v>15</v>
      </c>
      <c r="E1240" s="7">
        <v>2023</v>
      </c>
      <c r="F1240" s="7">
        <v>1</v>
      </c>
      <c r="G1240" s="7">
        <v>13</v>
      </c>
      <c r="H1240" s="7" t="s">
        <v>35</v>
      </c>
      <c r="I1240" s="7">
        <v>53</v>
      </c>
      <c r="J1240" t="s">
        <v>23</v>
      </c>
      <c r="K1240" t="s">
        <v>38</v>
      </c>
      <c r="L1240">
        <v>1.05023</v>
      </c>
      <c r="M1240" t="s">
        <v>38</v>
      </c>
      <c r="N1240">
        <v>4.0108499999999996</v>
      </c>
      <c r="O1240">
        <v>0.86600900000000003</v>
      </c>
      <c r="P1240">
        <v>-0.60273900000000002</v>
      </c>
      <c r="Q1240">
        <v>-0.60273900000000002</v>
      </c>
      <c r="R1240">
        <v>1.9957100000000001</v>
      </c>
      <c r="S1240">
        <v>0.98022500000000001</v>
      </c>
      <c r="T1240">
        <v>3.0000000000000001E-3</v>
      </c>
      <c r="U1240">
        <v>1.7000000000000001E-2</v>
      </c>
      <c r="V1240">
        <v>16</v>
      </c>
      <c r="W1240">
        <v>28.019400000000001</v>
      </c>
      <c r="X1240">
        <v>83.935400000000001</v>
      </c>
    </row>
    <row r="1241" spans="1:24" x14ac:dyDescent="0.3">
      <c r="A1241">
        <v>1240</v>
      </c>
      <c r="B1241">
        <v>1</v>
      </c>
      <c r="C1241" s="1">
        <v>44931.463078703702</v>
      </c>
      <c r="D1241" t="s">
        <v>30</v>
      </c>
      <c r="E1241" s="7">
        <v>2023</v>
      </c>
      <c r="F1241" s="7">
        <v>1</v>
      </c>
      <c r="G1241" s="7">
        <v>13</v>
      </c>
      <c r="H1241" s="7" t="s">
        <v>35</v>
      </c>
      <c r="I1241" s="7">
        <v>53</v>
      </c>
      <c r="J1241" t="s">
        <v>22</v>
      </c>
      <c r="K1241" t="s">
        <v>37</v>
      </c>
      <c r="L1241">
        <v>2.9190700000000001</v>
      </c>
      <c r="M1241">
        <v>2.9190700000000001</v>
      </c>
      <c r="N1241">
        <v>1.45001</v>
      </c>
      <c r="O1241">
        <v>0.99418899999999999</v>
      </c>
      <c r="P1241">
        <v>-0.34554600000000002</v>
      </c>
      <c r="Q1241">
        <v>-0.34554600000000002</v>
      </c>
      <c r="R1241">
        <v>2.14594</v>
      </c>
      <c r="S1241">
        <v>0.97407200000000005</v>
      </c>
      <c r="T1241">
        <v>2E-3</v>
      </c>
      <c r="U1241">
        <v>0</v>
      </c>
      <c r="V1241">
        <v>7.7</v>
      </c>
      <c r="W1241">
        <v>17.988099999999999</v>
      </c>
      <c r="X1241">
        <v>89.110200000000006</v>
      </c>
    </row>
    <row r="1242" spans="1:24" x14ac:dyDescent="0.3">
      <c r="A1242">
        <v>1241</v>
      </c>
      <c r="B1242">
        <v>2</v>
      </c>
      <c r="C1242" s="1">
        <v>44931.465277777781</v>
      </c>
      <c r="D1242" t="s">
        <v>30</v>
      </c>
      <c r="E1242" s="7">
        <v>2023</v>
      </c>
      <c r="F1242" s="7">
        <v>1</v>
      </c>
      <c r="G1242" s="7">
        <v>13</v>
      </c>
      <c r="H1242" s="7" t="s">
        <v>35</v>
      </c>
      <c r="I1242" s="7">
        <v>53</v>
      </c>
      <c r="J1242" t="s">
        <v>22</v>
      </c>
      <c r="K1242" t="s">
        <v>36</v>
      </c>
      <c r="L1242">
        <v>5.1472199999999999</v>
      </c>
      <c r="M1242">
        <v>5.1472199999999999</v>
      </c>
      <c r="N1242">
        <v>1.55644</v>
      </c>
      <c r="O1242">
        <v>0.99166900000000002</v>
      </c>
      <c r="P1242">
        <v>-0.80099699999999996</v>
      </c>
      <c r="Q1242">
        <v>-0.80099699999999996</v>
      </c>
      <c r="R1242">
        <v>1.6793</v>
      </c>
      <c r="S1242">
        <v>0.98847300000000005</v>
      </c>
      <c r="T1242">
        <v>3.0000000000000001E-3</v>
      </c>
      <c r="U1242">
        <v>0</v>
      </c>
      <c r="V1242">
        <v>7.6</v>
      </c>
      <c r="W1242">
        <v>18.258500000000002</v>
      </c>
      <c r="X1242">
        <v>89.103800000000007</v>
      </c>
    </row>
    <row r="1243" spans="1:24" x14ac:dyDescent="0.3">
      <c r="A1243">
        <v>1242</v>
      </c>
      <c r="B1243">
        <v>3</v>
      </c>
      <c r="C1243" s="1">
        <v>44931.467395833337</v>
      </c>
      <c r="D1243" t="s">
        <v>30</v>
      </c>
      <c r="E1243" s="7">
        <v>2023</v>
      </c>
      <c r="F1243" s="7">
        <v>1</v>
      </c>
      <c r="G1243" s="7">
        <v>13</v>
      </c>
      <c r="H1243" s="7" t="s">
        <v>35</v>
      </c>
      <c r="I1243" s="7">
        <v>53</v>
      </c>
      <c r="J1243" t="s">
        <v>22</v>
      </c>
      <c r="K1243" t="s">
        <v>36</v>
      </c>
      <c r="L1243">
        <v>1.1030899999999999</v>
      </c>
      <c r="M1243">
        <v>1.1030899999999999</v>
      </c>
      <c r="N1243">
        <v>1.8838600000000001</v>
      </c>
      <c r="O1243">
        <v>0.98245899999999997</v>
      </c>
      <c r="P1243">
        <v>-0.29510799999999998</v>
      </c>
      <c r="Q1243">
        <v>-0.29510799999999998</v>
      </c>
      <c r="R1243">
        <v>1.8268</v>
      </c>
      <c r="S1243">
        <v>0.98415799999999998</v>
      </c>
      <c r="T1243">
        <v>3.0000000000000001E-3</v>
      </c>
      <c r="U1243">
        <v>0</v>
      </c>
      <c r="V1243">
        <v>7.6</v>
      </c>
      <c r="W1243">
        <v>18.429200000000002</v>
      </c>
      <c r="X1243">
        <v>89.102500000000006</v>
      </c>
    </row>
    <row r="1244" spans="1:24" x14ac:dyDescent="0.3">
      <c r="A1244">
        <v>1243</v>
      </c>
      <c r="B1244">
        <v>4</v>
      </c>
      <c r="C1244" s="1">
        <v>44931.469490740739</v>
      </c>
      <c r="D1244" t="s">
        <v>30</v>
      </c>
      <c r="E1244" s="7">
        <v>2023</v>
      </c>
      <c r="F1244" s="7">
        <v>1</v>
      </c>
      <c r="G1244" s="7">
        <v>13</v>
      </c>
      <c r="H1244" s="7" t="s">
        <v>35</v>
      </c>
      <c r="I1244" s="7">
        <v>53</v>
      </c>
      <c r="J1244" t="s">
        <v>22</v>
      </c>
      <c r="K1244" t="s">
        <v>36</v>
      </c>
      <c r="L1244">
        <v>1.54714</v>
      </c>
      <c r="M1244">
        <v>1.54714</v>
      </c>
      <c r="N1244">
        <v>1.78793</v>
      </c>
      <c r="O1244">
        <v>0.98529100000000003</v>
      </c>
      <c r="P1244">
        <v>-0.88607499999999995</v>
      </c>
      <c r="Q1244">
        <v>-0.88607499999999995</v>
      </c>
      <c r="R1244">
        <v>1.3933599999999999</v>
      </c>
      <c r="S1244">
        <v>0.99551000000000001</v>
      </c>
      <c r="T1244">
        <v>2E-3</v>
      </c>
      <c r="U1244">
        <v>0</v>
      </c>
      <c r="V1244">
        <v>7.6</v>
      </c>
      <c r="W1244">
        <v>18.943999999999999</v>
      </c>
      <c r="X1244">
        <v>89.090999999999994</v>
      </c>
    </row>
    <row r="1245" spans="1:24" x14ac:dyDescent="0.3">
      <c r="A1245">
        <v>1244</v>
      </c>
      <c r="B1245">
        <v>5</v>
      </c>
      <c r="C1245" s="1">
        <v>44931.471585648149</v>
      </c>
      <c r="D1245" t="s">
        <v>30</v>
      </c>
      <c r="E1245" s="7">
        <v>2023</v>
      </c>
      <c r="F1245" s="7">
        <v>1</v>
      </c>
      <c r="G1245" s="7">
        <v>13</v>
      </c>
      <c r="H1245" s="7" t="s">
        <v>35</v>
      </c>
      <c r="I1245" s="7">
        <v>53</v>
      </c>
      <c r="J1245" t="s">
        <v>23</v>
      </c>
      <c r="K1245" t="s">
        <v>36</v>
      </c>
      <c r="L1245">
        <v>1.0564199999999999</v>
      </c>
      <c r="M1245">
        <v>1.0564199999999999</v>
      </c>
      <c r="N1245">
        <v>1.97238</v>
      </c>
      <c r="O1245">
        <v>0.97332200000000002</v>
      </c>
      <c r="P1245">
        <v>-0.451984</v>
      </c>
      <c r="Q1245">
        <v>-0.451984</v>
      </c>
      <c r="R1245">
        <v>1.6212</v>
      </c>
      <c r="S1245">
        <v>0.99001300000000003</v>
      </c>
      <c r="T1245">
        <v>2E-3</v>
      </c>
      <c r="U1245">
        <v>0</v>
      </c>
      <c r="V1245">
        <v>7.6</v>
      </c>
      <c r="W1245">
        <v>19.000900000000001</v>
      </c>
      <c r="X1245">
        <v>89.093699999999998</v>
      </c>
    </row>
    <row r="1246" spans="1:24" x14ac:dyDescent="0.3">
      <c r="A1246">
        <v>1245</v>
      </c>
      <c r="B1246">
        <v>6</v>
      </c>
      <c r="C1246" s="1">
        <v>44931.473680555559</v>
      </c>
      <c r="D1246" t="s">
        <v>30</v>
      </c>
      <c r="E1246" s="7">
        <v>2023</v>
      </c>
      <c r="F1246" s="7">
        <v>1</v>
      </c>
      <c r="G1246" s="7">
        <v>13</v>
      </c>
      <c r="H1246" s="7" t="s">
        <v>35</v>
      </c>
      <c r="I1246" s="7">
        <v>53</v>
      </c>
      <c r="J1246" t="s">
        <v>23</v>
      </c>
      <c r="K1246" t="s">
        <v>36</v>
      </c>
      <c r="L1246">
        <v>1.57656</v>
      </c>
      <c r="M1246">
        <v>1.57656</v>
      </c>
      <c r="N1246">
        <v>1.58152</v>
      </c>
      <c r="O1246">
        <v>0.99103399999999997</v>
      </c>
      <c r="P1246">
        <v>-0.56961499999999998</v>
      </c>
      <c r="Q1246">
        <v>-0.56961499999999998</v>
      </c>
      <c r="R1246">
        <v>1.4104699999999999</v>
      </c>
      <c r="S1246">
        <v>0.99517199999999995</v>
      </c>
      <c r="T1246">
        <v>2E-3</v>
      </c>
      <c r="U1246">
        <v>0</v>
      </c>
      <c r="V1246">
        <v>7.6</v>
      </c>
      <c r="W1246">
        <v>19.173300000000001</v>
      </c>
      <c r="X1246">
        <v>89.096699999999998</v>
      </c>
    </row>
    <row r="1247" spans="1:24" x14ac:dyDescent="0.3">
      <c r="A1247">
        <v>1246</v>
      </c>
      <c r="B1247">
        <v>7</v>
      </c>
      <c r="C1247" s="1">
        <v>44931.475787037038</v>
      </c>
      <c r="D1247" t="s">
        <v>30</v>
      </c>
      <c r="E1247" s="7">
        <v>2023</v>
      </c>
      <c r="F1247" s="7">
        <v>1</v>
      </c>
      <c r="G1247" s="7">
        <v>13</v>
      </c>
      <c r="H1247" s="7" t="s">
        <v>35</v>
      </c>
      <c r="I1247" s="7">
        <v>53</v>
      </c>
      <c r="J1247" t="s">
        <v>23</v>
      </c>
      <c r="K1247" t="s">
        <v>37</v>
      </c>
      <c r="L1247">
        <v>2.0455999999999999</v>
      </c>
      <c r="M1247">
        <v>2.0455999999999999</v>
      </c>
      <c r="N1247">
        <v>1.4943299999999999</v>
      </c>
      <c r="O1247">
        <v>0.99106700000000003</v>
      </c>
      <c r="P1247">
        <v>-0.75359200000000004</v>
      </c>
      <c r="Q1247">
        <v>-0.75359200000000004</v>
      </c>
      <c r="R1247">
        <v>1.33666</v>
      </c>
      <c r="S1247">
        <v>0.996784</v>
      </c>
      <c r="T1247">
        <v>2E-3</v>
      </c>
      <c r="U1247">
        <v>0</v>
      </c>
      <c r="V1247">
        <v>7.6</v>
      </c>
      <c r="W1247">
        <v>19.141100000000002</v>
      </c>
      <c r="X1247">
        <v>89.092600000000004</v>
      </c>
    </row>
    <row r="1248" spans="1:24" x14ac:dyDescent="0.3">
      <c r="A1248">
        <v>1247</v>
      </c>
      <c r="B1248">
        <v>8</v>
      </c>
      <c r="C1248" s="1">
        <v>44931.477893518517</v>
      </c>
      <c r="D1248" t="s">
        <v>30</v>
      </c>
      <c r="E1248" s="7">
        <v>2023</v>
      </c>
      <c r="F1248" s="7">
        <v>1</v>
      </c>
      <c r="G1248" s="7">
        <v>13</v>
      </c>
      <c r="H1248" s="7" t="s">
        <v>35</v>
      </c>
      <c r="I1248" s="7">
        <v>53</v>
      </c>
      <c r="J1248" t="s">
        <v>23</v>
      </c>
      <c r="K1248" t="s">
        <v>36</v>
      </c>
      <c r="L1248">
        <v>3.52833</v>
      </c>
      <c r="M1248">
        <v>3.52833</v>
      </c>
      <c r="N1248">
        <v>1.3858900000000001</v>
      </c>
      <c r="O1248">
        <v>0.99543300000000001</v>
      </c>
      <c r="P1248">
        <v>-0.57273499999999999</v>
      </c>
      <c r="Q1248">
        <v>-0.57273499999999999</v>
      </c>
      <c r="R1248">
        <v>1.61792</v>
      </c>
      <c r="S1248">
        <v>0.99009899999999995</v>
      </c>
      <c r="T1248">
        <v>3.0000000000000001E-3</v>
      </c>
      <c r="U1248">
        <v>0</v>
      </c>
      <c r="V1248">
        <v>7.7</v>
      </c>
      <c r="W1248">
        <v>19.448899999999998</v>
      </c>
      <c r="X1248">
        <v>89.088300000000004</v>
      </c>
    </row>
    <row r="1249" spans="1:24" x14ac:dyDescent="0.3">
      <c r="A1249">
        <v>1248</v>
      </c>
      <c r="B1249">
        <v>9</v>
      </c>
      <c r="C1249" s="1">
        <v>44931.480173611111</v>
      </c>
      <c r="D1249" t="s">
        <v>30</v>
      </c>
      <c r="E1249" s="7">
        <v>2023</v>
      </c>
      <c r="F1249" s="7">
        <v>1</v>
      </c>
      <c r="G1249" s="7">
        <v>13</v>
      </c>
      <c r="H1249" s="7" t="s">
        <v>35</v>
      </c>
      <c r="I1249" s="7">
        <v>53</v>
      </c>
      <c r="J1249" t="s">
        <v>22</v>
      </c>
      <c r="K1249" t="s">
        <v>36</v>
      </c>
      <c r="L1249">
        <v>2.58535</v>
      </c>
      <c r="M1249">
        <v>2.58535</v>
      </c>
      <c r="N1249">
        <v>1.4281600000000001</v>
      </c>
      <c r="O1249">
        <v>0.99390500000000004</v>
      </c>
      <c r="P1249">
        <v>-0.31687599999999999</v>
      </c>
      <c r="Q1249">
        <v>-0.31687599999999999</v>
      </c>
      <c r="R1249">
        <v>2.0430100000000002</v>
      </c>
      <c r="S1249">
        <v>0.97748100000000004</v>
      </c>
      <c r="T1249">
        <v>3.0000000000000001E-3</v>
      </c>
      <c r="U1249">
        <v>0</v>
      </c>
      <c r="V1249">
        <v>7.7</v>
      </c>
      <c r="W1249">
        <v>19.543800000000001</v>
      </c>
      <c r="X1249">
        <v>89.081999999999994</v>
      </c>
    </row>
    <row r="1250" spans="1:24" x14ac:dyDescent="0.3">
      <c r="A1250">
        <v>1249</v>
      </c>
      <c r="B1250">
        <v>10</v>
      </c>
      <c r="C1250" s="1">
        <v>44931.482361111113</v>
      </c>
      <c r="D1250" t="s">
        <v>30</v>
      </c>
      <c r="E1250" s="7">
        <v>2023</v>
      </c>
      <c r="F1250" s="7">
        <v>1</v>
      </c>
      <c r="G1250" s="7">
        <v>13</v>
      </c>
      <c r="H1250" s="7" t="s">
        <v>35</v>
      </c>
      <c r="I1250" s="7">
        <v>53</v>
      </c>
      <c r="J1250" t="s">
        <v>22</v>
      </c>
      <c r="K1250" t="s">
        <v>36</v>
      </c>
      <c r="L1250">
        <v>2.1365699999999999</v>
      </c>
      <c r="M1250">
        <v>2.1365699999999999</v>
      </c>
      <c r="N1250">
        <v>1.5471600000000001</v>
      </c>
      <c r="O1250">
        <v>0.99180100000000004</v>
      </c>
      <c r="P1250">
        <v>-0.39721400000000001</v>
      </c>
      <c r="Q1250">
        <v>-0.39721400000000001</v>
      </c>
      <c r="R1250">
        <v>1.8117000000000001</v>
      </c>
      <c r="S1250">
        <v>0.984599</v>
      </c>
      <c r="T1250">
        <v>3.0000000000000001E-3</v>
      </c>
      <c r="U1250">
        <v>0</v>
      </c>
      <c r="V1250">
        <v>7.7</v>
      </c>
      <c r="W1250">
        <v>19.847799999999999</v>
      </c>
      <c r="X1250">
        <v>89.096000000000004</v>
      </c>
    </row>
    <row r="1251" spans="1:24" x14ac:dyDescent="0.3">
      <c r="A1251">
        <v>1250</v>
      </c>
      <c r="B1251">
        <v>11</v>
      </c>
      <c r="C1251" s="1">
        <v>44931.484467592592</v>
      </c>
      <c r="D1251" t="s">
        <v>30</v>
      </c>
      <c r="E1251" s="7">
        <v>2023</v>
      </c>
      <c r="F1251" s="7">
        <v>1</v>
      </c>
      <c r="G1251" s="7">
        <v>13</v>
      </c>
      <c r="H1251" s="7" t="s">
        <v>35</v>
      </c>
      <c r="I1251" s="7">
        <v>53</v>
      </c>
      <c r="J1251" t="s">
        <v>22</v>
      </c>
      <c r="K1251" t="s">
        <v>36</v>
      </c>
      <c r="L1251">
        <v>3.3310200000000001</v>
      </c>
      <c r="M1251">
        <v>3.3310200000000001</v>
      </c>
      <c r="N1251">
        <v>1.38561</v>
      </c>
      <c r="O1251">
        <v>0.99544600000000005</v>
      </c>
      <c r="P1251">
        <v>-0.41926400000000003</v>
      </c>
      <c r="Q1251">
        <v>-0.41926400000000003</v>
      </c>
      <c r="R1251">
        <v>1.59605</v>
      </c>
      <c r="S1251">
        <v>0.99054799999999998</v>
      </c>
      <c r="T1251">
        <v>2E-3</v>
      </c>
      <c r="U1251">
        <v>0</v>
      </c>
      <c r="V1251">
        <v>7.7</v>
      </c>
      <c r="W1251">
        <v>19.9194</v>
      </c>
      <c r="X1251">
        <v>89.099900000000005</v>
      </c>
    </row>
    <row r="1252" spans="1:24" x14ac:dyDescent="0.3">
      <c r="A1252">
        <v>1251</v>
      </c>
      <c r="B1252">
        <v>12</v>
      </c>
      <c r="C1252" s="1">
        <v>44931.486550925925</v>
      </c>
      <c r="D1252" t="s">
        <v>30</v>
      </c>
      <c r="E1252" s="7">
        <v>2023</v>
      </c>
      <c r="F1252" s="7">
        <v>1</v>
      </c>
      <c r="G1252" s="7">
        <v>13</v>
      </c>
      <c r="H1252" s="7" t="s">
        <v>35</v>
      </c>
      <c r="I1252" s="7">
        <v>53</v>
      </c>
      <c r="J1252" t="s">
        <v>22</v>
      </c>
      <c r="K1252" t="s">
        <v>37</v>
      </c>
      <c r="L1252">
        <v>1.7713399999999999</v>
      </c>
      <c r="M1252">
        <v>1.7713399999999999</v>
      </c>
      <c r="N1252">
        <v>1.76617</v>
      </c>
      <c r="O1252">
        <v>0.98607800000000001</v>
      </c>
      <c r="P1252">
        <v>-0.16436799999999999</v>
      </c>
      <c r="Q1252" t="s">
        <v>38</v>
      </c>
      <c r="R1252">
        <v>3.1155900000000001</v>
      </c>
      <c r="S1252">
        <v>0.93620999999999999</v>
      </c>
      <c r="T1252">
        <v>3.0000000000000001E-3</v>
      </c>
      <c r="U1252">
        <v>0</v>
      </c>
      <c r="V1252">
        <v>7.7</v>
      </c>
      <c r="W1252">
        <v>20.0473</v>
      </c>
      <c r="X1252">
        <v>89.103300000000004</v>
      </c>
    </row>
    <row r="1253" spans="1:24" x14ac:dyDescent="0.3">
      <c r="A1253">
        <v>1252</v>
      </c>
      <c r="B1253">
        <v>13</v>
      </c>
      <c r="C1253" s="1">
        <v>44931.488645833335</v>
      </c>
      <c r="D1253" t="s">
        <v>30</v>
      </c>
      <c r="E1253" s="7">
        <v>2023</v>
      </c>
      <c r="F1253" s="7">
        <v>1</v>
      </c>
      <c r="G1253" s="7">
        <v>13</v>
      </c>
      <c r="H1253" s="7" t="s">
        <v>35</v>
      </c>
      <c r="I1253" s="7">
        <v>53</v>
      </c>
      <c r="J1253" t="s">
        <v>23</v>
      </c>
      <c r="K1253" t="s">
        <v>36</v>
      </c>
      <c r="L1253">
        <v>1.21841</v>
      </c>
      <c r="M1253">
        <v>1.21841</v>
      </c>
      <c r="N1253">
        <v>1.90334</v>
      </c>
      <c r="O1253">
        <v>0.97896099999999997</v>
      </c>
      <c r="P1253">
        <v>-0.38465300000000002</v>
      </c>
      <c r="Q1253">
        <v>-0.38465300000000002</v>
      </c>
      <c r="R1253">
        <v>1.6897899999999999</v>
      </c>
      <c r="S1253">
        <v>0.98804499999999995</v>
      </c>
      <c r="T1253">
        <v>1E-3</v>
      </c>
      <c r="U1253">
        <v>0</v>
      </c>
      <c r="V1253">
        <v>7.7</v>
      </c>
      <c r="W1253">
        <v>20.146899999999999</v>
      </c>
      <c r="X1253">
        <v>89.105599999999995</v>
      </c>
    </row>
    <row r="1254" spans="1:24" x14ac:dyDescent="0.3">
      <c r="A1254">
        <v>1253</v>
      </c>
      <c r="B1254">
        <v>14</v>
      </c>
      <c r="C1254" s="1">
        <v>44931.490740740737</v>
      </c>
      <c r="D1254" t="s">
        <v>30</v>
      </c>
      <c r="E1254" s="7">
        <v>2023</v>
      </c>
      <c r="F1254" s="7">
        <v>1</v>
      </c>
      <c r="G1254" s="7">
        <v>13</v>
      </c>
      <c r="H1254" s="7" t="s">
        <v>35</v>
      </c>
      <c r="I1254" s="7">
        <v>53</v>
      </c>
      <c r="J1254" t="s">
        <v>23</v>
      </c>
      <c r="K1254" t="s">
        <v>36</v>
      </c>
      <c r="L1254">
        <v>0.82628400000000002</v>
      </c>
      <c r="M1254">
        <v>0.82628400000000002</v>
      </c>
      <c r="N1254">
        <v>2.4457300000000002</v>
      </c>
      <c r="O1254">
        <v>0.96377400000000002</v>
      </c>
      <c r="P1254">
        <v>-0.71256299999999995</v>
      </c>
      <c r="Q1254">
        <v>-0.71256299999999995</v>
      </c>
      <c r="R1254">
        <v>1.3968400000000001</v>
      </c>
      <c r="S1254">
        <v>0.99548199999999998</v>
      </c>
      <c r="T1254">
        <v>3.0000000000000001E-3</v>
      </c>
      <c r="U1254">
        <v>0</v>
      </c>
      <c r="V1254">
        <v>7.7</v>
      </c>
      <c r="W1254">
        <v>19.998699999999999</v>
      </c>
      <c r="X1254">
        <v>89.099900000000005</v>
      </c>
    </row>
    <row r="1255" spans="1:24" x14ac:dyDescent="0.3">
      <c r="A1255">
        <v>1254</v>
      </c>
      <c r="B1255">
        <v>15</v>
      </c>
      <c r="C1255" s="1">
        <v>44931.492928240739</v>
      </c>
      <c r="D1255" t="s">
        <v>30</v>
      </c>
      <c r="E1255" s="7">
        <v>2023</v>
      </c>
      <c r="F1255" s="7">
        <v>1</v>
      </c>
      <c r="G1255" s="7">
        <v>13</v>
      </c>
      <c r="H1255" s="7" t="s">
        <v>35</v>
      </c>
      <c r="I1255" s="7">
        <v>53</v>
      </c>
      <c r="J1255" t="s">
        <v>23</v>
      </c>
      <c r="K1255" t="s">
        <v>36</v>
      </c>
      <c r="L1255">
        <v>1.1956899999999999</v>
      </c>
      <c r="M1255">
        <v>1.1956899999999999</v>
      </c>
      <c r="N1255">
        <v>2.08148</v>
      </c>
      <c r="O1255">
        <v>0.97284499999999996</v>
      </c>
      <c r="P1255">
        <v>-0.37039</v>
      </c>
      <c r="Q1255">
        <v>-0.37039</v>
      </c>
      <c r="R1255">
        <v>1.8890100000000001</v>
      </c>
      <c r="S1255">
        <v>0.98230200000000001</v>
      </c>
      <c r="T1255">
        <v>2E-3</v>
      </c>
      <c r="U1255">
        <v>0</v>
      </c>
      <c r="V1255">
        <v>7.7</v>
      </c>
      <c r="W1255">
        <v>20.0745</v>
      </c>
      <c r="X1255">
        <v>89.098399999999998</v>
      </c>
    </row>
    <row r="1256" spans="1:24" x14ac:dyDescent="0.3">
      <c r="A1256">
        <v>1255</v>
      </c>
      <c r="B1256">
        <v>16</v>
      </c>
      <c r="C1256" s="1">
        <v>44931.495023148149</v>
      </c>
      <c r="D1256" t="s">
        <v>30</v>
      </c>
      <c r="E1256" s="7">
        <v>2023</v>
      </c>
      <c r="F1256" s="7">
        <v>1</v>
      </c>
      <c r="G1256" s="7">
        <v>13</v>
      </c>
      <c r="H1256" s="7" t="s">
        <v>35</v>
      </c>
      <c r="I1256" s="7">
        <v>53</v>
      </c>
      <c r="J1256" t="s">
        <v>23</v>
      </c>
      <c r="K1256" t="s">
        <v>37</v>
      </c>
      <c r="L1256">
        <v>2.3130999999999999</v>
      </c>
      <c r="M1256">
        <v>2.3130999999999999</v>
      </c>
      <c r="N1256">
        <v>1.35426</v>
      </c>
      <c r="O1256">
        <v>0.996031</v>
      </c>
      <c r="P1256">
        <v>-0.40007500000000001</v>
      </c>
      <c r="Q1256">
        <v>-0.40007500000000001</v>
      </c>
      <c r="R1256">
        <v>1.61673</v>
      </c>
      <c r="S1256">
        <v>0.99000699999999997</v>
      </c>
      <c r="T1256">
        <v>8.0000000000000004E-4</v>
      </c>
      <c r="U1256">
        <v>0</v>
      </c>
      <c r="V1256">
        <v>7.7</v>
      </c>
      <c r="W1256">
        <v>20.199300000000001</v>
      </c>
      <c r="X1256">
        <v>89.096900000000005</v>
      </c>
    </row>
    <row r="1257" spans="1:24" x14ac:dyDescent="0.3">
      <c r="A1257">
        <v>1256</v>
      </c>
      <c r="B1257">
        <v>17</v>
      </c>
      <c r="C1257" s="1">
        <v>44931.497511574074</v>
      </c>
      <c r="D1257" t="s">
        <v>30</v>
      </c>
      <c r="E1257" s="7">
        <v>2023</v>
      </c>
      <c r="F1257" s="7">
        <v>1</v>
      </c>
      <c r="G1257" s="7">
        <v>13</v>
      </c>
      <c r="H1257" s="7" t="s">
        <v>35</v>
      </c>
      <c r="I1257" s="7">
        <v>53</v>
      </c>
      <c r="J1257" t="s">
        <v>22</v>
      </c>
      <c r="K1257" t="s">
        <v>37</v>
      </c>
      <c r="L1257">
        <v>2.2536100000000001</v>
      </c>
      <c r="M1257">
        <v>2.2536100000000001</v>
      </c>
      <c r="N1257">
        <v>1.4474199999999999</v>
      </c>
      <c r="O1257">
        <v>0.99336100000000005</v>
      </c>
      <c r="P1257">
        <v>-0.43134699999999998</v>
      </c>
      <c r="Q1257">
        <v>-0.43134699999999998</v>
      </c>
      <c r="R1257">
        <v>1.4348799999999999</v>
      </c>
      <c r="S1257">
        <v>0.99461100000000002</v>
      </c>
      <c r="T1257">
        <v>1E-3</v>
      </c>
      <c r="U1257">
        <v>0</v>
      </c>
      <c r="V1257">
        <v>7.7</v>
      </c>
      <c r="W1257">
        <v>20.2851</v>
      </c>
      <c r="X1257">
        <v>89.08</v>
      </c>
    </row>
    <row r="1258" spans="1:24" x14ac:dyDescent="0.3">
      <c r="A1258">
        <v>1257</v>
      </c>
      <c r="B1258">
        <v>18</v>
      </c>
      <c r="C1258" s="1">
        <v>44931.499594907407</v>
      </c>
      <c r="D1258" t="s">
        <v>30</v>
      </c>
      <c r="E1258" s="7">
        <v>2023</v>
      </c>
      <c r="F1258" s="7">
        <v>1</v>
      </c>
      <c r="G1258" s="7">
        <v>13</v>
      </c>
      <c r="H1258" s="7" t="s">
        <v>35</v>
      </c>
      <c r="I1258" s="7">
        <v>53</v>
      </c>
      <c r="J1258" t="s">
        <v>22</v>
      </c>
      <c r="K1258" t="s">
        <v>36</v>
      </c>
      <c r="L1258">
        <v>3.0290300000000001</v>
      </c>
      <c r="M1258">
        <v>3.0290300000000001</v>
      </c>
      <c r="N1258">
        <v>1.35771</v>
      </c>
      <c r="O1258">
        <v>0.996201</v>
      </c>
      <c r="P1258">
        <v>-0.51344000000000001</v>
      </c>
      <c r="Q1258">
        <v>-0.51344000000000001</v>
      </c>
      <c r="R1258">
        <v>1.5179100000000001</v>
      </c>
      <c r="S1258">
        <v>0.99262600000000001</v>
      </c>
      <c r="T1258">
        <v>7.0000000000000001E-3</v>
      </c>
      <c r="U1258">
        <v>4.7E-2</v>
      </c>
      <c r="V1258">
        <v>7.6</v>
      </c>
      <c r="W1258">
        <v>20.500900000000001</v>
      </c>
      <c r="X1258">
        <v>89.069400000000002</v>
      </c>
    </row>
    <row r="1259" spans="1:24" x14ac:dyDescent="0.3">
      <c r="A1259">
        <v>1258</v>
      </c>
      <c r="B1259">
        <v>19</v>
      </c>
      <c r="C1259" s="1">
        <v>44931.501701388886</v>
      </c>
      <c r="D1259" t="s">
        <v>30</v>
      </c>
      <c r="E1259" s="7">
        <v>2023</v>
      </c>
      <c r="F1259" s="7">
        <v>1</v>
      </c>
      <c r="G1259" s="7">
        <v>13</v>
      </c>
      <c r="H1259" s="7" t="s">
        <v>35</v>
      </c>
      <c r="I1259" s="7">
        <v>53</v>
      </c>
      <c r="J1259" t="s">
        <v>22</v>
      </c>
      <c r="K1259" t="s">
        <v>36</v>
      </c>
      <c r="L1259">
        <v>1.18563</v>
      </c>
      <c r="M1259">
        <v>1.18563</v>
      </c>
      <c r="N1259">
        <v>1.8286500000000001</v>
      </c>
      <c r="O1259">
        <v>0.98410399999999998</v>
      </c>
      <c r="P1259">
        <v>-0.55217000000000005</v>
      </c>
      <c r="Q1259">
        <v>-0.55217000000000005</v>
      </c>
      <c r="R1259">
        <v>1.3694999999999999</v>
      </c>
      <c r="S1259">
        <v>0.99604999999999999</v>
      </c>
      <c r="T1259">
        <v>2E-3</v>
      </c>
      <c r="U1259">
        <v>0</v>
      </c>
      <c r="V1259">
        <v>7.8</v>
      </c>
      <c r="W1259">
        <v>20.508600000000001</v>
      </c>
      <c r="X1259">
        <v>89.062899999999999</v>
      </c>
    </row>
    <row r="1260" spans="1:24" x14ac:dyDescent="0.3">
      <c r="A1260">
        <v>1259</v>
      </c>
      <c r="B1260">
        <v>20</v>
      </c>
      <c r="C1260" s="1">
        <v>44931.503784722219</v>
      </c>
      <c r="D1260" t="s">
        <v>30</v>
      </c>
      <c r="E1260" s="7">
        <v>2023</v>
      </c>
      <c r="F1260" s="7">
        <v>1</v>
      </c>
      <c r="G1260" s="7">
        <v>13</v>
      </c>
      <c r="H1260" s="7" t="s">
        <v>35</v>
      </c>
      <c r="I1260" s="7">
        <v>53</v>
      </c>
      <c r="J1260" t="s">
        <v>22</v>
      </c>
      <c r="K1260" t="s">
        <v>36</v>
      </c>
      <c r="L1260">
        <v>1.0746800000000001</v>
      </c>
      <c r="M1260">
        <v>1.0746800000000001</v>
      </c>
      <c r="N1260">
        <v>2.1727599999999998</v>
      </c>
      <c r="O1260">
        <v>0.97086799999999995</v>
      </c>
      <c r="P1260">
        <v>-0.73539299999999996</v>
      </c>
      <c r="Q1260">
        <v>-0.73539299999999996</v>
      </c>
      <c r="R1260">
        <v>1.3480399999999999</v>
      </c>
      <c r="S1260">
        <v>0.99657200000000001</v>
      </c>
      <c r="T1260">
        <v>3.0000000000000001E-3</v>
      </c>
      <c r="U1260">
        <v>0</v>
      </c>
      <c r="V1260">
        <v>8</v>
      </c>
      <c r="W1260">
        <v>20.777100000000001</v>
      </c>
      <c r="X1260">
        <v>89.075500000000005</v>
      </c>
    </row>
    <row r="1261" spans="1:24" x14ac:dyDescent="0.3">
      <c r="A1261">
        <v>1260</v>
      </c>
      <c r="B1261">
        <v>21</v>
      </c>
      <c r="C1261" s="1">
        <v>44931.50608796296</v>
      </c>
      <c r="D1261" t="s">
        <v>30</v>
      </c>
      <c r="E1261" s="7">
        <v>2023</v>
      </c>
      <c r="F1261" s="7">
        <v>1</v>
      </c>
      <c r="G1261" s="7">
        <v>13</v>
      </c>
      <c r="H1261" s="7" t="s">
        <v>35</v>
      </c>
      <c r="I1261" s="7">
        <v>53</v>
      </c>
      <c r="J1261" t="s">
        <v>23</v>
      </c>
      <c r="K1261" t="s">
        <v>36</v>
      </c>
      <c r="L1261">
        <v>0.72481700000000004</v>
      </c>
      <c r="M1261" t="s">
        <v>38</v>
      </c>
      <c r="N1261">
        <v>2.8189899999999999</v>
      </c>
      <c r="O1261">
        <v>0.94903599999999999</v>
      </c>
      <c r="P1261">
        <v>-0.45916699999999999</v>
      </c>
      <c r="Q1261">
        <v>-0.45916699999999999</v>
      </c>
      <c r="R1261">
        <v>1.54694</v>
      </c>
      <c r="S1261">
        <v>0.99190599999999995</v>
      </c>
      <c r="T1261">
        <v>1E-3</v>
      </c>
      <c r="U1261">
        <v>0</v>
      </c>
      <c r="V1261">
        <v>8.1</v>
      </c>
      <c r="W1261">
        <v>20.787299999999998</v>
      </c>
      <c r="X1261">
        <v>89.073700000000002</v>
      </c>
    </row>
    <row r="1262" spans="1:24" x14ac:dyDescent="0.3">
      <c r="A1262">
        <v>1261</v>
      </c>
      <c r="B1262">
        <v>22</v>
      </c>
      <c r="C1262" s="1">
        <v>44931.508194444446</v>
      </c>
      <c r="D1262" t="s">
        <v>30</v>
      </c>
      <c r="E1262" s="7">
        <v>2023</v>
      </c>
      <c r="F1262" s="7">
        <v>1</v>
      </c>
      <c r="G1262" s="7">
        <v>13</v>
      </c>
      <c r="H1262" s="7" t="s">
        <v>35</v>
      </c>
      <c r="I1262" s="7">
        <v>53</v>
      </c>
      <c r="J1262" t="s">
        <v>23</v>
      </c>
      <c r="K1262" t="s">
        <v>36</v>
      </c>
      <c r="L1262">
        <v>0.92603199999999997</v>
      </c>
      <c r="M1262">
        <v>0.92603199999999997</v>
      </c>
      <c r="N1262">
        <v>2.6823700000000001</v>
      </c>
      <c r="O1262">
        <v>0.95409200000000005</v>
      </c>
      <c r="P1262">
        <v>-0.81232400000000005</v>
      </c>
      <c r="Q1262">
        <v>-0.81232400000000005</v>
      </c>
      <c r="R1262">
        <v>1.3380300000000001</v>
      </c>
      <c r="S1262">
        <v>0.99675400000000003</v>
      </c>
      <c r="T1262">
        <v>2E-3</v>
      </c>
      <c r="U1262">
        <v>0</v>
      </c>
      <c r="V1262">
        <v>8.1999999999999993</v>
      </c>
      <c r="W1262">
        <v>20.950700000000001</v>
      </c>
      <c r="X1262">
        <v>89.074700000000007</v>
      </c>
    </row>
    <row r="1263" spans="1:24" x14ac:dyDescent="0.3">
      <c r="A1263">
        <v>1262</v>
      </c>
      <c r="B1263">
        <v>23</v>
      </c>
      <c r="C1263" s="1">
        <v>44931.510393518518</v>
      </c>
      <c r="D1263" t="s">
        <v>30</v>
      </c>
      <c r="E1263" s="7">
        <v>2023</v>
      </c>
      <c r="F1263" s="7">
        <v>1</v>
      </c>
      <c r="G1263" s="7">
        <v>13</v>
      </c>
      <c r="H1263" s="7" t="s">
        <v>35</v>
      </c>
      <c r="I1263" s="7">
        <v>53</v>
      </c>
      <c r="J1263" t="s">
        <v>23</v>
      </c>
      <c r="K1263" t="s">
        <v>36</v>
      </c>
      <c r="L1263">
        <v>0.75163899999999995</v>
      </c>
      <c r="M1263">
        <v>0.75163899999999995</v>
      </c>
      <c r="N1263">
        <v>2.4220600000000001</v>
      </c>
      <c r="O1263">
        <v>0.96465400000000001</v>
      </c>
      <c r="P1263">
        <v>-0.351107</v>
      </c>
      <c r="Q1263">
        <v>-0.351107</v>
      </c>
      <c r="R1263">
        <v>1.8086599999999999</v>
      </c>
      <c r="S1263">
        <v>0.98487100000000005</v>
      </c>
      <c r="T1263">
        <v>3.0000000000000001E-3</v>
      </c>
      <c r="U1263">
        <v>0</v>
      </c>
      <c r="V1263">
        <v>8.3000000000000007</v>
      </c>
      <c r="W1263">
        <v>20.734500000000001</v>
      </c>
      <c r="X1263">
        <v>89.068600000000004</v>
      </c>
    </row>
    <row r="1264" spans="1:24" x14ac:dyDescent="0.3">
      <c r="A1264">
        <v>1263</v>
      </c>
      <c r="B1264">
        <v>24</v>
      </c>
      <c r="C1264" s="1">
        <v>44931.512569444443</v>
      </c>
      <c r="D1264" t="s">
        <v>30</v>
      </c>
      <c r="E1264" s="7">
        <v>2023</v>
      </c>
      <c r="F1264" s="7">
        <v>1</v>
      </c>
      <c r="G1264" s="7">
        <v>13</v>
      </c>
      <c r="H1264" s="7" t="s">
        <v>35</v>
      </c>
      <c r="I1264" s="7">
        <v>53</v>
      </c>
      <c r="J1264" t="s">
        <v>23</v>
      </c>
      <c r="K1264" t="s">
        <v>37</v>
      </c>
      <c r="L1264">
        <v>1.0790299999999999</v>
      </c>
      <c r="M1264">
        <v>1.0790299999999999</v>
      </c>
      <c r="N1264">
        <v>1.7563200000000001</v>
      </c>
      <c r="O1264">
        <v>0.98531500000000005</v>
      </c>
      <c r="P1264">
        <v>-0.16992399999999999</v>
      </c>
      <c r="Q1264">
        <v>-0.16992399999999999</v>
      </c>
      <c r="R1264">
        <v>2.7411699999999999</v>
      </c>
      <c r="S1264">
        <v>0.952241</v>
      </c>
      <c r="T1264">
        <v>3.0000000000000001E-3</v>
      </c>
      <c r="U1264">
        <v>0</v>
      </c>
      <c r="V1264">
        <v>8.4</v>
      </c>
      <c r="W1264">
        <v>21.038399999999999</v>
      </c>
      <c r="X1264">
        <v>89.073400000000007</v>
      </c>
    </row>
    <row r="1265" spans="1:24" x14ac:dyDescent="0.3">
      <c r="A1265">
        <v>1264</v>
      </c>
      <c r="B1265">
        <v>1</v>
      </c>
      <c r="C1265" s="1">
        <v>44931.551377314812</v>
      </c>
      <c r="D1265" t="s">
        <v>29</v>
      </c>
      <c r="E1265" s="7">
        <v>2023</v>
      </c>
      <c r="F1265" s="7">
        <v>1</v>
      </c>
      <c r="G1265" s="7">
        <v>13</v>
      </c>
      <c r="H1265" s="7" t="s">
        <v>35</v>
      </c>
      <c r="I1265" s="7">
        <v>53</v>
      </c>
      <c r="J1265" t="s">
        <v>23</v>
      </c>
      <c r="K1265" t="s">
        <v>38</v>
      </c>
      <c r="L1265">
        <v>1.0376399999999999</v>
      </c>
      <c r="M1265" t="s">
        <v>38</v>
      </c>
      <c r="N1265">
        <v>2.77454</v>
      </c>
      <c r="O1265">
        <v>0.92556499999999997</v>
      </c>
      <c r="P1265">
        <v>-0.76990800000000004</v>
      </c>
      <c r="Q1265">
        <v>-0.76990800000000004</v>
      </c>
      <c r="R1265">
        <v>1.43215</v>
      </c>
      <c r="S1265">
        <v>0.99535399999999996</v>
      </c>
      <c r="T1265">
        <v>3.0000000000000001E-3</v>
      </c>
      <c r="U1265">
        <v>0</v>
      </c>
      <c r="V1265">
        <v>16.2</v>
      </c>
      <c r="W1265">
        <v>21.820399999999999</v>
      </c>
      <c r="X1265">
        <v>86.0899</v>
      </c>
    </row>
    <row r="1266" spans="1:24" x14ac:dyDescent="0.3">
      <c r="A1266">
        <v>1265</v>
      </c>
      <c r="B1266">
        <v>2</v>
      </c>
      <c r="C1266" s="1">
        <v>44931.553449074076</v>
      </c>
      <c r="D1266" t="s">
        <v>29</v>
      </c>
      <c r="E1266" s="7">
        <v>2023</v>
      </c>
      <c r="F1266" s="7">
        <v>1</v>
      </c>
      <c r="G1266" s="7">
        <v>13</v>
      </c>
      <c r="H1266" s="7" t="s">
        <v>35</v>
      </c>
      <c r="I1266" s="7">
        <v>53</v>
      </c>
      <c r="J1266" t="s">
        <v>23</v>
      </c>
      <c r="K1266" t="s">
        <v>38</v>
      </c>
      <c r="L1266">
        <v>0.97953800000000002</v>
      </c>
      <c r="M1266">
        <v>0.97953800000000002</v>
      </c>
      <c r="N1266">
        <v>2.5560100000000001</v>
      </c>
      <c r="O1266">
        <v>0.95975299999999997</v>
      </c>
      <c r="P1266">
        <v>-0.36291800000000002</v>
      </c>
      <c r="Q1266">
        <v>-0.36291800000000002</v>
      </c>
      <c r="R1266">
        <v>1.94462</v>
      </c>
      <c r="S1266">
        <v>0.98126100000000005</v>
      </c>
      <c r="T1266">
        <v>5.0000000000000001E-3</v>
      </c>
      <c r="U1266">
        <v>4.3999999999999997E-2</v>
      </c>
      <c r="V1266">
        <v>16.3</v>
      </c>
      <c r="W1266">
        <v>24.227900000000002</v>
      </c>
      <c r="X1266">
        <v>86.0899</v>
      </c>
    </row>
    <row r="1267" spans="1:24" x14ac:dyDescent="0.3">
      <c r="A1267">
        <v>1266</v>
      </c>
      <c r="B1267">
        <v>3</v>
      </c>
      <c r="C1267" s="1">
        <v>44931.555532407408</v>
      </c>
      <c r="D1267" t="s">
        <v>29</v>
      </c>
      <c r="E1267" s="7">
        <v>2023</v>
      </c>
      <c r="F1267" s="7">
        <v>1</v>
      </c>
      <c r="G1267" s="7">
        <v>13</v>
      </c>
      <c r="H1267" s="7" t="s">
        <v>35</v>
      </c>
      <c r="I1267" s="7">
        <v>53</v>
      </c>
      <c r="J1267" t="s">
        <v>23</v>
      </c>
      <c r="K1267" t="s">
        <v>38</v>
      </c>
      <c r="L1267">
        <v>1.27403</v>
      </c>
      <c r="M1267">
        <v>1.27403</v>
      </c>
      <c r="N1267">
        <v>2.4433600000000002</v>
      </c>
      <c r="O1267">
        <v>0.95827200000000001</v>
      </c>
      <c r="P1267">
        <v>-0.51658800000000005</v>
      </c>
      <c r="Q1267">
        <v>-0.51658800000000005</v>
      </c>
      <c r="R1267">
        <v>1.5323899999999999</v>
      </c>
      <c r="S1267">
        <v>0.99285699999999999</v>
      </c>
      <c r="T1267">
        <v>2E-3</v>
      </c>
      <c r="U1267">
        <v>0</v>
      </c>
      <c r="V1267">
        <v>16.7</v>
      </c>
      <c r="W1267">
        <v>25.675000000000001</v>
      </c>
      <c r="X1267">
        <v>86.085700000000003</v>
      </c>
    </row>
    <row r="1268" spans="1:24" x14ac:dyDescent="0.3">
      <c r="A1268">
        <v>1267</v>
      </c>
      <c r="B1268">
        <v>4</v>
      </c>
      <c r="C1268" s="1">
        <v>44931.557627314818</v>
      </c>
      <c r="D1268" t="s">
        <v>29</v>
      </c>
      <c r="E1268" s="7">
        <v>2023</v>
      </c>
      <c r="F1268" s="7">
        <v>1</v>
      </c>
      <c r="G1268" s="7">
        <v>13</v>
      </c>
      <c r="H1268" s="7" t="s">
        <v>35</v>
      </c>
      <c r="I1268" s="7">
        <v>53</v>
      </c>
      <c r="J1268" t="s">
        <v>22</v>
      </c>
      <c r="K1268" t="s">
        <v>38</v>
      </c>
      <c r="L1268">
        <v>1.4345300000000001</v>
      </c>
      <c r="M1268">
        <v>1.4345300000000001</v>
      </c>
      <c r="N1268">
        <v>1.98193</v>
      </c>
      <c r="O1268">
        <v>0.97590600000000005</v>
      </c>
      <c r="P1268">
        <v>-0.41574100000000003</v>
      </c>
      <c r="Q1268">
        <v>-0.41574100000000003</v>
      </c>
      <c r="R1268">
        <v>1.73508</v>
      </c>
      <c r="S1268">
        <v>0.98746699999999998</v>
      </c>
      <c r="T1268">
        <v>1E-3</v>
      </c>
      <c r="U1268">
        <v>0</v>
      </c>
      <c r="V1268">
        <v>17.2</v>
      </c>
      <c r="W1268">
        <v>26.104199999999999</v>
      </c>
      <c r="X1268">
        <v>86.092299999999994</v>
      </c>
    </row>
    <row r="1269" spans="1:24" x14ac:dyDescent="0.3">
      <c r="A1269">
        <v>1268</v>
      </c>
      <c r="B1269">
        <v>5</v>
      </c>
      <c r="C1269" s="1">
        <v>44931.560162037036</v>
      </c>
      <c r="D1269" t="s">
        <v>29</v>
      </c>
      <c r="E1269" s="7">
        <v>2023</v>
      </c>
      <c r="F1269" s="7">
        <v>1</v>
      </c>
      <c r="G1269" s="7">
        <v>13</v>
      </c>
      <c r="H1269" s="7" t="s">
        <v>35</v>
      </c>
      <c r="I1269" s="7">
        <v>53</v>
      </c>
      <c r="J1269" t="s">
        <v>22</v>
      </c>
      <c r="K1269" t="s">
        <v>38</v>
      </c>
      <c r="L1269">
        <v>1.2963</v>
      </c>
      <c r="M1269">
        <v>1.2963</v>
      </c>
      <c r="N1269">
        <v>2.3828800000000001</v>
      </c>
      <c r="O1269">
        <v>0.96752700000000003</v>
      </c>
      <c r="P1269">
        <v>-0.73744600000000005</v>
      </c>
      <c r="Q1269">
        <v>-0.73744600000000005</v>
      </c>
      <c r="R1269">
        <v>1.41588</v>
      </c>
      <c r="S1269">
        <v>0.99584099999999998</v>
      </c>
      <c r="T1269">
        <v>1E-3</v>
      </c>
      <c r="U1269">
        <v>0</v>
      </c>
      <c r="V1269">
        <v>15.7</v>
      </c>
      <c r="W1269">
        <v>26.2271</v>
      </c>
      <c r="X1269">
        <v>86.099100000000007</v>
      </c>
    </row>
    <row r="1270" spans="1:24" x14ac:dyDescent="0.3">
      <c r="A1270">
        <v>1269</v>
      </c>
      <c r="B1270">
        <v>6</v>
      </c>
      <c r="C1270" s="1">
        <v>44931.562361111108</v>
      </c>
      <c r="D1270" t="s">
        <v>29</v>
      </c>
      <c r="E1270" s="7">
        <v>2023</v>
      </c>
      <c r="F1270" s="7">
        <v>1</v>
      </c>
      <c r="G1270" s="7">
        <v>13</v>
      </c>
      <c r="H1270" s="7" t="s">
        <v>35</v>
      </c>
      <c r="I1270" s="7">
        <v>53</v>
      </c>
      <c r="J1270" t="s">
        <v>22</v>
      </c>
      <c r="K1270" t="s">
        <v>38</v>
      </c>
      <c r="L1270">
        <v>1.9152100000000001</v>
      </c>
      <c r="M1270">
        <v>1.9152100000000001</v>
      </c>
      <c r="N1270">
        <v>1.8581700000000001</v>
      </c>
      <c r="O1270">
        <v>0.98168699999999998</v>
      </c>
      <c r="P1270">
        <v>-0.43141800000000002</v>
      </c>
      <c r="Q1270">
        <v>-0.43141800000000002</v>
      </c>
      <c r="R1270">
        <v>1.67997</v>
      </c>
      <c r="S1270">
        <v>0.98901300000000003</v>
      </c>
      <c r="T1270">
        <v>1E-3</v>
      </c>
      <c r="U1270">
        <v>0</v>
      </c>
      <c r="V1270">
        <v>14.3</v>
      </c>
      <c r="W1270">
        <v>26.350300000000001</v>
      </c>
      <c r="X1270">
        <v>86.100099999999998</v>
      </c>
    </row>
    <row r="1271" spans="1:24" x14ac:dyDescent="0.3">
      <c r="A1271">
        <v>1270</v>
      </c>
      <c r="B1271">
        <v>7</v>
      </c>
      <c r="C1271" s="1">
        <v>44931.564513888887</v>
      </c>
      <c r="D1271" t="s">
        <v>29</v>
      </c>
      <c r="E1271" s="7">
        <v>2023</v>
      </c>
      <c r="F1271" s="7">
        <v>1</v>
      </c>
      <c r="G1271" s="7">
        <v>13</v>
      </c>
      <c r="H1271" s="7" t="s">
        <v>35</v>
      </c>
      <c r="I1271" s="7">
        <v>53</v>
      </c>
      <c r="J1271" t="s">
        <v>23</v>
      </c>
      <c r="K1271" t="s">
        <v>38</v>
      </c>
      <c r="L1271">
        <v>0.67950999999999995</v>
      </c>
      <c r="M1271" t="s">
        <v>38</v>
      </c>
      <c r="N1271">
        <v>4.0383500000000003</v>
      </c>
      <c r="O1271">
        <v>0.87073800000000001</v>
      </c>
      <c r="P1271">
        <v>-1.13958</v>
      </c>
      <c r="Q1271">
        <v>-1.13958</v>
      </c>
      <c r="R1271">
        <v>1.3399799999999999</v>
      </c>
      <c r="S1271">
        <v>0.99742200000000003</v>
      </c>
      <c r="T1271">
        <v>1E-3</v>
      </c>
      <c r="U1271">
        <v>0</v>
      </c>
      <c r="V1271">
        <v>13.1</v>
      </c>
      <c r="W1271">
        <v>26.504200000000001</v>
      </c>
      <c r="X1271">
        <v>86.051100000000005</v>
      </c>
    </row>
    <row r="1272" spans="1:24" x14ac:dyDescent="0.3">
      <c r="A1272">
        <v>1271</v>
      </c>
      <c r="B1272">
        <v>8</v>
      </c>
      <c r="C1272" s="1">
        <v>44931.566608796296</v>
      </c>
      <c r="D1272" t="s">
        <v>29</v>
      </c>
      <c r="E1272" s="7">
        <v>2023</v>
      </c>
      <c r="F1272" s="7">
        <v>1</v>
      </c>
      <c r="G1272" s="7">
        <v>13</v>
      </c>
      <c r="H1272" s="7" t="s">
        <v>35</v>
      </c>
      <c r="I1272" s="7">
        <v>53</v>
      </c>
      <c r="J1272" t="s">
        <v>23</v>
      </c>
      <c r="K1272" t="s">
        <v>38</v>
      </c>
      <c r="L1272">
        <v>1.0738099999999999</v>
      </c>
      <c r="M1272" t="s">
        <v>38</v>
      </c>
      <c r="N1272">
        <v>3.2113999999999998</v>
      </c>
      <c r="O1272">
        <v>0.91218900000000003</v>
      </c>
      <c r="P1272">
        <v>-0.63347399999999998</v>
      </c>
      <c r="Q1272">
        <v>-0.63347399999999998</v>
      </c>
      <c r="R1272">
        <v>1.63575</v>
      </c>
      <c r="S1272">
        <v>0.99019999999999997</v>
      </c>
      <c r="T1272">
        <v>4.0000000000000001E-3</v>
      </c>
      <c r="U1272">
        <v>0</v>
      </c>
      <c r="V1272">
        <v>13</v>
      </c>
      <c r="W1272">
        <v>27.326899999999998</v>
      </c>
      <c r="X1272">
        <v>86.037800000000004</v>
      </c>
    </row>
    <row r="1273" spans="1:24" x14ac:dyDescent="0.3">
      <c r="A1273">
        <v>1272</v>
      </c>
      <c r="B1273">
        <v>9</v>
      </c>
      <c r="C1273" s="1">
        <v>44931.568692129629</v>
      </c>
      <c r="D1273" t="s">
        <v>29</v>
      </c>
      <c r="E1273" s="7">
        <v>2023</v>
      </c>
      <c r="F1273" s="7">
        <v>1</v>
      </c>
      <c r="G1273" s="7">
        <v>13</v>
      </c>
      <c r="H1273" s="7" t="s">
        <v>35</v>
      </c>
      <c r="I1273" s="7">
        <v>53</v>
      </c>
      <c r="J1273" t="s">
        <v>23</v>
      </c>
      <c r="K1273" t="s">
        <v>38</v>
      </c>
      <c r="L1273">
        <v>1.0142100000000001</v>
      </c>
      <c r="M1273" t="s">
        <v>38</v>
      </c>
      <c r="N1273">
        <v>3.25861</v>
      </c>
      <c r="O1273">
        <v>0.88583699999999999</v>
      </c>
      <c r="P1273">
        <v>-0.82899400000000001</v>
      </c>
      <c r="Q1273">
        <v>-0.82899400000000001</v>
      </c>
      <c r="R1273">
        <v>1.3506100000000001</v>
      </c>
      <c r="S1273">
        <v>0.99717699999999998</v>
      </c>
      <c r="T1273">
        <v>7.0000000000000001E-3</v>
      </c>
      <c r="U1273">
        <v>3.4000000000000002E-2</v>
      </c>
      <c r="V1273">
        <v>14</v>
      </c>
      <c r="W1273">
        <v>27.338100000000001</v>
      </c>
      <c r="X1273">
        <v>86.036699999999996</v>
      </c>
    </row>
    <row r="1274" spans="1:24" x14ac:dyDescent="0.3">
      <c r="A1274">
        <v>1273</v>
      </c>
      <c r="B1274">
        <v>10</v>
      </c>
      <c r="C1274" s="1">
        <v>44931.570763888885</v>
      </c>
      <c r="D1274" t="s">
        <v>29</v>
      </c>
      <c r="E1274" s="7">
        <v>2023</v>
      </c>
      <c r="F1274" s="7">
        <v>1</v>
      </c>
      <c r="G1274" s="7">
        <v>13</v>
      </c>
      <c r="H1274" s="7" t="s">
        <v>35</v>
      </c>
      <c r="I1274" s="7">
        <v>53</v>
      </c>
      <c r="J1274" t="s">
        <v>22</v>
      </c>
      <c r="K1274" t="s">
        <v>38</v>
      </c>
      <c r="L1274">
        <v>0.78332199999999996</v>
      </c>
      <c r="M1274" t="s">
        <v>38</v>
      </c>
      <c r="N1274">
        <v>4.20078</v>
      </c>
      <c r="O1274">
        <v>0.82982</v>
      </c>
      <c r="P1274">
        <v>-0.27389599999999997</v>
      </c>
      <c r="Q1274">
        <v>-0.27389599999999997</v>
      </c>
      <c r="R1274">
        <v>2.7762799999999999</v>
      </c>
      <c r="S1274">
        <v>0.95087999999999995</v>
      </c>
      <c r="T1274">
        <v>2E-3</v>
      </c>
      <c r="U1274">
        <v>0</v>
      </c>
      <c r="V1274">
        <v>13.8</v>
      </c>
      <c r="W1274">
        <v>27.244700000000002</v>
      </c>
      <c r="X1274">
        <v>86.051699999999997</v>
      </c>
    </row>
    <row r="1275" spans="1:24" x14ac:dyDescent="0.3">
      <c r="A1275">
        <v>1274</v>
      </c>
      <c r="B1275">
        <v>11</v>
      </c>
      <c r="C1275" s="1">
        <v>44931.572962962964</v>
      </c>
      <c r="D1275" t="s">
        <v>29</v>
      </c>
      <c r="E1275" s="7">
        <v>2023</v>
      </c>
      <c r="F1275" s="7">
        <v>1</v>
      </c>
      <c r="G1275" s="7">
        <v>13</v>
      </c>
      <c r="H1275" s="7" t="s">
        <v>35</v>
      </c>
      <c r="I1275" s="7">
        <v>53</v>
      </c>
      <c r="J1275" t="s">
        <v>22</v>
      </c>
      <c r="K1275" t="s">
        <v>38</v>
      </c>
      <c r="L1275">
        <v>1.7761499999999999</v>
      </c>
      <c r="M1275" t="s">
        <v>38</v>
      </c>
      <c r="N1275">
        <v>2.8208799999999998</v>
      </c>
      <c r="O1275">
        <v>0.897451</v>
      </c>
      <c r="P1275">
        <v>-0.69618199999999997</v>
      </c>
      <c r="Q1275">
        <v>-0.69618199999999997</v>
      </c>
      <c r="R1275">
        <v>1.6322399999999999</v>
      </c>
      <c r="S1275">
        <v>0.99030600000000002</v>
      </c>
      <c r="T1275">
        <v>3.0000000000000001E-3</v>
      </c>
      <c r="U1275">
        <v>0</v>
      </c>
      <c r="V1275">
        <v>13.44</v>
      </c>
      <c r="W1275">
        <v>27.084900000000001</v>
      </c>
      <c r="X1275">
        <v>86.045299999999997</v>
      </c>
    </row>
    <row r="1276" spans="1:24" x14ac:dyDescent="0.3">
      <c r="A1276">
        <v>1275</v>
      </c>
      <c r="B1276">
        <v>12</v>
      </c>
      <c r="C1276" s="1">
        <v>44931.57534722222</v>
      </c>
      <c r="D1276" t="s">
        <v>29</v>
      </c>
      <c r="E1276" s="7">
        <v>2023</v>
      </c>
      <c r="F1276" s="7">
        <v>1</v>
      </c>
      <c r="G1276" s="7">
        <v>13</v>
      </c>
      <c r="H1276" s="7" t="s">
        <v>35</v>
      </c>
      <c r="I1276" s="7">
        <v>53</v>
      </c>
      <c r="J1276" t="s">
        <v>22</v>
      </c>
      <c r="K1276" t="s">
        <v>38</v>
      </c>
      <c r="L1276">
        <v>1.93886</v>
      </c>
      <c r="M1276">
        <v>1.93886</v>
      </c>
      <c r="N1276">
        <v>1.98228</v>
      </c>
      <c r="O1276">
        <v>0.97670199999999996</v>
      </c>
      <c r="P1276">
        <v>-0.871896</v>
      </c>
      <c r="Q1276">
        <v>-0.871896</v>
      </c>
      <c r="R1276">
        <v>1.53392</v>
      </c>
      <c r="S1276">
        <v>0.99284899999999998</v>
      </c>
      <c r="T1276">
        <v>3.0000000000000001E-3</v>
      </c>
      <c r="U1276">
        <v>0</v>
      </c>
      <c r="V1276">
        <v>15.5</v>
      </c>
      <c r="W1276">
        <v>27.0185</v>
      </c>
      <c r="X1276">
        <v>86.052700000000002</v>
      </c>
    </row>
    <row r="1277" spans="1:24" x14ac:dyDescent="0.3">
      <c r="A1277">
        <v>1276</v>
      </c>
      <c r="B1277">
        <v>14</v>
      </c>
      <c r="C1277" s="1">
        <v>44931.577615740738</v>
      </c>
      <c r="D1277" t="s">
        <v>29</v>
      </c>
      <c r="E1277" s="7">
        <v>2023</v>
      </c>
      <c r="F1277" s="7">
        <v>1</v>
      </c>
      <c r="G1277" s="7">
        <v>13</v>
      </c>
      <c r="H1277" s="7" t="s">
        <v>35</v>
      </c>
      <c r="I1277" s="7">
        <v>53</v>
      </c>
      <c r="J1277" t="s">
        <v>23</v>
      </c>
      <c r="K1277" t="s">
        <v>38</v>
      </c>
      <c r="L1277">
        <v>0.85380299999999998</v>
      </c>
      <c r="M1277" t="s">
        <v>38</v>
      </c>
      <c r="N1277">
        <v>3.77054</v>
      </c>
      <c r="O1277">
        <v>0.86497900000000005</v>
      </c>
      <c r="P1277">
        <v>-1.1559299999999999</v>
      </c>
      <c r="Q1277">
        <v>-1.1559299999999999</v>
      </c>
      <c r="R1277">
        <v>1.3501099999999999</v>
      </c>
      <c r="S1277">
        <v>0.99722100000000002</v>
      </c>
      <c r="T1277">
        <v>4.0000000000000001E-3</v>
      </c>
      <c r="U1277">
        <v>2.5999999999999999E-2</v>
      </c>
      <c r="V1277">
        <v>14.7</v>
      </c>
      <c r="W1277">
        <v>26.7347</v>
      </c>
      <c r="X1277">
        <v>85.978499999999997</v>
      </c>
    </row>
    <row r="1278" spans="1:24" x14ac:dyDescent="0.3">
      <c r="A1278">
        <v>1277</v>
      </c>
      <c r="B1278">
        <v>15</v>
      </c>
      <c r="C1278" s="1">
        <v>44931.579710648148</v>
      </c>
      <c r="D1278" t="s">
        <v>29</v>
      </c>
      <c r="E1278" s="7">
        <v>2023</v>
      </c>
      <c r="F1278" s="7">
        <v>1</v>
      </c>
      <c r="G1278" s="7">
        <v>13</v>
      </c>
      <c r="H1278" s="7" t="s">
        <v>35</v>
      </c>
      <c r="I1278" s="7">
        <v>53</v>
      </c>
      <c r="J1278" t="s">
        <v>23</v>
      </c>
      <c r="K1278" t="s">
        <v>38</v>
      </c>
      <c r="L1278">
        <v>0.62111700000000003</v>
      </c>
      <c r="M1278" t="s">
        <v>38</v>
      </c>
      <c r="N1278">
        <v>4.1697600000000001</v>
      </c>
      <c r="O1278">
        <v>0.83909199999999995</v>
      </c>
      <c r="P1278">
        <v>-0.80201699999999998</v>
      </c>
      <c r="Q1278">
        <v>-0.80201699999999998</v>
      </c>
      <c r="R1278">
        <v>1.4554400000000001</v>
      </c>
      <c r="S1278">
        <v>0.99478699999999998</v>
      </c>
      <c r="T1278">
        <v>4.0000000000000001E-3</v>
      </c>
      <c r="U1278">
        <v>1.4E-2</v>
      </c>
      <c r="V1278">
        <v>13.8</v>
      </c>
      <c r="W1278">
        <v>27.039200000000001</v>
      </c>
      <c r="X1278">
        <v>85.977699999999999</v>
      </c>
    </row>
    <row r="1279" spans="1:24" x14ac:dyDescent="0.3">
      <c r="A1279">
        <v>1278</v>
      </c>
      <c r="B1279">
        <v>16</v>
      </c>
      <c r="C1279" s="1">
        <v>44931.58184027778</v>
      </c>
      <c r="D1279" t="s">
        <v>29</v>
      </c>
      <c r="E1279" s="7">
        <v>2023</v>
      </c>
      <c r="F1279" s="7">
        <v>1</v>
      </c>
      <c r="G1279" s="7">
        <v>13</v>
      </c>
      <c r="H1279" s="7" t="s">
        <v>35</v>
      </c>
      <c r="I1279" s="7">
        <v>53</v>
      </c>
      <c r="J1279" t="s">
        <v>22</v>
      </c>
      <c r="K1279" t="s">
        <v>38</v>
      </c>
      <c r="L1279">
        <v>0.89589200000000002</v>
      </c>
      <c r="M1279" t="s">
        <v>38</v>
      </c>
      <c r="N1279">
        <v>4.1451700000000002</v>
      </c>
      <c r="O1279">
        <v>0.84523400000000004</v>
      </c>
      <c r="P1279">
        <v>-0.31356600000000001</v>
      </c>
      <c r="Q1279">
        <v>-0.31356600000000001</v>
      </c>
      <c r="R1279">
        <v>2.7682099999999998</v>
      </c>
      <c r="S1279">
        <v>0.95123800000000003</v>
      </c>
      <c r="T1279">
        <v>4.0000000000000001E-3</v>
      </c>
      <c r="U1279">
        <v>5.0000000000000001E-3</v>
      </c>
      <c r="V1279">
        <v>12.8</v>
      </c>
      <c r="W1279">
        <v>27.0153</v>
      </c>
      <c r="X1279">
        <v>85.997799999999998</v>
      </c>
    </row>
    <row r="1280" spans="1:24" x14ac:dyDescent="0.3">
      <c r="A1280">
        <v>1279</v>
      </c>
      <c r="B1280">
        <v>17</v>
      </c>
      <c r="C1280" s="1">
        <v>44931.583981481483</v>
      </c>
      <c r="D1280" t="s">
        <v>29</v>
      </c>
      <c r="E1280" s="7">
        <v>2023</v>
      </c>
      <c r="F1280" s="7">
        <v>1</v>
      </c>
      <c r="G1280" s="7">
        <v>13</v>
      </c>
      <c r="H1280" s="7" t="s">
        <v>35</v>
      </c>
      <c r="I1280" s="7">
        <v>53</v>
      </c>
      <c r="J1280" t="s">
        <v>22</v>
      </c>
      <c r="K1280" t="s">
        <v>38</v>
      </c>
      <c r="L1280">
        <v>1.1002099999999999</v>
      </c>
      <c r="M1280" t="s">
        <v>38</v>
      </c>
      <c r="N1280">
        <v>3.1984400000000002</v>
      </c>
      <c r="O1280">
        <v>0.87687000000000004</v>
      </c>
      <c r="P1280">
        <v>-0.40944399999999997</v>
      </c>
      <c r="Q1280">
        <v>-0.40944399999999997</v>
      </c>
      <c r="R1280">
        <v>2.0843500000000001</v>
      </c>
      <c r="S1280">
        <v>0.97683900000000001</v>
      </c>
      <c r="T1280">
        <v>3.0000000000000001E-3</v>
      </c>
      <c r="U1280">
        <v>2.1999999999999999E-2</v>
      </c>
      <c r="V1280">
        <v>12.4</v>
      </c>
      <c r="W1280">
        <v>26.567900000000002</v>
      </c>
      <c r="X1280">
        <v>85.989000000000004</v>
      </c>
    </row>
    <row r="1281" spans="1:24" x14ac:dyDescent="0.3">
      <c r="A1281">
        <v>1280</v>
      </c>
      <c r="B1281">
        <v>18</v>
      </c>
      <c r="C1281" s="1">
        <v>44931.586435185185</v>
      </c>
      <c r="D1281" t="s">
        <v>29</v>
      </c>
      <c r="E1281" s="7">
        <v>2023</v>
      </c>
      <c r="F1281" s="7">
        <v>1</v>
      </c>
      <c r="G1281" s="7">
        <v>13</v>
      </c>
      <c r="H1281" s="7" t="s">
        <v>35</v>
      </c>
      <c r="I1281" s="7">
        <v>53</v>
      </c>
      <c r="J1281" t="s">
        <v>22</v>
      </c>
      <c r="K1281" t="s">
        <v>38</v>
      </c>
      <c r="L1281">
        <v>3.3942700000000001</v>
      </c>
      <c r="M1281">
        <v>3.3942700000000001</v>
      </c>
      <c r="N1281">
        <v>1.56728</v>
      </c>
      <c r="O1281">
        <v>0.98582099999999995</v>
      </c>
      <c r="P1281">
        <v>-1.18723</v>
      </c>
      <c r="Q1281">
        <v>-1.18723</v>
      </c>
      <c r="R1281">
        <v>1.38409</v>
      </c>
      <c r="S1281">
        <v>0.99646000000000001</v>
      </c>
      <c r="T1281">
        <v>3.0000000000000001E-3</v>
      </c>
      <c r="U1281">
        <v>0</v>
      </c>
      <c r="V1281">
        <v>11.7</v>
      </c>
      <c r="W1281">
        <v>26.090599999999998</v>
      </c>
      <c r="X1281">
        <v>86.005200000000002</v>
      </c>
    </row>
    <row r="1282" spans="1:24" x14ac:dyDescent="0.3">
      <c r="A1282">
        <v>1281</v>
      </c>
      <c r="B1282">
        <v>1</v>
      </c>
      <c r="C1282" s="1">
        <v>44938.417141203703</v>
      </c>
      <c r="D1282" t="s">
        <v>13</v>
      </c>
      <c r="E1282" s="7">
        <v>2023</v>
      </c>
      <c r="F1282" s="7">
        <v>1</v>
      </c>
      <c r="G1282" s="7">
        <v>13</v>
      </c>
      <c r="H1282" s="7" t="s">
        <v>35</v>
      </c>
      <c r="I1282" s="7">
        <v>54</v>
      </c>
      <c r="J1282" t="s">
        <v>22</v>
      </c>
      <c r="K1282" t="s">
        <v>36</v>
      </c>
      <c r="L1282">
        <v>1.74132</v>
      </c>
      <c r="M1282">
        <v>1.74132</v>
      </c>
      <c r="N1282">
        <v>1.5286299999999999</v>
      </c>
      <c r="O1282">
        <v>0.99157300000000004</v>
      </c>
      <c r="P1282">
        <v>-8.1585199999999997E-2</v>
      </c>
      <c r="Q1282" t="s">
        <v>38</v>
      </c>
      <c r="R1282">
        <v>7.93255</v>
      </c>
      <c r="S1282">
        <v>0.67111200000000004</v>
      </c>
      <c r="T1282">
        <v>3.0000000000000001E-3</v>
      </c>
      <c r="U1282">
        <v>0</v>
      </c>
      <c r="V1282">
        <v>10.1</v>
      </c>
      <c r="W1282">
        <v>15.5632</v>
      </c>
      <c r="X1282">
        <v>84.646799999999999</v>
      </c>
    </row>
    <row r="1283" spans="1:24" x14ac:dyDescent="0.3">
      <c r="A1283">
        <v>1282</v>
      </c>
      <c r="B1283">
        <v>2</v>
      </c>
      <c r="C1283" s="1">
        <v>44938.419236111113</v>
      </c>
      <c r="D1283" t="s">
        <v>13</v>
      </c>
      <c r="E1283" s="7">
        <v>2023</v>
      </c>
      <c r="F1283" s="7">
        <v>1</v>
      </c>
      <c r="G1283" s="7">
        <v>13</v>
      </c>
      <c r="H1283" s="7" t="s">
        <v>35</v>
      </c>
      <c r="I1283" s="7">
        <v>54</v>
      </c>
      <c r="J1283" t="s">
        <v>22</v>
      </c>
      <c r="K1283" t="s">
        <v>36</v>
      </c>
      <c r="L1283">
        <v>2.2763800000000001</v>
      </c>
      <c r="M1283">
        <v>2.2763800000000001</v>
      </c>
      <c r="N1283">
        <v>1.43913</v>
      </c>
      <c r="O1283">
        <v>0.99538199999999999</v>
      </c>
      <c r="P1283">
        <v>1.9631900000000001E-2</v>
      </c>
      <c r="Q1283" t="s">
        <v>38</v>
      </c>
      <c r="R1283">
        <v>19.458400000000001</v>
      </c>
      <c r="S1283">
        <v>1.21986E-2</v>
      </c>
      <c r="T1283">
        <v>4.0000000000000001E-3</v>
      </c>
      <c r="U1283">
        <v>2.9000000000000001E-2</v>
      </c>
      <c r="V1283">
        <v>9.6</v>
      </c>
      <c r="W1283">
        <v>17.791</v>
      </c>
      <c r="X1283">
        <v>84.605900000000005</v>
      </c>
    </row>
    <row r="1284" spans="1:24" x14ac:dyDescent="0.3">
      <c r="A1284">
        <v>1283</v>
      </c>
      <c r="B1284">
        <v>3</v>
      </c>
      <c r="C1284" s="1">
        <v>44938.421331018515</v>
      </c>
      <c r="D1284" t="s">
        <v>13</v>
      </c>
      <c r="E1284" s="7">
        <v>2023</v>
      </c>
      <c r="F1284" s="7">
        <v>1</v>
      </c>
      <c r="G1284" s="7">
        <v>13</v>
      </c>
      <c r="H1284" s="7" t="s">
        <v>35</v>
      </c>
      <c r="I1284" s="7">
        <v>54</v>
      </c>
      <c r="J1284" t="s">
        <v>22</v>
      </c>
      <c r="K1284" t="s">
        <v>36</v>
      </c>
      <c r="L1284">
        <v>2.2419199999999999</v>
      </c>
      <c r="M1284">
        <v>2.2419199999999999</v>
      </c>
      <c r="N1284">
        <v>1.3727400000000001</v>
      </c>
      <c r="O1284">
        <v>0.99701799999999996</v>
      </c>
      <c r="P1284">
        <v>-0.142517</v>
      </c>
      <c r="Q1284" t="s">
        <v>38</v>
      </c>
      <c r="R1284">
        <v>2.8873199999999999</v>
      </c>
      <c r="S1284">
        <v>0.94655900000000004</v>
      </c>
      <c r="T1284">
        <v>3.0000000000000001E-3</v>
      </c>
      <c r="U1284">
        <v>3.9E-2</v>
      </c>
      <c r="V1284">
        <v>9.1999999999999993</v>
      </c>
      <c r="W1284">
        <v>18.9375</v>
      </c>
      <c r="X1284">
        <v>84.614400000000003</v>
      </c>
    </row>
    <row r="1285" spans="1:24" x14ac:dyDescent="0.3">
      <c r="A1285">
        <v>1284</v>
      </c>
      <c r="B1285">
        <v>4</v>
      </c>
      <c r="C1285" s="1">
        <v>44938.423449074071</v>
      </c>
      <c r="D1285" t="s">
        <v>13</v>
      </c>
      <c r="E1285" s="7">
        <v>2023</v>
      </c>
      <c r="F1285" s="7">
        <v>1</v>
      </c>
      <c r="G1285" s="7">
        <v>13</v>
      </c>
      <c r="H1285" s="7" t="s">
        <v>35</v>
      </c>
      <c r="I1285" s="7">
        <v>54</v>
      </c>
      <c r="J1285" t="s">
        <v>22</v>
      </c>
      <c r="K1285" t="s">
        <v>37</v>
      </c>
      <c r="L1285">
        <v>4.0690200000000001</v>
      </c>
      <c r="M1285">
        <v>4.0690200000000001</v>
      </c>
      <c r="N1285">
        <v>1.3044500000000001</v>
      </c>
      <c r="O1285">
        <v>0.99835600000000002</v>
      </c>
      <c r="P1285">
        <v>-0.138819</v>
      </c>
      <c r="Q1285" t="s">
        <v>38</v>
      </c>
      <c r="R1285">
        <v>3.1522899999999998</v>
      </c>
      <c r="S1285">
        <v>0.93554300000000001</v>
      </c>
      <c r="T1285">
        <v>2E-3</v>
      </c>
      <c r="U1285">
        <v>0</v>
      </c>
      <c r="V1285">
        <v>8.8000000000000007</v>
      </c>
      <c r="W1285">
        <v>19.7456</v>
      </c>
      <c r="X1285">
        <v>84.607299999999995</v>
      </c>
    </row>
    <row r="1286" spans="1:24" x14ac:dyDescent="0.3">
      <c r="A1286">
        <v>1285</v>
      </c>
      <c r="B1286">
        <v>5</v>
      </c>
      <c r="C1286" s="1">
        <v>44938.42559027778</v>
      </c>
      <c r="D1286" t="s">
        <v>13</v>
      </c>
      <c r="E1286" s="7">
        <v>2023</v>
      </c>
      <c r="F1286" s="7">
        <v>1</v>
      </c>
      <c r="G1286" s="7">
        <v>13</v>
      </c>
      <c r="H1286" s="7" t="s">
        <v>35</v>
      </c>
      <c r="I1286" s="7">
        <v>54</v>
      </c>
      <c r="J1286" t="s">
        <v>23</v>
      </c>
      <c r="K1286" t="s">
        <v>36</v>
      </c>
      <c r="L1286">
        <v>2.6076299999999999</v>
      </c>
      <c r="M1286">
        <v>2.6076299999999999</v>
      </c>
      <c r="N1286">
        <v>1.4019900000000001</v>
      </c>
      <c r="O1286">
        <v>0.99594499999999997</v>
      </c>
      <c r="P1286">
        <v>-0.222244</v>
      </c>
      <c r="Q1286">
        <v>-0.222244</v>
      </c>
      <c r="R1286">
        <v>2.39906</v>
      </c>
      <c r="S1286">
        <v>0.96655000000000002</v>
      </c>
      <c r="T1286">
        <v>3.0000000000000001E-3</v>
      </c>
      <c r="U1286">
        <v>0</v>
      </c>
      <c r="V1286">
        <v>8.4</v>
      </c>
      <c r="W1286">
        <v>20.102799999999998</v>
      </c>
      <c r="X1286">
        <v>84.599599999999995</v>
      </c>
    </row>
    <row r="1287" spans="1:24" x14ac:dyDescent="0.3">
      <c r="A1287">
        <v>1286</v>
      </c>
      <c r="B1287">
        <v>6</v>
      </c>
      <c r="C1287" s="1">
        <v>44938.427673611113</v>
      </c>
      <c r="D1287" t="s">
        <v>13</v>
      </c>
      <c r="E1287" s="7">
        <v>2023</v>
      </c>
      <c r="F1287" s="7">
        <v>1</v>
      </c>
      <c r="G1287" s="7">
        <v>13</v>
      </c>
      <c r="H1287" s="7" t="s">
        <v>35</v>
      </c>
      <c r="I1287" s="7">
        <v>54</v>
      </c>
      <c r="J1287" t="s">
        <v>23</v>
      </c>
      <c r="K1287" t="s">
        <v>36</v>
      </c>
      <c r="L1287">
        <v>2.2656200000000002</v>
      </c>
      <c r="M1287">
        <v>2.2656200000000002</v>
      </c>
      <c r="N1287">
        <v>1.5068600000000001</v>
      </c>
      <c r="O1287">
        <v>0.99294400000000005</v>
      </c>
      <c r="P1287">
        <v>-0.24297299999999999</v>
      </c>
      <c r="Q1287" t="s">
        <v>38</v>
      </c>
      <c r="R1287">
        <v>2.1132399999999998</v>
      </c>
      <c r="S1287">
        <v>0.94711299999999998</v>
      </c>
      <c r="T1287">
        <v>3.0000000000000001E-3</v>
      </c>
      <c r="U1287">
        <v>1.2E-2</v>
      </c>
      <c r="V1287">
        <v>8.1999999999999993</v>
      </c>
      <c r="W1287">
        <v>20.5367</v>
      </c>
      <c r="X1287">
        <v>84.607100000000003</v>
      </c>
    </row>
    <row r="1288" spans="1:24" x14ac:dyDescent="0.3">
      <c r="A1288">
        <v>1287</v>
      </c>
      <c r="B1288">
        <v>7</v>
      </c>
      <c r="C1288" s="1">
        <v>44938.431157407409</v>
      </c>
      <c r="D1288" t="s">
        <v>13</v>
      </c>
      <c r="E1288" s="7">
        <v>2023</v>
      </c>
      <c r="F1288" s="7">
        <v>1</v>
      </c>
      <c r="G1288" s="7">
        <v>13</v>
      </c>
      <c r="H1288" s="7" t="s">
        <v>35</v>
      </c>
      <c r="I1288" s="7">
        <v>54</v>
      </c>
      <c r="J1288" t="s">
        <v>23</v>
      </c>
      <c r="K1288" t="s">
        <v>37</v>
      </c>
      <c r="L1288">
        <v>2.2563900000000001</v>
      </c>
      <c r="M1288">
        <v>2.2563900000000001</v>
      </c>
      <c r="N1288">
        <v>1.89385</v>
      </c>
      <c r="O1288">
        <v>0.97974000000000006</v>
      </c>
      <c r="P1288">
        <v>-9.2395699999999997E-2</v>
      </c>
      <c r="Q1288" t="s">
        <v>38</v>
      </c>
      <c r="R1288">
        <v>5.7754700000000003</v>
      </c>
      <c r="S1288">
        <v>0.79106399999999999</v>
      </c>
      <c r="T1288">
        <v>3.0000000000000001E-3</v>
      </c>
      <c r="U1288">
        <v>1.7000000000000001E-2</v>
      </c>
      <c r="V1288">
        <v>7.7</v>
      </c>
      <c r="W1288">
        <v>20.863499999999998</v>
      </c>
      <c r="X1288">
        <v>84.616200000000006</v>
      </c>
    </row>
    <row r="1289" spans="1:24" x14ac:dyDescent="0.3">
      <c r="A1289">
        <v>1288</v>
      </c>
      <c r="B1289">
        <v>8</v>
      </c>
      <c r="C1289" s="1">
        <v>44938.433240740742</v>
      </c>
      <c r="D1289" t="s">
        <v>13</v>
      </c>
      <c r="E1289" s="7">
        <v>2023</v>
      </c>
      <c r="F1289" s="7">
        <v>1</v>
      </c>
      <c r="G1289" s="7">
        <v>13</v>
      </c>
      <c r="H1289" s="7" t="s">
        <v>35</v>
      </c>
      <c r="I1289" s="7">
        <v>54</v>
      </c>
      <c r="J1289" t="s">
        <v>23</v>
      </c>
      <c r="K1289" t="s">
        <v>36</v>
      </c>
      <c r="L1289">
        <v>1.6003099999999999</v>
      </c>
      <c r="M1289">
        <v>1.6003099999999999</v>
      </c>
      <c r="N1289">
        <v>1.5173099999999999</v>
      </c>
      <c r="O1289">
        <v>0.99176399999999998</v>
      </c>
      <c r="P1289">
        <v>-0.10211199999999999</v>
      </c>
      <c r="Q1289" t="s">
        <v>38</v>
      </c>
      <c r="R1289">
        <v>4.0287300000000004</v>
      </c>
      <c r="S1289">
        <v>0.89127800000000001</v>
      </c>
      <c r="T1289">
        <v>2E-3</v>
      </c>
      <c r="U1289">
        <v>0</v>
      </c>
      <c r="V1289">
        <v>7.6</v>
      </c>
      <c r="W1289">
        <v>21.219000000000001</v>
      </c>
      <c r="X1289">
        <v>84.613299999999995</v>
      </c>
    </row>
    <row r="1290" spans="1:24" x14ac:dyDescent="0.3">
      <c r="A1290">
        <v>1289</v>
      </c>
      <c r="B1290">
        <v>9</v>
      </c>
      <c r="C1290" s="1">
        <v>44938.435601851852</v>
      </c>
      <c r="D1290" t="s">
        <v>13</v>
      </c>
      <c r="E1290" s="7">
        <v>2023</v>
      </c>
      <c r="F1290" s="7">
        <v>1</v>
      </c>
      <c r="G1290" s="7">
        <v>13</v>
      </c>
      <c r="H1290" s="7" t="s">
        <v>35</v>
      </c>
      <c r="I1290" s="7">
        <v>54</v>
      </c>
      <c r="J1290" t="s">
        <v>22</v>
      </c>
      <c r="K1290" t="s">
        <v>36</v>
      </c>
      <c r="L1290">
        <v>2.0682900000000002</v>
      </c>
      <c r="M1290">
        <v>2.0682900000000002</v>
      </c>
      <c r="N1290">
        <v>1.57653</v>
      </c>
      <c r="O1290">
        <v>0.99011499999999997</v>
      </c>
      <c r="P1290">
        <v>-9.90066E-2</v>
      </c>
      <c r="Q1290" t="s">
        <v>38</v>
      </c>
      <c r="R1290">
        <v>5.21936</v>
      </c>
      <c r="S1290">
        <v>0.82589299999999999</v>
      </c>
      <c r="T1290">
        <v>1E-3</v>
      </c>
      <c r="U1290">
        <v>0</v>
      </c>
      <c r="V1290">
        <v>7.6</v>
      </c>
      <c r="W1290">
        <v>21.3062</v>
      </c>
      <c r="X1290">
        <v>84.658600000000007</v>
      </c>
    </row>
    <row r="1291" spans="1:24" x14ac:dyDescent="0.3">
      <c r="A1291">
        <v>1290</v>
      </c>
      <c r="B1291">
        <v>10</v>
      </c>
      <c r="C1291" s="1">
        <v>44938.440555555557</v>
      </c>
      <c r="D1291" t="s">
        <v>13</v>
      </c>
      <c r="E1291" s="7">
        <v>2023</v>
      </c>
      <c r="F1291" s="7">
        <v>1</v>
      </c>
      <c r="G1291" s="7">
        <v>13</v>
      </c>
      <c r="H1291" s="7" t="s">
        <v>35</v>
      </c>
      <c r="I1291" s="7">
        <v>54</v>
      </c>
      <c r="J1291" t="s">
        <v>22</v>
      </c>
      <c r="K1291" t="s">
        <v>37</v>
      </c>
      <c r="L1291">
        <v>6.2443799999999996</v>
      </c>
      <c r="M1291">
        <v>6.2443799999999996</v>
      </c>
      <c r="N1291">
        <v>1.29905</v>
      </c>
      <c r="O1291">
        <v>0.99825900000000001</v>
      </c>
      <c r="P1291">
        <v>-0.29486699999999999</v>
      </c>
      <c r="Q1291">
        <v>-0.29486699999999999</v>
      </c>
      <c r="R1291">
        <v>2.1765699999999999</v>
      </c>
      <c r="S1291">
        <v>0.97439299999999995</v>
      </c>
      <c r="T1291">
        <v>4.0000000000000001E-3</v>
      </c>
      <c r="U1291">
        <v>0</v>
      </c>
      <c r="V1291">
        <v>7.5</v>
      </c>
      <c r="W1291">
        <v>21.259599999999999</v>
      </c>
      <c r="X1291">
        <v>84.670100000000005</v>
      </c>
    </row>
    <row r="1292" spans="1:24" x14ac:dyDescent="0.3">
      <c r="A1292">
        <v>1291</v>
      </c>
      <c r="B1292">
        <v>11</v>
      </c>
      <c r="C1292" s="1">
        <v>44938.442743055559</v>
      </c>
      <c r="D1292" t="s">
        <v>13</v>
      </c>
      <c r="E1292" s="7">
        <v>2023</v>
      </c>
      <c r="F1292" s="7">
        <v>1</v>
      </c>
      <c r="G1292" s="7">
        <v>13</v>
      </c>
      <c r="H1292" s="7" t="s">
        <v>35</v>
      </c>
      <c r="I1292" s="7">
        <v>54</v>
      </c>
      <c r="J1292" t="s">
        <v>22</v>
      </c>
      <c r="K1292" t="s">
        <v>36</v>
      </c>
      <c r="L1292">
        <v>2.1295700000000002</v>
      </c>
      <c r="M1292">
        <v>2.1295700000000002</v>
      </c>
      <c r="N1292">
        <v>1.5827100000000001</v>
      </c>
      <c r="O1292">
        <v>0.99190500000000004</v>
      </c>
      <c r="P1292">
        <v>-0.222196</v>
      </c>
      <c r="Q1292">
        <v>-0.222196</v>
      </c>
      <c r="R1292">
        <v>2.4395799999999999</v>
      </c>
      <c r="S1292">
        <v>0.96461799999999998</v>
      </c>
      <c r="T1292">
        <v>4.0000000000000001E-3</v>
      </c>
      <c r="U1292" s="6">
        <v>7.3999999999999996E-2</v>
      </c>
      <c r="V1292">
        <v>7.5</v>
      </c>
      <c r="W1292">
        <v>21.022200000000002</v>
      </c>
      <c r="X1292">
        <v>84.671899999999994</v>
      </c>
    </row>
    <row r="1293" spans="1:24" x14ac:dyDescent="0.3">
      <c r="A1293">
        <v>1292</v>
      </c>
      <c r="B1293">
        <v>12</v>
      </c>
      <c r="C1293" s="1">
        <v>44938.445347222223</v>
      </c>
      <c r="D1293" t="s">
        <v>13</v>
      </c>
      <c r="E1293" s="7">
        <v>2023</v>
      </c>
      <c r="F1293" s="7">
        <v>1</v>
      </c>
      <c r="G1293" s="7">
        <v>13</v>
      </c>
      <c r="H1293" s="7" t="s">
        <v>35</v>
      </c>
      <c r="I1293" s="7">
        <v>54</v>
      </c>
      <c r="J1293" t="s">
        <v>22</v>
      </c>
      <c r="K1293" t="s">
        <v>36</v>
      </c>
      <c r="L1293">
        <v>2.6666099999999999</v>
      </c>
      <c r="M1293">
        <v>2.6666099999999999</v>
      </c>
      <c r="N1293">
        <v>1.5262</v>
      </c>
      <c r="O1293">
        <v>0.99174099999999998</v>
      </c>
      <c r="P1293">
        <v>-0.34265000000000001</v>
      </c>
      <c r="Q1293">
        <v>-0.34265000000000001</v>
      </c>
      <c r="R1293">
        <v>1.84138</v>
      </c>
      <c r="S1293">
        <v>0.98481200000000002</v>
      </c>
      <c r="T1293">
        <v>4.0000000000000001E-3</v>
      </c>
      <c r="U1293">
        <v>7.8E-2</v>
      </c>
      <c r="V1293">
        <v>7.5</v>
      </c>
      <c r="W1293">
        <v>21.097100000000001</v>
      </c>
      <c r="X1293">
        <v>84.674000000000007</v>
      </c>
    </row>
    <row r="1294" spans="1:24" x14ac:dyDescent="0.3">
      <c r="A1294">
        <v>1293</v>
      </c>
      <c r="B1294">
        <v>13</v>
      </c>
      <c r="C1294" s="1">
        <v>44938.447534722225</v>
      </c>
      <c r="D1294" t="s">
        <v>13</v>
      </c>
      <c r="E1294" s="7">
        <v>2023</v>
      </c>
      <c r="F1294" s="7">
        <v>1</v>
      </c>
      <c r="G1294" s="7">
        <v>13</v>
      </c>
      <c r="H1294" s="7" t="s">
        <v>35</v>
      </c>
      <c r="I1294" s="7">
        <v>54</v>
      </c>
      <c r="J1294" t="s">
        <v>23</v>
      </c>
      <c r="K1294" t="s">
        <v>36</v>
      </c>
      <c r="L1294">
        <v>1.4374899999999999</v>
      </c>
      <c r="M1294">
        <v>1.4374899999999999</v>
      </c>
      <c r="N1294">
        <v>1.65981</v>
      </c>
      <c r="O1294">
        <v>0.98745700000000003</v>
      </c>
      <c r="P1294">
        <v>-0.200434</v>
      </c>
      <c r="Q1294">
        <v>-0.200434</v>
      </c>
      <c r="R1294">
        <v>2.60825</v>
      </c>
      <c r="S1294">
        <v>0.95856600000000003</v>
      </c>
      <c r="T1294">
        <v>3.0000000000000001E-3</v>
      </c>
      <c r="U1294">
        <v>0</v>
      </c>
      <c r="V1294">
        <v>7.4</v>
      </c>
      <c r="W1294">
        <v>20.970500000000001</v>
      </c>
      <c r="X1294">
        <v>84.681100000000001</v>
      </c>
    </row>
    <row r="1295" spans="1:24" x14ac:dyDescent="0.3">
      <c r="A1295">
        <v>1294</v>
      </c>
      <c r="B1295">
        <v>14</v>
      </c>
      <c r="C1295" s="1">
        <v>44938.449895833335</v>
      </c>
      <c r="D1295" t="s">
        <v>13</v>
      </c>
      <c r="E1295" s="7">
        <v>2023</v>
      </c>
      <c r="F1295" s="7">
        <v>1</v>
      </c>
      <c r="G1295" s="7">
        <v>13</v>
      </c>
      <c r="H1295" s="7" t="s">
        <v>35</v>
      </c>
      <c r="I1295" s="7">
        <v>54</v>
      </c>
      <c r="J1295" t="s">
        <v>23</v>
      </c>
      <c r="K1295" t="s">
        <v>37</v>
      </c>
      <c r="L1295">
        <v>2.1468799999999999</v>
      </c>
      <c r="M1295">
        <v>2.1468799999999999</v>
      </c>
      <c r="N1295">
        <v>1.5638700000000001</v>
      </c>
      <c r="O1295">
        <v>0.99065499999999995</v>
      </c>
      <c r="P1295">
        <v>-0.15095800000000001</v>
      </c>
      <c r="Q1295" t="s">
        <v>38</v>
      </c>
      <c r="R1295">
        <v>3.6671200000000002</v>
      </c>
      <c r="S1295">
        <v>0.91098299999999999</v>
      </c>
      <c r="T1295">
        <v>3.0000000000000001E-3</v>
      </c>
      <c r="U1295">
        <v>2E-3</v>
      </c>
      <c r="V1295">
        <v>8</v>
      </c>
      <c r="W1295">
        <v>21.1006</v>
      </c>
      <c r="X1295">
        <v>84.690100000000001</v>
      </c>
    </row>
    <row r="1296" spans="1:24" x14ac:dyDescent="0.3">
      <c r="A1296">
        <v>1295</v>
      </c>
      <c r="B1296">
        <v>15</v>
      </c>
      <c r="C1296" s="1">
        <v>44938.451979166668</v>
      </c>
      <c r="D1296" t="s">
        <v>13</v>
      </c>
      <c r="E1296" s="7">
        <v>2023</v>
      </c>
      <c r="F1296" s="7">
        <v>1</v>
      </c>
      <c r="G1296" s="7">
        <v>13</v>
      </c>
      <c r="H1296" s="7" t="s">
        <v>35</v>
      </c>
      <c r="I1296" s="7">
        <v>54</v>
      </c>
      <c r="J1296" t="s">
        <v>23</v>
      </c>
      <c r="K1296" t="s">
        <v>36</v>
      </c>
      <c r="L1296">
        <v>2.9501300000000001</v>
      </c>
      <c r="M1296">
        <v>2.9501300000000001</v>
      </c>
      <c r="N1296">
        <v>1.4746900000000001</v>
      </c>
      <c r="O1296">
        <v>0.99447799999999997</v>
      </c>
      <c r="P1296">
        <v>-0.170651</v>
      </c>
      <c r="Q1296" t="s">
        <v>38</v>
      </c>
      <c r="R1296">
        <v>3.1220300000000001</v>
      </c>
      <c r="S1296">
        <v>0.93760299999999996</v>
      </c>
      <c r="T1296">
        <v>5.0000000000000001E-3</v>
      </c>
      <c r="U1296">
        <v>0.106</v>
      </c>
      <c r="V1296">
        <v>8.1999999999999993</v>
      </c>
      <c r="W1296">
        <v>21.176600000000001</v>
      </c>
      <c r="X1296">
        <v>84.688999999999993</v>
      </c>
    </row>
    <row r="1297" spans="1:24" x14ac:dyDescent="0.3">
      <c r="A1297">
        <v>1296</v>
      </c>
      <c r="B1297">
        <v>16</v>
      </c>
      <c r="C1297" s="1">
        <v>44938.455092592594</v>
      </c>
      <c r="D1297" t="s">
        <v>13</v>
      </c>
      <c r="E1297" s="7">
        <v>2023</v>
      </c>
      <c r="F1297" s="7">
        <v>1</v>
      </c>
      <c r="G1297" s="7">
        <v>13</v>
      </c>
      <c r="H1297" s="7" t="s">
        <v>35</v>
      </c>
      <c r="I1297" s="7">
        <v>54</v>
      </c>
      <c r="J1297" t="s">
        <v>23</v>
      </c>
      <c r="K1297" t="s">
        <v>36</v>
      </c>
      <c r="L1297">
        <v>1.6971000000000001</v>
      </c>
      <c r="M1297">
        <v>1.6971000000000001</v>
      </c>
      <c r="N1297">
        <v>1.8092999999999999</v>
      </c>
      <c r="O1297">
        <v>0.98321199999999997</v>
      </c>
      <c r="P1297">
        <v>-0.257853</v>
      </c>
      <c r="Q1297">
        <v>-0.257853</v>
      </c>
      <c r="R1297">
        <v>2.0661999999999998</v>
      </c>
      <c r="S1297">
        <v>0.97777099999999995</v>
      </c>
      <c r="T1297">
        <v>5.0000000000000001E-3</v>
      </c>
      <c r="U1297">
        <v>0.10299999999999999</v>
      </c>
      <c r="V1297">
        <v>8.1999999999999993</v>
      </c>
      <c r="W1297">
        <v>21.324300000000001</v>
      </c>
      <c r="X1297">
        <v>84.697900000000004</v>
      </c>
    </row>
    <row r="1298" spans="1:24" x14ac:dyDescent="0.3">
      <c r="A1298">
        <v>1297</v>
      </c>
      <c r="B1298">
        <v>17</v>
      </c>
      <c r="C1298" s="1">
        <v>44938.458495370367</v>
      </c>
      <c r="D1298" t="s">
        <v>13</v>
      </c>
      <c r="E1298" s="7">
        <v>2023</v>
      </c>
      <c r="F1298" s="7">
        <v>1</v>
      </c>
      <c r="G1298" s="7">
        <v>13</v>
      </c>
      <c r="H1298" s="7" t="s">
        <v>35</v>
      </c>
      <c r="I1298" s="7">
        <v>54</v>
      </c>
      <c r="J1298" t="s">
        <v>22</v>
      </c>
      <c r="K1298" t="s">
        <v>36</v>
      </c>
      <c r="L1298">
        <v>2.8370600000000001</v>
      </c>
      <c r="M1298">
        <v>2.8370600000000001</v>
      </c>
      <c r="N1298">
        <v>1.3837600000000001</v>
      </c>
      <c r="O1298">
        <v>0.99585800000000002</v>
      </c>
      <c r="P1298">
        <v>-8.0675200000000002E-2</v>
      </c>
      <c r="Q1298" t="s">
        <v>38</v>
      </c>
      <c r="R1298">
        <v>5.49918</v>
      </c>
      <c r="S1298">
        <v>0.80756399999999995</v>
      </c>
      <c r="T1298">
        <v>4.0000000000000001E-3</v>
      </c>
      <c r="U1298">
        <v>2.8000000000000001E-2</v>
      </c>
      <c r="V1298">
        <v>8.5</v>
      </c>
      <c r="W1298">
        <v>21.111899999999999</v>
      </c>
      <c r="X1298">
        <v>84.705299999999994</v>
      </c>
    </row>
    <row r="1299" spans="1:24" x14ac:dyDescent="0.3">
      <c r="A1299">
        <v>1298</v>
      </c>
      <c r="B1299">
        <v>18</v>
      </c>
      <c r="C1299" s="1">
        <v>44938.460613425923</v>
      </c>
      <c r="D1299" t="s">
        <v>13</v>
      </c>
      <c r="E1299" s="7">
        <v>2023</v>
      </c>
      <c r="F1299" s="7">
        <v>1</v>
      </c>
      <c r="G1299" s="7">
        <v>13</v>
      </c>
      <c r="H1299" s="7" t="s">
        <v>35</v>
      </c>
      <c r="I1299" s="7">
        <v>54</v>
      </c>
      <c r="J1299" t="s">
        <v>22</v>
      </c>
      <c r="K1299" t="s">
        <v>37</v>
      </c>
      <c r="L1299">
        <v>2.7925300000000002</v>
      </c>
      <c r="M1299">
        <v>2.7925300000000002</v>
      </c>
      <c r="N1299">
        <v>1.4658199999999999</v>
      </c>
      <c r="O1299">
        <v>0.99443899999999996</v>
      </c>
      <c r="P1299">
        <v>-7.5343599999999997E-2</v>
      </c>
      <c r="Q1299" t="s">
        <v>38</v>
      </c>
      <c r="R1299">
        <v>7.2908499999999998</v>
      </c>
      <c r="S1299">
        <v>0.70257599999999998</v>
      </c>
      <c r="T1299">
        <v>2E-3</v>
      </c>
      <c r="U1299">
        <v>0</v>
      </c>
      <c r="V1299">
        <v>8.3000000000000007</v>
      </c>
      <c r="W1299">
        <v>21.261600000000001</v>
      </c>
      <c r="X1299">
        <v>84.707700000000003</v>
      </c>
    </row>
    <row r="1300" spans="1:24" x14ac:dyDescent="0.3">
      <c r="A1300">
        <v>1299</v>
      </c>
      <c r="B1300">
        <v>19</v>
      </c>
      <c r="C1300" s="1">
        <v>44938.463819444441</v>
      </c>
      <c r="D1300" t="s">
        <v>13</v>
      </c>
      <c r="E1300" s="7">
        <v>2023</v>
      </c>
      <c r="F1300" s="7">
        <v>1</v>
      </c>
      <c r="G1300" s="7">
        <v>13</v>
      </c>
      <c r="H1300" s="7" t="s">
        <v>35</v>
      </c>
      <c r="I1300" s="7">
        <v>54</v>
      </c>
      <c r="J1300" t="s">
        <v>22</v>
      </c>
      <c r="K1300" t="s">
        <v>36</v>
      </c>
      <c r="L1300">
        <v>1.6959900000000001</v>
      </c>
      <c r="M1300">
        <v>1.6959900000000001</v>
      </c>
      <c r="N1300">
        <v>1.6943900000000001</v>
      </c>
      <c r="O1300">
        <v>0.98724400000000001</v>
      </c>
      <c r="P1300">
        <v>-5.1863199999999998E-2</v>
      </c>
      <c r="Q1300" t="s">
        <v>38</v>
      </c>
      <c r="R1300">
        <v>8.3026400000000002</v>
      </c>
      <c r="S1300">
        <v>0.64125699999999997</v>
      </c>
      <c r="T1300">
        <v>3.0000000000000001E-3</v>
      </c>
      <c r="U1300">
        <v>4.3999999999999997E-2</v>
      </c>
      <c r="V1300">
        <v>8</v>
      </c>
      <c r="W1300">
        <v>21.3215</v>
      </c>
      <c r="X1300">
        <v>84.711500000000001</v>
      </c>
    </row>
    <row r="1301" spans="1:24" x14ac:dyDescent="0.3">
      <c r="A1301">
        <v>1300</v>
      </c>
      <c r="B1301">
        <v>20</v>
      </c>
      <c r="C1301" s="1">
        <v>44938.465949074074</v>
      </c>
      <c r="D1301" t="s">
        <v>13</v>
      </c>
      <c r="E1301" s="7">
        <v>2023</v>
      </c>
      <c r="F1301" s="7">
        <v>1</v>
      </c>
      <c r="G1301" s="7">
        <v>13</v>
      </c>
      <c r="H1301" s="7" t="s">
        <v>35</v>
      </c>
      <c r="I1301" s="7">
        <v>54</v>
      </c>
      <c r="J1301" t="s">
        <v>22</v>
      </c>
      <c r="K1301" t="s">
        <v>36</v>
      </c>
      <c r="L1301">
        <v>2.66364</v>
      </c>
      <c r="M1301">
        <v>2.66364</v>
      </c>
      <c r="N1301">
        <v>1.4596899999999999</v>
      </c>
      <c r="O1301">
        <v>0.992309</v>
      </c>
      <c r="P1301">
        <v>-7.5708200000000003E-2</v>
      </c>
      <c r="Q1301" t="s">
        <v>38</v>
      </c>
      <c r="R1301">
        <v>6.9104099999999997</v>
      </c>
      <c r="S1301">
        <v>0.72272700000000001</v>
      </c>
      <c r="T1301">
        <v>3.0000000000000001E-3</v>
      </c>
      <c r="U1301">
        <v>2.4E-2</v>
      </c>
      <c r="V1301">
        <v>7.8</v>
      </c>
      <c r="W1301">
        <v>21.2133</v>
      </c>
      <c r="X1301">
        <v>84.713499999999996</v>
      </c>
    </row>
    <row r="1302" spans="1:24" x14ac:dyDescent="0.3">
      <c r="A1302">
        <v>1301</v>
      </c>
      <c r="B1302">
        <v>21</v>
      </c>
      <c r="C1302" s="1">
        <v>44938.468287037038</v>
      </c>
      <c r="D1302" t="s">
        <v>13</v>
      </c>
      <c r="E1302" s="7">
        <v>2023</v>
      </c>
      <c r="F1302" s="7">
        <v>1</v>
      </c>
      <c r="G1302" s="7">
        <v>13</v>
      </c>
      <c r="H1302" s="7" t="s">
        <v>35</v>
      </c>
      <c r="I1302" s="7">
        <v>54</v>
      </c>
      <c r="J1302" t="s">
        <v>23</v>
      </c>
      <c r="K1302" t="s">
        <v>37</v>
      </c>
      <c r="L1302">
        <v>2.2937099999999999</v>
      </c>
      <c r="M1302">
        <v>2.2937099999999999</v>
      </c>
      <c r="N1302">
        <v>1.4964200000000001</v>
      </c>
      <c r="O1302">
        <v>0.99357899999999999</v>
      </c>
      <c r="P1302">
        <v>-0.16265499999999999</v>
      </c>
      <c r="Q1302" t="s">
        <v>38</v>
      </c>
      <c r="R1302">
        <v>2.8832399999999998</v>
      </c>
      <c r="S1302">
        <v>0.94670399999999999</v>
      </c>
      <c r="T1302">
        <v>1E-3</v>
      </c>
      <c r="U1302">
        <v>0</v>
      </c>
      <c r="V1302">
        <v>7.6</v>
      </c>
      <c r="W1302">
        <v>21.3278</v>
      </c>
      <c r="X1302">
        <v>84.729500000000002</v>
      </c>
    </row>
    <row r="1303" spans="1:24" x14ac:dyDescent="0.3">
      <c r="A1303">
        <v>1302</v>
      </c>
      <c r="B1303">
        <v>22</v>
      </c>
      <c r="C1303" s="1">
        <v>44938.470648148148</v>
      </c>
      <c r="D1303" t="s">
        <v>13</v>
      </c>
      <c r="E1303" s="7">
        <v>2023</v>
      </c>
      <c r="F1303" s="7">
        <v>1</v>
      </c>
      <c r="G1303" s="7">
        <v>13</v>
      </c>
      <c r="H1303" s="7" t="s">
        <v>35</v>
      </c>
      <c r="I1303" s="7">
        <v>54</v>
      </c>
      <c r="J1303" t="s">
        <v>23</v>
      </c>
      <c r="K1303" t="s">
        <v>36</v>
      </c>
      <c r="L1303">
        <v>2.2012399999999999</v>
      </c>
      <c r="M1303">
        <v>2.2012399999999999</v>
      </c>
      <c r="N1303">
        <v>1.57595</v>
      </c>
      <c r="O1303">
        <v>0.99063000000000001</v>
      </c>
      <c r="P1303">
        <v>-0.15256800000000001</v>
      </c>
      <c r="Q1303" t="s">
        <v>38</v>
      </c>
      <c r="R1303">
        <v>3.3424200000000002</v>
      </c>
      <c r="S1303">
        <v>0.92590099999999997</v>
      </c>
      <c r="T1303">
        <v>5.0000000000000001E-3</v>
      </c>
      <c r="U1303">
        <v>4.8000000000000001E-2</v>
      </c>
      <c r="V1303">
        <v>7.6</v>
      </c>
      <c r="W1303">
        <v>21.355699999999999</v>
      </c>
      <c r="X1303">
        <v>84.732200000000006</v>
      </c>
    </row>
    <row r="1304" spans="1:24" x14ac:dyDescent="0.3">
      <c r="A1304">
        <v>1303</v>
      </c>
      <c r="B1304">
        <v>23</v>
      </c>
      <c r="C1304" s="1">
        <v>44938.473032407404</v>
      </c>
      <c r="D1304" t="s">
        <v>13</v>
      </c>
      <c r="E1304" s="7">
        <v>2023</v>
      </c>
      <c r="F1304" s="7">
        <v>1</v>
      </c>
      <c r="G1304" s="7">
        <v>13</v>
      </c>
      <c r="H1304" s="7" t="s">
        <v>35</v>
      </c>
      <c r="I1304" s="7">
        <v>54</v>
      </c>
      <c r="J1304" t="s">
        <v>23</v>
      </c>
      <c r="K1304" t="s">
        <v>36</v>
      </c>
      <c r="L1304">
        <v>2.2309600000000001</v>
      </c>
      <c r="M1304">
        <v>2.2309600000000001</v>
      </c>
      <c r="N1304">
        <v>1.5427599999999999</v>
      </c>
      <c r="O1304">
        <v>0.99298500000000001</v>
      </c>
      <c r="P1304">
        <v>-0.19075300000000001</v>
      </c>
      <c r="Q1304" t="s">
        <v>38</v>
      </c>
      <c r="R1304">
        <v>2.8176100000000002</v>
      </c>
      <c r="S1304">
        <v>0.94948500000000002</v>
      </c>
      <c r="T1304">
        <v>4.0000000000000001E-3</v>
      </c>
      <c r="U1304">
        <v>2.8000000000000001E-2</v>
      </c>
      <c r="V1304">
        <v>8.1999999999999993</v>
      </c>
      <c r="W1304">
        <v>21.746500000000001</v>
      </c>
      <c r="X1304">
        <v>84.739800000000002</v>
      </c>
    </row>
    <row r="1305" spans="1:24" x14ac:dyDescent="0.3">
      <c r="A1305">
        <v>1304</v>
      </c>
      <c r="B1305">
        <v>24</v>
      </c>
      <c r="C1305" s="1">
        <v>44938.475347222222</v>
      </c>
      <c r="D1305" t="s">
        <v>13</v>
      </c>
      <c r="E1305" s="7">
        <v>2023</v>
      </c>
      <c r="F1305" s="7">
        <v>1</v>
      </c>
      <c r="G1305" s="7">
        <v>13</v>
      </c>
      <c r="H1305" s="7" t="s">
        <v>35</v>
      </c>
      <c r="I1305" s="7">
        <v>54</v>
      </c>
      <c r="J1305" t="s">
        <v>23</v>
      </c>
      <c r="K1305" t="s">
        <v>36</v>
      </c>
      <c r="L1305">
        <v>2.4525899999999998</v>
      </c>
      <c r="M1305">
        <v>2.4525899999999998</v>
      </c>
      <c r="N1305">
        <v>1.6319399999999999</v>
      </c>
      <c r="O1305">
        <v>0.99078900000000003</v>
      </c>
      <c r="P1305">
        <v>-8.02345E-2</v>
      </c>
      <c r="Q1305" t="s">
        <v>38</v>
      </c>
      <c r="R1305">
        <v>5.7169600000000003</v>
      </c>
      <c r="S1305">
        <v>0.79651899999999998</v>
      </c>
      <c r="T1305">
        <v>4.0000000000000001E-3</v>
      </c>
      <c r="U1305">
        <v>3.4363600000000001E-2</v>
      </c>
      <c r="V1305">
        <v>8.3772699999999993</v>
      </c>
      <c r="W1305">
        <v>21.856100000000001</v>
      </c>
      <c r="X1305">
        <v>84.737499999999997</v>
      </c>
    </row>
    <row r="1306" spans="1:24" x14ac:dyDescent="0.3">
      <c r="A1306">
        <v>1305</v>
      </c>
      <c r="B1306">
        <v>2</v>
      </c>
      <c r="C1306" s="1">
        <v>44938.562777777777</v>
      </c>
      <c r="D1306" t="s">
        <v>15</v>
      </c>
      <c r="E1306" s="7">
        <v>2023</v>
      </c>
      <c r="F1306" s="7">
        <v>1</v>
      </c>
      <c r="G1306" s="7">
        <v>13</v>
      </c>
      <c r="H1306" s="7" t="s">
        <v>35</v>
      </c>
      <c r="I1306" s="7">
        <v>54</v>
      </c>
      <c r="J1306" t="s">
        <v>22</v>
      </c>
      <c r="K1306" t="s">
        <v>38</v>
      </c>
      <c r="L1306">
        <v>3.7254999999999998</v>
      </c>
      <c r="M1306">
        <v>3.7254999999999998</v>
      </c>
      <c r="N1306">
        <v>1.4112899999999999</v>
      </c>
      <c r="O1306">
        <v>0.99646199999999996</v>
      </c>
      <c r="P1306">
        <v>-0.86095100000000002</v>
      </c>
      <c r="Q1306">
        <v>-0.86095100000000002</v>
      </c>
      <c r="R1306">
        <v>1.4292199999999999</v>
      </c>
      <c r="S1306">
        <v>0.99604099999999995</v>
      </c>
      <c r="T1306">
        <v>3.0000000000000001E-3</v>
      </c>
      <c r="U1306">
        <v>0</v>
      </c>
      <c r="V1306">
        <v>14.1</v>
      </c>
      <c r="W1306">
        <v>22.4117</v>
      </c>
      <c r="X1306">
        <v>83.627899999999997</v>
      </c>
    </row>
    <row r="1307" spans="1:24" x14ac:dyDescent="0.3">
      <c r="A1307">
        <v>1306</v>
      </c>
      <c r="B1307">
        <v>3</v>
      </c>
      <c r="C1307" s="1">
        <v>44938.56486111111</v>
      </c>
      <c r="D1307" t="s">
        <v>15</v>
      </c>
      <c r="E1307" s="7">
        <v>2023</v>
      </c>
      <c r="F1307" s="7">
        <v>1</v>
      </c>
      <c r="G1307" s="7">
        <v>13</v>
      </c>
      <c r="H1307" s="7" t="s">
        <v>35</v>
      </c>
      <c r="I1307" s="7">
        <v>54</v>
      </c>
      <c r="J1307" t="s">
        <v>22</v>
      </c>
      <c r="K1307" t="s">
        <v>38</v>
      </c>
      <c r="L1307">
        <v>2.0640800000000001</v>
      </c>
      <c r="M1307" t="s">
        <v>38</v>
      </c>
      <c r="N1307">
        <v>2.0441400000000001</v>
      </c>
      <c r="O1307">
        <v>0.92281599999999997</v>
      </c>
      <c r="P1307">
        <v>-0.49200100000000002</v>
      </c>
      <c r="Q1307" t="s">
        <v>38</v>
      </c>
      <c r="R1307">
        <v>1.7496700000000001</v>
      </c>
      <c r="S1307">
        <v>0.91398900000000005</v>
      </c>
      <c r="T1307">
        <v>3.0000000000000001E-3</v>
      </c>
      <c r="U1307">
        <v>0</v>
      </c>
      <c r="V1307">
        <v>14</v>
      </c>
      <c r="W1307">
        <v>23.373799999999999</v>
      </c>
      <c r="X1307">
        <v>83.632300000000001</v>
      </c>
    </row>
    <row r="1308" spans="1:24" x14ac:dyDescent="0.3">
      <c r="A1308">
        <v>1307</v>
      </c>
      <c r="B1308">
        <v>1</v>
      </c>
      <c r="C1308" s="1">
        <v>44938.567037037035</v>
      </c>
      <c r="D1308" t="s">
        <v>15</v>
      </c>
      <c r="E1308" s="7">
        <v>2023</v>
      </c>
      <c r="F1308" s="7">
        <v>1</v>
      </c>
      <c r="G1308" s="7">
        <v>13</v>
      </c>
      <c r="H1308" s="7" t="s">
        <v>35</v>
      </c>
      <c r="I1308" s="7">
        <v>54</v>
      </c>
      <c r="J1308" t="s">
        <v>22</v>
      </c>
      <c r="K1308" t="s">
        <v>38</v>
      </c>
      <c r="L1308">
        <v>4.28613</v>
      </c>
      <c r="M1308">
        <v>4.28613</v>
      </c>
      <c r="N1308">
        <v>1.42354</v>
      </c>
      <c r="O1308">
        <v>0.99483299999999997</v>
      </c>
      <c r="P1308">
        <v>-0.89401600000000003</v>
      </c>
      <c r="Q1308">
        <v>-0.89401600000000003</v>
      </c>
      <c r="R1308">
        <v>1.3938900000000001</v>
      </c>
      <c r="S1308">
        <v>0.99359500000000001</v>
      </c>
      <c r="T1308">
        <v>4.0000000000000001E-3</v>
      </c>
      <c r="U1308">
        <v>2.8000000000000001E-2</v>
      </c>
      <c r="V1308">
        <v>13.5</v>
      </c>
      <c r="W1308">
        <v>24.002600000000001</v>
      </c>
      <c r="X1308">
        <v>83.648799999999994</v>
      </c>
    </row>
    <row r="1309" spans="1:24" x14ac:dyDescent="0.3">
      <c r="A1309">
        <v>1308</v>
      </c>
      <c r="B1309">
        <v>4</v>
      </c>
      <c r="C1309" s="1">
        <v>44938.569432870368</v>
      </c>
      <c r="D1309" t="s">
        <v>15</v>
      </c>
      <c r="E1309" s="7">
        <v>2023</v>
      </c>
      <c r="F1309" s="7">
        <v>1</v>
      </c>
      <c r="G1309" s="7">
        <v>13</v>
      </c>
      <c r="H1309" s="7" t="s">
        <v>35</v>
      </c>
      <c r="I1309" s="7">
        <v>54</v>
      </c>
      <c r="J1309" t="s">
        <v>23</v>
      </c>
      <c r="K1309" t="s">
        <v>38</v>
      </c>
      <c r="L1309">
        <v>0.99387099999999995</v>
      </c>
      <c r="M1309" t="s">
        <v>38</v>
      </c>
      <c r="N1309">
        <v>4.42178</v>
      </c>
      <c r="O1309">
        <v>0.86430700000000005</v>
      </c>
      <c r="P1309">
        <v>-0.30204199999999998</v>
      </c>
      <c r="Q1309" t="s">
        <v>38</v>
      </c>
      <c r="R1309">
        <v>2.99057</v>
      </c>
      <c r="S1309">
        <v>0.94294</v>
      </c>
      <c r="T1309">
        <v>5.0000000000000001E-3</v>
      </c>
      <c r="U1309">
        <v>0.121</v>
      </c>
      <c r="V1309">
        <v>13.4</v>
      </c>
      <c r="W1309">
        <v>24.275200000000002</v>
      </c>
      <c r="X1309">
        <v>83.649100000000004</v>
      </c>
    </row>
    <row r="1310" spans="1:24" x14ac:dyDescent="0.3">
      <c r="A1310">
        <v>1309</v>
      </c>
      <c r="B1310">
        <v>5</v>
      </c>
      <c r="C1310" s="1">
        <v>44938.572453703702</v>
      </c>
      <c r="D1310" t="s">
        <v>15</v>
      </c>
      <c r="E1310" s="7">
        <v>2023</v>
      </c>
      <c r="F1310" s="7">
        <v>1</v>
      </c>
      <c r="G1310" s="7">
        <v>13</v>
      </c>
      <c r="H1310" s="7" t="s">
        <v>35</v>
      </c>
      <c r="I1310" s="7">
        <v>54</v>
      </c>
      <c r="J1310" t="s">
        <v>23</v>
      </c>
      <c r="K1310" t="s">
        <v>38</v>
      </c>
      <c r="L1310">
        <v>1.1751799999999999</v>
      </c>
      <c r="M1310" t="s">
        <v>38</v>
      </c>
      <c r="N1310">
        <v>3.5347200000000001</v>
      </c>
      <c r="O1310">
        <v>0.90140100000000001</v>
      </c>
      <c r="P1310">
        <v>-0.26477499999999998</v>
      </c>
      <c r="Q1310" t="s">
        <v>38</v>
      </c>
      <c r="R1310">
        <v>3.4563199999999998</v>
      </c>
      <c r="S1310">
        <v>0.92154999999999998</v>
      </c>
      <c r="T1310">
        <v>2E-3</v>
      </c>
      <c r="U1310">
        <v>0</v>
      </c>
      <c r="V1310">
        <v>13</v>
      </c>
      <c r="W1310">
        <v>24.328299999999999</v>
      </c>
      <c r="X1310">
        <v>83.653700000000001</v>
      </c>
    </row>
    <row r="1311" spans="1:24" x14ac:dyDescent="0.3">
      <c r="A1311">
        <v>1310</v>
      </c>
      <c r="B1311">
        <v>6</v>
      </c>
      <c r="C1311" s="1">
        <v>44938.574537037035</v>
      </c>
      <c r="D1311" t="s">
        <v>15</v>
      </c>
      <c r="E1311" s="7">
        <v>2023</v>
      </c>
      <c r="F1311" s="7">
        <v>1</v>
      </c>
      <c r="G1311" s="7">
        <v>13</v>
      </c>
      <c r="H1311" s="7" t="s">
        <v>35</v>
      </c>
      <c r="I1311" s="7">
        <v>54</v>
      </c>
      <c r="J1311" t="s">
        <v>23</v>
      </c>
      <c r="K1311" t="s">
        <v>38</v>
      </c>
      <c r="L1311">
        <v>0.85638700000000001</v>
      </c>
      <c r="M1311" t="s">
        <v>38</v>
      </c>
      <c r="N1311">
        <v>3.4890400000000001</v>
      </c>
      <c r="O1311">
        <v>0.89781699999999998</v>
      </c>
      <c r="P1311">
        <v>-0.286547</v>
      </c>
      <c r="Q1311">
        <v>-0.286547</v>
      </c>
      <c r="R1311">
        <v>2.3295300000000001</v>
      </c>
      <c r="S1311">
        <v>0.96929799999999999</v>
      </c>
      <c r="T1311">
        <v>6.0000000000000001E-3</v>
      </c>
      <c r="U1311">
        <v>0.20799999999999999</v>
      </c>
      <c r="V1311">
        <v>12.6</v>
      </c>
      <c r="W1311">
        <v>24.370100000000001</v>
      </c>
      <c r="X1311">
        <v>83.659499999999994</v>
      </c>
    </row>
    <row r="1312" spans="1:24" x14ac:dyDescent="0.3">
      <c r="A1312">
        <v>1311</v>
      </c>
      <c r="B1312">
        <v>10</v>
      </c>
      <c r="C1312" s="1">
        <v>44938.577106481483</v>
      </c>
      <c r="D1312" t="s">
        <v>15</v>
      </c>
      <c r="E1312" s="7">
        <v>2023</v>
      </c>
      <c r="F1312" s="7">
        <v>1</v>
      </c>
      <c r="G1312" s="7">
        <v>13</v>
      </c>
      <c r="H1312" s="7" t="s">
        <v>35</v>
      </c>
      <c r="I1312" s="7">
        <v>54</v>
      </c>
      <c r="J1312" t="s">
        <v>23</v>
      </c>
      <c r="K1312" t="s">
        <v>38</v>
      </c>
      <c r="L1312">
        <v>1.15358</v>
      </c>
      <c r="M1312" t="s">
        <v>38</v>
      </c>
      <c r="N1312">
        <v>3.0821800000000001</v>
      </c>
      <c r="O1312">
        <v>0.91825999999999997</v>
      </c>
      <c r="P1312">
        <v>-0.45947100000000002</v>
      </c>
      <c r="Q1312">
        <v>-0.45947100000000002</v>
      </c>
      <c r="R1312">
        <v>2.1293199999999999</v>
      </c>
      <c r="S1312">
        <v>0.97622299999999995</v>
      </c>
      <c r="T1312">
        <v>4.0000000000000001E-3</v>
      </c>
      <c r="U1312">
        <v>5.7000000000000002E-2</v>
      </c>
      <c r="V1312">
        <v>12</v>
      </c>
      <c r="W1312">
        <v>24.0762</v>
      </c>
      <c r="X1312">
        <v>83.682299999999998</v>
      </c>
    </row>
    <row r="1313" spans="1:24" x14ac:dyDescent="0.3">
      <c r="A1313">
        <v>1312</v>
      </c>
      <c r="B1313">
        <v>11</v>
      </c>
      <c r="C1313" s="1">
        <v>44938.579293981478</v>
      </c>
      <c r="D1313" t="s">
        <v>15</v>
      </c>
      <c r="E1313" s="7">
        <v>2023</v>
      </c>
      <c r="F1313" s="7">
        <v>1</v>
      </c>
      <c r="G1313" s="7">
        <v>13</v>
      </c>
      <c r="H1313" s="7" t="s">
        <v>35</v>
      </c>
      <c r="I1313" s="7">
        <v>54</v>
      </c>
      <c r="J1313" t="s">
        <v>23</v>
      </c>
      <c r="K1313" t="s">
        <v>38</v>
      </c>
      <c r="L1313">
        <v>1.20828</v>
      </c>
      <c r="M1313" t="s">
        <v>38</v>
      </c>
      <c r="N1313">
        <v>4.6253599999999997</v>
      </c>
      <c r="O1313">
        <v>0.78271000000000002</v>
      </c>
      <c r="P1313">
        <v>-0.42032999999999998</v>
      </c>
      <c r="Q1313">
        <v>-0.42032999999999998</v>
      </c>
      <c r="R1313">
        <v>2.59972</v>
      </c>
      <c r="S1313">
        <v>0.95867100000000005</v>
      </c>
      <c r="T1313">
        <v>3.0000000000000001E-3</v>
      </c>
      <c r="U1313">
        <v>2.9000000000000001E-2</v>
      </c>
      <c r="V1313">
        <v>11.7</v>
      </c>
      <c r="W1313">
        <v>24.070399999999999</v>
      </c>
      <c r="X1313">
        <v>83.662499999999994</v>
      </c>
    </row>
    <row r="1314" spans="1:24" x14ac:dyDescent="0.3">
      <c r="A1314">
        <v>1313</v>
      </c>
      <c r="B1314">
        <v>12</v>
      </c>
      <c r="C1314" s="1">
        <v>44938.581412037034</v>
      </c>
      <c r="D1314" t="s">
        <v>15</v>
      </c>
      <c r="E1314" s="7">
        <v>2023</v>
      </c>
      <c r="F1314" s="7">
        <v>1</v>
      </c>
      <c r="G1314" s="7">
        <v>13</v>
      </c>
      <c r="H1314" s="7" t="s">
        <v>35</v>
      </c>
      <c r="I1314" s="7">
        <v>54</v>
      </c>
      <c r="J1314" t="s">
        <v>23</v>
      </c>
      <c r="K1314" t="s">
        <v>38</v>
      </c>
      <c r="L1314">
        <v>0.77300899999999995</v>
      </c>
      <c r="M1314" t="s">
        <v>38</v>
      </c>
      <c r="N1314">
        <v>5.7553200000000002</v>
      </c>
      <c r="O1314">
        <v>0.72525200000000001</v>
      </c>
      <c r="P1314">
        <v>-0.189689</v>
      </c>
      <c r="Q1314" t="s">
        <v>38</v>
      </c>
      <c r="R1314">
        <v>3.9885600000000001</v>
      </c>
      <c r="S1314">
        <v>0.89475899999999997</v>
      </c>
      <c r="T1314">
        <v>5.0000000000000001E-3</v>
      </c>
      <c r="U1314">
        <v>0.121</v>
      </c>
      <c r="V1314">
        <v>11.7</v>
      </c>
      <c r="W1314">
        <v>23.9527</v>
      </c>
      <c r="X1314">
        <v>83.6584</v>
      </c>
    </row>
    <row r="1315" spans="1:24" x14ac:dyDescent="0.3">
      <c r="A1315">
        <v>1314</v>
      </c>
      <c r="B1315">
        <v>7</v>
      </c>
      <c r="C1315" s="1">
        <v>44938.584097222221</v>
      </c>
      <c r="D1315" t="s">
        <v>15</v>
      </c>
      <c r="E1315" s="7">
        <v>2023</v>
      </c>
      <c r="F1315" s="7">
        <v>1</v>
      </c>
      <c r="G1315" s="7">
        <v>13</v>
      </c>
      <c r="H1315" s="7" t="s">
        <v>35</v>
      </c>
      <c r="I1315" s="7">
        <v>54</v>
      </c>
      <c r="J1315" t="s">
        <v>22</v>
      </c>
      <c r="K1315" t="s">
        <v>38</v>
      </c>
      <c r="L1315">
        <v>2.6869200000000002</v>
      </c>
      <c r="M1315">
        <v>2.6869200000000002</v>
      </c>
      <c r="N1315">
        <v>1.71008</v>
      </c>
      <c r="O1315">
        <v>0.98789899999999997</v>
      </c>
      <c r="P1315">
        <v>-0.97854699999999994</v>
      </c>
      <c r="Q1315">
        <v>-0.97854699999999994</v>
      </c>
      <c r="R1315">
        <v>1.4738500000000001</v>
      </c>
      <c r="S1315">
        <v>0.99504400000000004</v>
      </c>
      <c r="T1315">
        <v>5.0000000000000001E-3</v>
      </c>
      <c r="U1315">
        <v>8.2000000000000003E-2</v>
      </c>
      <c r="V1315">
        <v>11.6</v>
      </c>
      <c r="W1315">
        <v>23.869199999999999</v>
      </c>
      <c r="X1315">
        <v>83.656899999999993</v>
      </c>
    </row>
    <row r="1316" spans="1:24" x14ac:dyDescent="0.3">
      <c r="A1316">
        <v>1315</v>
      </c>
      <c r="B1316">
        <v>8</v>
      </c>
      <c r="C1316" s="1">
        <v>44938.586377314816</v>
      </c>
      <c r="D1316" t="s">
        <v>15</v>
      </c>
      <c r="E1316" s="7">
        <v>2023</v>
      </c>
      <c r="F1316" s="7">
        <v>1</v>
      </c>
      <c r="G1316" s="7">
        <v>13</v>
      </c>
      <c r="H1316" s="7" t="s">
        <v>35</v>
      </c>
      <c r="I1316" s="7">
        <v>54</v>
      </c>
      <c r="J1316" t="s">
        <v>22</v>
      </c>
      <c r="K1316" t="s">
        <v>38</v>
      </c>
      <c r="L1316">
        <v>3.6576300000000002</v>
      </c>
      <c r="M1316">
        <v>3.6576300000000002</v>
      </c>
      <c r="N1316">
        <v>1.4522299999999999</v>
      </c>
      <c r="O1316">
        <v>0.99453599999999998</v>
      </c>
      <c r="P1316">
        <v>-0.57107699999999995</v>
      </c>
      <c r="Q1316">
        <v>-0.57107699999999995</v>
      </c>
      <c r="R1316">
        <v>1.6468</v>
      </c>
      <c r="S1316">
        <v>0.99068900000000004</v>
      </c>
      <c r="T1316">
        <v>7.0000000000000001E-3</v>
      </c>
      <c r="U1316">
        <v>0.16500000000000001</v>
      </c>
      <c r="V1316">
        <v>11.3</v>
      </c>
      <c r="W1316">
        <v>23.555900000000001</v>
      </c>
      <c r="X1316">
        <v>83.645600000000002</v>
      </c>
    </row>
    <row r="1317" spans="1:24" x14ac:dyDescent="0.3">
      <c r="A1317">
        <v>1316</v>
      </c>
      <c r="B1317">
        <v>9</v>
      </c>
      <c r="C1317" s="1">
        <v>44938.588807870372</v>
      </c>
      <c r="D1317" t="s">
        <v>15</v>
      </c>
      <c r="E1317" s="7">
        <v>2023</v>
      </c>
      <c r="F1317" s="7">
        <v>1</v>
      </c>
      <c r="G1317" s="7">
        <v>13</v>
      </c>
      <c r="H1317" s="7" t="s">
        <v>35</v>
      </c>
      <c r="I1317" s="7">
        <v>54</v>
      </c>
      <c r="J1317" t="s">
        <v>22</v>
      </c>
      <c r="K1317" t="s">
        <v>38</v>
      </c>
      <c r="L1317">
        <v>2.6525400000000001</v>
      </c>
      <c r="M1317">
        <v>2.6525400000000001</v>
      </c>
      <c r="N1317">
        <v>1.82213</v>
      </c>
      <c r="O1317">
        <v>0.98166699999999996</v>
      </c>
      <c r="P1317">
        <v>-0.56097799999999998</v>
      </c>
      <c r="Q1317">
        <v>-0.56097799999999998</v>
      </c>
      <c r="R1317">
        <v>1.75153</v>
      </c>
      <c r="S1317">
        <v>0.98783799999999999</v>
      </c>
      <c r="T1317">
        <v>7.0000000000000001E-3</v>
      </c>
      <c r="U1317">
        <v>0.156</v>
      </c>
      <c r="V1317">
        <v>11.1</v>
      </c>
      <c r="W1317">
        <v>23.5273</v>
      </c>
      <c r="X1317">
        <v>83.629800000000003</v>
      </c>
    </row>
    <row r="1318" spans="1:24" x14ac:dyDescent="0.3">
      <c r="A1318">
        <v>1317</v>
      </c>
      <c r="B1318">
        <v>13</v>
      </c>
      <c r="C1318" s="1">
        <v>44938.591087962966</v>
      </c>
      <c r="D1318" t="s">
        <v>15</v>
      </c>
      <c r="E1318" s="7">
        <v>2023</v>
      </c>
      <c r="F1318" s="7">
        <v>1</v>
      </c>
      <c r="G1318" s="7">
        <v>13</v>
      </c>
      <c r="H1318" s="7" t="s">
        <v>35</v>
      </c>
      <c r="I1318" s="7">
        <v>54</v>
      </c>
      <c r="J1318" t="s">
        <v>22</v>
      </c>
      <c r="K1318" t="s">
        <v>38</v>
      </c>
      <c r="L1318">
        <v>4.37514</v>
      </c>
      <c r="M1318">
        <v>4.37514</v>
      </c>
      <c r="N1318">
        <v>1.4247799999999999</v>
      </c>
      <c r="O1318">
        <v>0.99447799999999997</v>
      </c>
      <c r="P1318">
        <v>-0.62785100000000005</v>
      </c>
      <c r="Q1318">
        <v>-0.62785100000000005</v>
      </c>
      <c r="R1318">
        <v>1.55898</v>
      </c>
      <c r="S1318">
        <v>0.99288399999999999</v>
      </c>
      <c r="T1318">
        <v>5.0000000000000001E-3</v>
      </c>
      <c r="U1318">
        <v>8.4000000000000005E-2</v>
      </c>
      <c r="V1318">
        <v>11</v>
      </c>
      <c r="W1318">
        <v>23.419599999999999</v>
      </c>
      <c r="X1318">
        <v>83.603800000000007</v>
      </c>
    </row>
    <row r="1319" spans="1:24" x14ac:dyDescent="0.3">
      <c r="A1319">
        <v>1318</v>
      </c>
      <c r="B1319">
        <v>14</v>
      </c>
      <c r="C1319" s="1">
        <v>44938.593240740738</v>
      </c>
      <c r="D1319" t="s">
        <v>15</v>
      </c>
      <c r="E1319" s="7">
        <v>2023</v>
      </c>
      <c r="F1319" s="7">
        <v>1</v>
      </c>
      <c r="G1319" s="7">
        <v>13</v>
      </c>
      <c r="H1319" s="7" t="s">
        <v>35</v>
      </c>
      <c r="I1319" s="7">
        <v>54</v>
      </c>
      <c r="J1319" t="s">
        <v>22</v>
      </c>
      <c r="K1319" t="s">
        <v>38</v>
      </c>
      <c r="L1319">
        <v>1.7912300000000001</v>
      </c>
      <c r="M1319">
        <v>1.7912300000000001</v>
      </c>
      <c r="N1319">
        <v>2.13103</v>
      </c>
      <c r="O1319">
        <v>0.97618700000000003</v>
      </c>
      <c r="P1319">
        <v>-0.60404800000000003</v>
      </c>
      <c r="Q1319">
        <v>-0.60404800000000003</v>
      </c>
      <c r="R1319">
        <v>1.65964</v>
      </c>
      <c r="S1319">
        <v>0.99035300000000004</v>
      </c>
      <c r="T1319">
        <v>5.0000000000000001E-3</v>
      </c>
      <c r="U1319">
        <v>5.3999999999999999E-2</v>
      </c>
      <c r="V1319">
        <v>11.1</v>
      </c>
      <c r="W1319">
        <v>23.610600000000002</v>
      </c>
      <c r="X1319">
        <v>83.598699999999994</v>
      </c>
    </row>
    <row r="1320" spans="1:24" x14ac:dyDescent="0.3">
      <c r="A1320">
        <v>1319</v>
      </c>
      <c r="B1320">
        <v>15</v>
      </c>
      <c r="C1320" s="1">
        <v>44938.595486111109</v>
      </c>
      <c r="D1320" t="s">
        <v>15</v>
      </c>
      <c r="E1320" s="7">
        <v>2023</v>
      </c>
      <c r="F1320" s="7">
        <v>1</v>
      </c>
      <c r="G1320" s="7">
        <v>13</v>
      </c>
      <c r="H1320" s="7" t="s">
        <v>35</v>
      </c>
      <c r="I1320" s="7">
        <v>54</v>
      </c>
      <c r="J1320" t="s">
        <v>22</v>
      </c>
      <c r="K1320" t="s">
        <v>38</v>
      </c>
      <c r="L1320">
        <v>2.44116</v>
      </c>
      <c r="M1320">
        <v>2.44116</v>
      </c>
      <c r="N1320">
        <v>1.63493</v>
      </c>
      <c r="O1320">
        <v>0.98768699999999998</v>
      </c>
      <c r="P1320">
        <v>-0.622587</v>
      </c>
      <c r="Q1320">
        <v>-0.622587</v>
      </c>
      <c r="R1320">
        <v>1.5752999999999999</v>
      </c>
      <c r="S1320">
        <v>0.99255199999999999</v>
      </c>
      <c r="T1320">
        <v>4.0000000000000001E-3</v>
      </c>
      <c r="U1320">
        <v>6.6000000000000003E-2</v>
      </c>
      <c r="V1320">
        <v>11.3</v>
      </c>
      <c r="W1320">
        <v>23.665900000000001</v>
      </c>
      <c r="X1320">
        <v>83.591700000000003</v>
      </c>
    </row>
    <row r="1321" spans="1:24" x14ac:dyDescent="0.3">
      <c r="A1321">
        <v>1320</v>
      </c>
      <c r="B1321">
        <v>16</v>
      </c>
      <c r="C1321" s="1">
        <v>44938.597928240742</v>
      </c>
      <c r="D1321" t="s">
        <v>15</v>
      </c>
      <c r="E1321" s="7">
        <v>2023</v>
      </c>
      <c r="F1321" s="7">
        <v>1</v>
      </c>
      <c r="G1321" s="7">
        <v>13</v>
      </c>
      <c r="H1321" s="7" t="s">
        <v>35</v>
      </c>
      <c r="I1321" s="7">
        <v>54</v>
      </c>
      <c r="J1321" t="s">
        <v>23</v>
      </c>
      <c r="K1321" t="s">
        <v>38</v>
      </c>
      <c r="L1321">
        <v>1.04945</v>
      </c>
      <c r="M1321" t="s">
        <v>38</v>
      </c>
      <c r="N1321">
        <v>2.6086</v>
      </c>
      <c r="O1321">
        <v>0.94785299999999995</v>
      </c>
      <c r="P1321">
        <v>-0.27006400000000003</v>
      </c>
      <c r="Q1321">
        <v>-0.27006400000000003</v>
      </c>
      <c r="R1321">
        <v>2.5116700000000001</v>
      </c>
      <c r="S1321">
        <v>0.96257899999999996</v>
      </c>
      <c r="T1321">
        <v>3.0000000000000001E-3</v>
      </c>
      <c r="U1321">
        <v>1.7000000000000001E-2</v>
      </c>
      <c r="V1321">
        <v>12</v>
      </c>
      <c r="W1321">
        <v>23.672999999999998</v>
      </c>
      <c r="X1321">
        <v>83.568100000000001</v>
      </c>
    </row>
    <row r="1322" spans="1:24" x14ac:dyDescent="0.3">
      <c r="A1322">
        <v>1321</v>
      </c>
      <c r="B1322">
        <v>17</v>
      </c>
      <c r="C1322" s="1">
        <v>44938.600023148145</v>
      </c>
      <c r="D1322" t="s">
        <v>15</v>
      </c>
      <c r="E1322" s="7">
        <v>2023</v>
      </c>
      <c r="F1322" s="7">
        <v>1</v>
      </c>
      <c r="G1322" s="7">
        <v>13</v>
      </c>
      <c r="H1322" s="7" t="s">
        <v>35</v>
      </c>
      <c r="I1322" s="7">
        <v>54</v>
      </c>
      <c r="J1322" t="s">
        <v>23</v>
      </c>
      <c r="K1322" t="s">
        <v>38</v>
      </c>
      <c r="L1322">
        <v>1.02959</v>
      </c>
      <c r="M1322">
        <v>1.02959</v>
      </c>
      <c r="N1322">
        <v>2.6538599999999999</v>
      </c>
      <c r="O1322">
        <v>0.95020499999999997</v>
      </c>
      <c r="P1322">
        <v>-0.54087600000000002</v>
      </c>
      <c r="Q1322">
        <v>-0.54087600000000002</v>
      </c>
      <c r="R1322">
        <v>1.5518799999999999</v>
      </c>
      <c r="S1322">
        <v>0.99314800000000003</v>
      </c>
      <c r="T1322">
        <v>5.0000000000000001E-3</v>
      </c>
      <c r="U1322">
        <v>0.126</v>
      </c>
      <c r="V1322">
        <v>11.7</v>
      </c>
      <c r="W1322">
        <v>23.787600000000001</v>
      </c>
      <c r="X1322">
        <v>83.577500000000001</v>
      </c>
    </row>
    <row r="1323" spans="1:24" x14ac:dyDescent="0.3">
      <c r="A1323">
        <v>1322</v>
      </c>
      <c r="B1323">
        <v>18</v>
      </c>
      <c r="C1323" s="1">
        <v>44938.602187500001</v>
      </c>
      <c r="D1323" t="s">
        <v>15</v>
      </c>
      <c r="E1323" s="7">
        <v>2023</v>
      </c>
      <c r="F1323" s="7">
        <v>1</v>
      </c>
      <c r="G1323" s="7">
        <v>13</v>
      </c>
      <c r="H1323" s="7" t="s">
        <v>35</v>
      </c>
      <c r="I1323" s="7">
        <v>54</v>
      </c>
      <c r="J1323" t="s">
        <v>23</v>
      </c>
      <c r="K1323" t="s">
        <v>38</v>
      </c>
      <c r="L1323">
        <v>1.2761199999999999</v>
      </c>
      <c r="M1323" t="s">
        <v>38</v>
      </c>
      <c r="N1323">
        <v>2.57762</v>
      </c>
      <c r="O1323">
        <v>0.92891699999999999</v>
      </c>
      <c r="P1323">
        <v>-0.46478900000000001</v>
      </c>
      <c r="Q1323">
        <v>-0.46478900000000001</v>
      </c>
      <c r="R1323">
        <v>1.7573399999999999</v>
      </c>
      <c r="S1323">
        <v>0.987676</v>
      </c>
      <c r="T1323">
        <v>3.0000000000000001E-3</v>
      </c>
      <c r="U1323">
        <v>5.2454500000000001E-2</v>
      </c>
      <c r="V1323">
        <v>11.8864</v>
      </c>
      <c r="W1323">
        <v>24.023900000000001</v>
      </c>
      <c r="X1323">
        <v>83.587900000000005</v>
      </c>
    </row>
    <row r="1324" spans="1:24" x14ac:dyDescent="0.3">
      <c r="A1324">
        <v>1323</v>
      </c>
      <c r="B1324">
        <v>1</v>
      </c>
      <c r="C1324" s="1">
        <v>44951.451956018522</v>
      </c>
      <c r="D1324" t="s">
        <v>30</v>
      </c>
      <c r="E1324" s="7">
        <v>2023</v>
      </c>
      <c r="F1324" s="7">
        <v>1</v>
      </c>
      <c r="G1324" s="7">
        <v>13</v>
      </c>
      <c r="H1324" s="7" t="s">
        <v>35</v>
      </c>
      <c r="I1324" s="7">
        <v>56</v>
      </c>
      <c r="J1324" t="s">
        <v>22</v>
      </c>
      <c r="K1324" t="s">
        <v>37</v>
      </c>
      <c r="L1324">
        <v>0.58332200000000001</v>
      </c>
      <c r="M1324" t="s">
        <v>38</v>
      </c>
      <c r="N1324">
        <v>3.37209</v>
      </c>
      <c r="O1324">
        <v>0.91031700000000004</v>
      </c>
      <c r="P1324">
        <v>-0.172291</v>
      </c>
      <c r="Q1324" t="s">
        <v>38</v>
      </c>
      <c r="R1324">
        <v>3.0874299999999999</v>
      </c>
      <c r="S1324">
        <v>0.78799200000000003</v>
      </c>
      <c r="T1324">
        <v>2E-3</v>
      </c>
      <c r="U1324">
        <v>0</v>
      </c>
      <c r="V1324">
        <v>7.6</v>
      </c>
      <c r="W1324">
        <v>18.005299999999998</v>
      </c>
      <c r="X1324">
        <v>88.3553</v>
      </c>
    </row>
    <row r="1325" spans="1:24" x14ac:dyDescent="0.3">
      <c r="A1325">
        <v>1324</v>
      </c>
      <c r="B1325">
        <v>2</v>
      </c>
      <c r="C1325" s="1">
        <v>44951.454039351855</v>
      </c>
      <c r="D1325" t="s">
        <v>30</v>
      </c>
      <c r="E1325" s="7">
        <v>2023</v>
      </c>
      <c r="F1325" s="7">
        <v>1</v>
      </c>
      <c r="G1325" s="7">
        <v>13</v>
      </c>
      <c r="H1325" s="7" t="s">
        <v>35</v>
      </c>
      <c r="I1325" s="7">
        <v>56</v>
      </c>
      <c r="J1325" t="s">
        <v>22</v>
      </c>
      <c r="K1325" t="s">
        <v>36</v>
      </c>
      <c r="L1325">
        <v>1.04474</v>
      </c>
      <c r="M1325">
        <v>1.04474</v>
      </c>
      <c r="N1325">
        <v>2.4852099999999999</v>
      </c>
      <c r="O1325">
        <v>0.96248900000000004</v>
      </c>
      <c r="P1325">
        <v>-0.25923099999999999</v>
      </c>
      <c r="Q1325">
        <v>-0.25923099999999999</v>
      </c>
      <c r="R1325">
        <v>2.7250700000000001</v>
      </c>
      <c r="S1325">
        <v>0.95308800000000005</v>
      </c>
      <c r="T1325">
        <v>2E-3</v>
      </c>
      <c r="U1325">
        <v>0</v>
      </c>
      <c r="V1325">
        <v>5.3</v>
      </c>
      <c r="W1325">
        <v>18.786799999999999</v>
      </c>
      <c r="X1325">
        <v>88.337100000000007</v>
      </c>
    </row>
    <row r="1326" spans="1:24" x14ac:dyDescent="0.3">
      <c r="A1326">
        <v>1325</v>
      </c>
      <c r="B1326">
        <v>3</v>
      </c>
      <c r="C1326" s="1">
        <v>44951.456145833334</v>
      </c>
      <c r="D1326" t="s">
        <v>30</v>
      </c>
      <c r="E1326" s="7">
        <v>2023</v>
      </c>
      <c r="F1326" s="7">
        <v>1</v>
      </c>
      <c r="G1326" s="7">
        <v>13</v>
      </c>
      <c r="H1326" s="7" t="s">
        <v>35</v>
      </c>
      <c r="I1326" s="7">
        <v>56</v>
      </c>
      <c r="J1326" t="s">
        <v>22</v>
      </c>
      <c r="K1326" t="s">
        <v>36</v>
      </c>
      <c r="L1326">
        <v>0.98110699999999995</v>
      </c>
      <c r="M1326">
        <v>0.98110699999999995</v>
      </c>
      <c r="N1326">
        <v>2.1326900000000002</v>
      </c>
      <c r="O1326">
        <v>0.97081600000000001</v>
      </c>
      <c r="P1326">
        <v>-0.26405400000000001</v>
      </c>
      <c r="Q1326" t="s">
        <v>38</v>
      </c>
      <c r="R1326">
        <v>2.82376</v>
      </c>
      <c r="S1326">
        <v>0.948438</v>
      </c>
      <c r="T1326">
        <v>3.0000000000000001E-3</v>
      </c>
      <c r="U1326">
        <v>0</v>
      </c>
      <c r="V1326">
        <v>3.1</v>
      </c>
      <c r="W1326">
        <v>19.012799999999999</v>
      </c>
      <c r="X1326">
        <v>88.344899999999996</v>
      </c>
    </row>
    <row r="1327" spans="1:24" x14ac:dyDescent="0.3">
      <c r="A1327">
        <v>1326</v>
      </c>
      <c r="B1327">
        <v>4</v>
      </c>
      <c r="C1327" s="1">
        <v>44951.45826388889</v>
      </c>
      <c r="D1327" t="s">
        <v>30</v>
      </c>
      <c r="E1327" s="7">
        <v>2023</v>
      </c>
      <c r="F1327" s="7">
        <v>1</v>
      </c>
      <c r="G1327" s="7">
        <v>13</v>
      </c>
      <c r="H1327" s="7" t="s">
        <v>35</v>
      </c>
      <c r="I1327" s="7">
        <v>56</v>
      </c>
      <c r="J1327" t="s">
        <v>22</v>
      </c>
      <c r="K1327" t="s">
        <v>36</v>
      </c>
      <c r="L1327">
        <v>0.92970799999999998</v>
      </c>
      <c r="M1327">
        <v>0.92970799999999998</v>
      </c>
      <c r="N1327">
        <v>2.4546299999999999</v>
      </c>
      <c r="O1327">
        <v>0.96363900000000002</v>
      </c>
      <c r="P1327">
        <v>-0.78251499999999996</v>
      </c>
      <c r="Q1327">
        <v>-0.78251499999999996</v>
      </c>
      <c r="R1327">
        <v>1.45848</v>
      </c>
      <c r="S1327">
        <v>0.99426400000000004</v>
      </c>
      <c r="T1327">
        <v>3.0000000000000001E-3</v>
      </c>
      <c r="U1327">
        <v>0</v>
      </c>
      <c r="V1327">
        <v>1.8</v>
      </c>
      <c r="W1327">
        <v>19.0322</v>
      </c>
      <c r="X1327">
        <v>88.342399999999998</v>
      </c>
    </row>
    <row r="1328" spans="1:24" x14ac:dyDescent="0.3">
      <c r="A1328">
        <v>1327</v>
      </c>
      <c r="B1328">
        <v>5</v>
      </c>
      <c r="C1328" s="1">
        <v>44951.460509259261</v>
      </c>
      <c r="D1328" t="s">
        <v>30</v>
      </c>
      <c r="E1328" s="7">
        <v>2023</v>
      </c>
      <c r="F1328" s="7">
        <v>1</v>
      </c>
      <c r="G1328" s="7">
        <v>13</v>
      </c>
      <c r="H1328" s="7" t="s">
        <v>35</v>
      </c>
      <c r="I1328" s="7">
        <v>56</v>
      </c>
      <c r="J1328" t="s">
        <v>23</v>
      </c>
      <c r="K1328" t="s">
        <v>36</v>
      </c>
      <c r="L1328">
        <v>0.74635300000000004</v>
      </c>
      <c r="M1328" t="s">
        <v>38</v>
      </c>
      <c r="N1328">
        <v>2.6294</v>
      </c>
      <c r="O1328">
        <v>0.93086000000000002</v>
      </c>
      <c r="P1328">
        <v>-0.452459</v>
      </c>
      <c r="Q1328">
        <v>-0.452459</v>
      </c>
      <c r="R1328">
        <v>1.5060100000000001</v>
      </c>
      <c r="S1328">
        <v>0.99304000000000003</v>
      </c>
      <c r="T1328">
        <v>3.0000000000000001E-3</v>
      </c>
      <c r="U1328">
        <v>0</v>
      </c>
      <c r="V1328">
        <v>1.2</v>
      </c>
      <c r="W1328">
        <v>18.9283</v>
      </c>
      <c r="X1328">
        <v>88.330200000000005</v>
      </c>
    </row>
    <row r="1329" spans="1:24" x14ac:dyDescent="0.3">
      <c r="A1329">
        <v>1328</v>
      </c>
      <c r="B1329">
        <v>6</v>
      </c>
      <c r="C1329" s="1">
        <v>44951.462939814817</v>
      </c>
      <c r="D1329" t="s">
        <v>30</v>
      </c>
      <c r="E1329" s="7">
        <v>2023</v>
      </c>
      <c r="F1329" s="7">
        <v>1</v>
      </c>
      <c r="G1329" s="7">
        <v>13</v>
      </c>
      <c r="H1329" s="7" t="s">
        <v>35</v>
      </c>
      <c r="I1329" s="7">
        <v>56</v>
      </c>
      <c r="J1329" t="s">
        <v>23</v>
      </c>
      <c r="K1329" t="s">
        <v>36</v>
      </c>
      <c r="L1329">
        <v>0.859429</v>
      </c>
      <c r="M1329">
        <v>0.859429</v>
      </c>
      <c r="N1329">
        <v>2.6757200000000001</v>
      </c>
      <c r="O1329">
        <v>0.95507600000000004</v>
      </c>
      <c r="P1329">
        <v>-0.50187099999999996</v>
      </c>
      <c r="Q1329">
        <v>-0.50187099999999996</v>
      </c>
      <c r="R1329">
        <v>1.54752</v>
      </c>
      <c r="S1329">
        <v>0.99209599999999998</v>
      </c>
      <c r="T1329">
        <v>4.0000000000000001E-3</v>
      </c>
      <c r="U1329">
        <v>0</v>
      </c>
      <c r="V1329">
        <v>1.1000000000000001</v>
      </c>
      <c r="W1329">
        <v>18.532699999999998</v>
      </c>
      <c r="X1329">
        <v>88.343900000000005</v>
      </c>
    </row>
    <row r="1330" spans="1:24" x14ac:dyDescent="0.3">
      <c r="A1330">
        <v>1329</v>
      </c>
      <c r="B1330">
        <v>7</v>
      </c>
      <c r="C1330" s="1">
        <v>44951.465173611112</v>
      </c>
      <c r="D1330" t="s">
        <v>30</v>
      </c>
      <c r="E1330" s="7">
        <v>2023</v>
      </c>
      <c r="F1330" s="7">
        <v>1</v>
      </c>
      <c r="G1330" s="7">
        <v>13</v>
      </c>
      <c r="H1330" s="7" t="s">
        <v>35</v>
      </c>
      <c r="I1330" s="7">
        <v>56</v>
      </c>
      <c r="J1330" t="s">
        <v>23</v>
      </c>
      <c r="K1330" t="s">
        <v>37</v>
      </c>
      <c r="L1330">
        <v>1.31399</v>
      </c>
      <c r="M1330">
        <v>1.31399</v>
      </c>
      <c r="N1330">
        <v>1.7488900000000001</v>
      </c>
      <c r="O1330">
        <v>0.98200699999999996</v>
      </c>
      <c r="P1330">
        <v>-0.70338400000000001</v>
      </c>
      <c r="Q1330">
        <v>-0.70338400000000001</v>
      </c>
      <c r="R1330">
        <v>1.39466</v>
      </c>
      <c r="S1330">
        <v>0.99568299999999998</v>
      </c>
      <c r="T1330">
        <v>3.0000000000000001E-3</v>
      </c>
      <c r="U1330">
        <v>0</v>
      </c>
      <c r="V1330">
        <v>1.4</v>
      </c>
      <c r="W1330">
        <v>18.511500000000002</v>
      </c>
      <c r="X1330">
        <v>88.368600000000001</v>
      </c>
    </row>
    <row r="1331" spans="1:24" x14ac:dyDescent="0.3">
      <c r="A1331">
        <v>1330</v>
      </c>
      <c r="B1331">
        <v>8</v>
      </c>
      <c r="C1331" s="1">
        <v>44951.467280092591</v>
      </c>
      <c r="D1331" t="s">
        <v>30</v>
      </c>
      <c r="E1331" s="7">
        <v>2023</v>
      </c>
      <c r="F1331" s="7">
        <v>1</v>
      </c>
      <c r="G1331" s="7">
        <v>13</v>
      </c>
      <c r="H1331" s="7" t="s">
        <v>35</v>
      </c>
      <c r="I1331" s="7">
        <v>56</v>
      </c>
      <c r="J1331" t="s">
        <v>23</v>
      </c>
      <c r="K1331" t="s">
        <v>36</v>
      </c>
      <c r="L1331">
        <v>1.0089399999999999</v>
      </c>
      <c r="M1331">
        <v>1.0089399999999999</v>
      </c>
      <c r="N1331">
        <v>2.6553100000000001</v>
      </c>
      <c r="O1331">
        <v>0.95589000000000002</v>
      </c>
      <c r="P1331">
        <v>-0.50373900000000005</v>
      </c>
      <c r="Q1331">
        <v>-0.50373900000000005</v>
      </c>
      <c r="R1331">
        <v>1.6694599999999999</v>
      </c>
      <c r="S1331">
        <v>0.98893900000000001</v>
      </c>
      <c r="T1331">
        <v>4.0000000000000001E-3</v>
      </c>
      <c r="U1331">
        <v>0</v>
      </c>
      <c r="V1331">
        <v>1.3</v>
      </c>
      <c r="W1331">
        <v>18.1218</v>
      </c>
      <c r="X1331">
        <v>88.367800000000003</v>
      </c>
    </row>
    <row r="1332" spans="1:24" x14ac:dyDescent="0.3">
      <c r="A1332">
        <v>1331</v>
      </c>
      <c r="B1332">
        <v>9</v>
      </c>
      <c r="C1332" s="1">
        <v>44951.469386574077</v>
      </c>
      <c r="D1332" t="s">
        <v>30</v>
      </c>
      <c r="E1332" s="7">
        <v>2023</v>
      </c>
      <c r="F1332" s="7">
        <v>1</v>
      </c>
      <c r="G1332" s="7">
        <v>13</v>
      </c>
      <c r="H1332" s="7" t="s">
        <v>35</v>
      </c>
      <c r="I1332" s="7">
        <v>56</v>
      </c>
      <c r="J1332" t="s">
        <v>22</v>
      </c>
      <c r="K1332" t="s">
        <v>36</v>
      </c>
      <c r="L1332">
        <v>1.1403799999999999</v>
      </c>
      <c r="M1332">
        <v>1.1403799999999999</v>
      </c>
      <c r="N1332">
        <v>1.96689</v>
      </c>
      <c r="O1332">
        <v>0.98010699999999995</v>
      </c>
      <c r="P1332">
        <v>-0.182617</v>
      </c>
      <c r="Q1332" t="s">
        <v>38</v>
      </c>
      <c r="R1332">
        <v>2.8412299999999999</v>
      </c>
      <c r="S1332">
        <v>0.94769700000000001</v>
      </c>
      <c r="T1332">
        <v>3.0000000000000001E-3</v>
      </c>
      <c r="U1332">
        <v>0</v>
      </c>
      <c r="V1332">
        <v>0.9</v>
      </c>
      <c r="W1332">
        <v>17.918800000000001</v>
      </c>
      <c r="X1332">
        <v>88.369299999999996</v>
      </c>
    </row>
    <row r="1333" spans="1:24" x14ac:dyDescent="0.3">
      <c r="A1333">
        <v>1332</v>
      </c>
      <c r="B1333">
        <v>10</v>
      </c>
      <c r="C1333" s="1">
        <v>44951.471597222226</v>
      </c>
      <c r="D1333" t="s">
        <v>30</v>
      </c>
      <c r="E1333" s="7">
        <v>2023</v>
      </c>
      <c r="F1333" s="7">
        <v>1</v>
      </c>
      <c r="G1333" s="7">
        <v>13</v>
      </c>
      <c r="H1333" s="7" t="s">
        <v>35</v>
      </c>
      <c r="I1333" s="7">
        <v>56</v>
      </c>
      <c r="J1333" t="s">
        <v>22</v>
      </c>
      <c r="K1333" t="s">
        <v>36</v>
      </c>
      <c r="L1333">
        <v>1.09273</v>
      </c>
      <c r="M1333">
        <v>1.09273</v>
      </c>
      <c r="N1333">
        <v>2.1331799999999999</v>
      </c>
      <c r="O1333">
        <v>0.96586499999999997</v>
      </c>
      <c r="P1333">
        <v>-0.339499</v>
      </c>
      <c r="Q1333">
        <v>-0.339499</v>
      </c>
      <c r="R1333">
        <v>1.8703799999999999</v>
      </c>
      <c r="S1333">
        <v>0.98307</v>
      </c>
      <c r="T1333">
        <v>3.0000000000000001E-3</v>
      </c>
      <c r="U1333">
        <v>0</v>
      </c>
      <c r="V1333">
        <v>0.5</v>
      </c>
      <c r="W1333">
        <v>17.7165</v>
      </c>
      <c r="X1333">
        <v>88.368200000000002</v>
      </c>
    </row>
    <row r="1334" spans="1:24" x14ac:dyDescent="0.3">
      <c r="A1334">
        <v>1333</v>
      </c>
      <c r="B1334">
        <v>11</v>
      </c>
      <c r="C1334" s="1">
        <v>44951.473715277774</v>
      </c>
      <c r="D1334" t="s">
        <v>30</v>
      </c>
      <c r="E1334" s="7">
        <v>2023</v>
      </c>
      <c r="F1334" s="7">
        <v>1</v>
      </c>
      <c r="G1334" s="7">
        <v>13</v>
      </c>
      <c r="H1334" s="7" t="s">
        <v>35</v>
      </c>
      <c r="I1334" s="7">
        <v>56</v>
      </c>
      <c r="J1334" t="s">
        <v>22</v>
      </c>
      <c r="K1334" t="s">
        <v>36</v>
      </c>
      <c r="L1334">
        <v>1.2607900000000001</v>
      </c>
      <c r="M1334">
        <v>1.2607900000000001</v>
      </c>
      <c r="N1334">
        <v>1.9791799999999999</v>
      </c>
      <c r="O1334">
        <v>0.97672899999999996</v>
      </c>
      <c r="P1334">
        <v>-0.421871</v>
      </c>
      <c r="Q1334">
        <v>-0.421871</v>
      </c>
      <c r="R1334">
        <v>1.66615</v>
      </c>
      <c r="S1334">
        <v>0.98903099999999999</v>
      </c>
      <c r="T1334">
        <v>3.0000000000000001E-3</v>
      </c>
      <c r="U1334">
        <v>0</v>
      </c>
      <c r="V1334">
        <v>0.2</v>
      </c>
      <c r="W1334">
        <v>17.514800000000001</v>
      </c>
      <c r="X1334">
        <v>88.368899999999996</v>
      </c>
    </row>
    <row r="1335" spans="1:24" x14ac:dyDescent="0.3">
      <c r="A1335">
        <v>1334</v>
      </c>
      <c r="B1335">
        <v>12</v>
      </c>
      <c r="C1335" s="1">
        <v>44951.475891203707</v>
      </c>
      <c r="D1335" t="s">
        <v>30</v>
      </c>
      <c r="E1335" s="7">
        <v>2023</v>
      </c>
      <c r="F1335" s="7">
        <v>1</v>
      </c>
      <c r="G1335" s="7">
        <v>13</v>
      </c>
      <c r="H1335" s="7" t="s">
        <v>35</v>
      </c>
      <c r="I1335" s="7">
        <v>56</v>
      </c>
      <c r="J1335" t="s">
        <v>22</v>
      </c>
      <c r="K1335" t="s">
        <v>37</v>
      </c>
      <c r="L1335">
        <v>0.98962099999999997</v>
      </c>
      <c r="M1335">
        <v>0.98962099999999997</v>
      </c>
      <c r="N1335">
        <v>2.0982699999999999</v>
      </c>
      <c r="O1335">
        <v>0.97586700000000004</v>
      </c>
      <c r="P1335">
        <v>-0.148979</v>
      </c>
      <c r="Q1335" t="s">
        <v>38</v>
      </c>
      <c r="R1335">
        <v>3.1762299999999999</v>
      </c>
      <c r="S1335">
        <v>0.93290399999999996</v>
      </c>
      <c r="T1335">
        <v>3.0000000000000001E-3</v>
      </c>
      <c r="U1335">
        <v>0</v>
      </c>
      <c r="V1335">
        <v>0.2</v>
      </c>
      <c r="W1335">
        <v>17.401800000000001</v>
      </c>
      <c r="X1335">
        <v>88.373099999999994</v>
      </c>
    </row>
    <row r="1336" spans="1:24" x14ac:dyDescent="0.3">
      <c r="A1336">
        <v>1335</v>
      </c>
      <c r="B1336">
        <v>13</v>
      </c>
      <c r="C1336" s="1">
        <v>44951.478009259263</v>
      </c>
      <c r="D1336" t="s">
        <v>30</v>
      </c>
      <c r="E1336" s="7">
        <v>2023</v>
      </c>
      <c r="F1336" s="7">
        <v>1</v>
      </c>
      <c r="G1336" s="7">
        <v>13</v>
      </c>
      <c r="H1336" s="7" t="s">
        <v>35</v>
      </c>
      <c r="I1336" s="7">
        <v>56</v>
      </c>
      <c r="J1336" t="s">
        <v>23</v>
      </c>
      <c r="K1336" t="s">
        <v>36</v>
      </c>
      <c r="L1336">
        <v>0.70455199999999996</v>
      </c>
      <c r="M1336">
        <v>0.70455199999999996</v>
      </c>
      <c r="N1336">
        <v>2.52373</v>
      </c>
      <c r="O1336">
        <v>0.95962800000000004</v>
      </c>
      <c r="P1336">
        <v>-0.28255999999999998</v>
      </c>
      <c r="Q1336">
        <v>-0.28255999999999998</v>
      </c>
      <c r="R1336">
        <v>2.0237599999999998</v>
      </c>
      <c r="S1336">
        <v>0.978298</v>
      </c>
      <c r="T1336">
        <v>3.0000000000000001E-3</v>
      </c>
      <c r="U1336">
        <v>0</v>
      </c>
      <c r="V1336">
        <v>0.2</v>
      </c>
      <c r="W1336">
        <v>17.284300000000002</v>
      </c>
      <c r="X1336">
        <v>88.379000000000005</v>
      </c>
    </row>
    <row r="1337" spans="1:24" x14ac:dyDescent="0.3">
      <c r="A1337">
        <v>1336</v>
      </c>
      <c r="B1337">
        <v>14</v>
      </c>
      <c r="C1337" s="1">
        <v>44951.480092592596</v>
      </c>
      <c r="D1337" t="s">
        <v>30</v>
      </c>
      <c r="E1337" s="7">
        <v>2023</v>
      </c>
      <c r="F1337" s="7">
        <v>1</v>
      </c>
      <c r="G1337" s="7">
        <v>13</v>
      </c>
      <c r="H1337" s="7" t="s">
        <v>35</v>
      </c>
      <c r="I1337" s="7">
        <v>56</v>
      </c>
      <c r="J1337" t="s">
        <v>23</v>
      </c>
      <c r="K1337" t="s">
        <v>36</v>
      </c>
      <c r="L1337">
        <v>0.627112</v>
      </c>
      <c r="M1337" t="s">
        <v>38</v>
      </c>
      <c r="N1337">
        <v>3.0244599999999999</v>
      </c>
      <c r="O1337">
        <v>0.93048799999999998</v>
      </c>
      <c r="P1337">
        <v>-0.54245900000000002</v>
      </c>
      <c r="Q1337">
        <v>-0.54245900000000002</v>
      </c>
      <c r="R1337">
        <v>1.4861899999999999</v>
      </c>
      <c r="S1337">
        <v>0.99359600000000003</v>
      </c>
      <c r="T1337">
        <v>3.0000000000000001E-3</v>
      </c>
      <c r="U1337">
        <v>0</v>
      </c>
      <c r="V1337">
        <v>0.2</v>
      </c>
      <c r="W1337">
        <v>17.3827</v>
      </c>
      <c r="X1337">
        <v>88.385199999999998</v>
      </c>
    </row>
    <row r="1338" spans="1:24" x14ac:dyDescent="0.3">
      <c r="A1338">
        <v>1337</v>
      </c>
      <c r="B1338">
        <v>15</v>
      </c>
      <c r="C1338" s="1">
        <v>44951.482187499998</v>
      </c>
      <c r="D1338" t="s">
        <v>30</v>
      </c>
      <c r="E1338" s="7">
        <v>2023</v>
      </c>
      <c r="F1338" s="7">
        <v>1</v>
      </c>
      <c r="G1338" s="7">
        <v>13</v>
      </c>
      <c r="H1338" s="7" t="s">
        <v>35</v>
      </c>
      <c r="I1338" s="7">
        <v>56</v>
      </c>
      <c r="J1338" t="s">
        <v>23</v>
      </c>
      <c r="K1338" t="s">
        <v>36</v>
      </c>
      <c r="L1338">
        <v>0.91585099999999997</v>
      </c>
      <c r="M1338">
        <v>0.91585099999999997</v>
      </c>
      <c r="N1338">
        <v>2.49701</v>
      </c>
      <c r="O1338">
        <v>0.96203899999999998</v>
      </c>
      <c r="P1338">
        <v>-0.31834899999999999</v>
      </c>
      <c r="Q1338">
        <v>-0.31834899999999999</v>
      </c>
      <c r="R1338">
        <v>1.9655899999999999</v>
      </c>
      <c r="S1338">
        <v>0.98038000000000003</v>
      </c>
      <c r="T1338">
        <v>3.0000000000000001E-3</v>
      </c>
      <c r="U1338">
        <v>0</v>
      </c>
      <c r="V1338">
        <v>0.2</v>
      </c>
      <c r="W1338">
        <v>17.261600000000001</v>
      </c>
      <c r="X1338">
        <v>88.370099999999994</v>
      </c>
    </row>
    <row r="1339" spans="1:24" x14ac:dyDescent="0.3">
      <c r="A1339">
        <v>1338</v>
      </c>
      <c r="B1339">
        <v>16</v>
      </c>
      <c r="C1339" s="1">
        <v>44951.484305555554</v>
      </c>
      <c r="D1339" t="s">
        <v>30</v>
      </c>
      <c r="E1339" s="7">
        <v>2023</v>
      </c>
      <c r="F1339" s="7">
        <v>1</v>
      </c>
      <c r="G1339" s="7">
        <v>13</v>
      </c>
      <c r="H1339" s="7" t="s">
        <v>35</v>
      </c>
      <c r="I1339" s="7">
        <v>56</v>
      </c>
      <c r="J1339" t="s">
        <v>23</v>
      </c>
      <c r="K1339" t="s">
        <v>37</v>
      </c>
      <c r="L1339">
        <v>0.40791100000000002</v>
      </c>
      <c r="M1339" t="s">
        <v>38</v>
      </c>
      <c r="N1339">
        <v>4.1077599999999999</v>
      </c>
      <c r="O1339">
        <v>0.83045800000000003</v>
      </c>
      <c r="P1339">
        <v>-0.124172</v>
      </c>
      <c r="Q1339" t="s">
        <v>38</v>
      </c>
      <c r="R1339">
        <v>3.7242999999999999</v>
      </c>
      <c r="S1339">
        <v>0.90635699999999997</v>
      </c>
      <c r="T1339">
        <v>3.0000000000000001E-3</v>
      </c>
      <c r="U1339">
        <v>0</v>
      </c>
      <c r="V1339">
        <v>0.4</v>
      </c>
      <c r="W1339">
        <v>17.539899999999999</v>
      </c>
      <c r="X1339">
        <v>88.386799999999994</v>
      </c>
    </row>
    <row r="1340" spans="1:24" x14ac:dyDescent="0.3">
      <c r="A1340">
        <v>1339</v>
      </c>
      <c r="B1340">
        <v>17</v>
      </c>
      <c r="C1340" s="1">
        <v>44951.486516203702</v>
      </c>
      <c r="D1340" t="s">
        <v>30</v>
      </c>
      <c r="E1340" s="7">
        <v>2023</v>
      </c>
      <c r="F1340" s="7">
        <v>1</v>
      </c>
      <c r="G1340" s="7">
        <v>13</v>
      </c>
      <c r="H1340" s="7" t="s">
        <v>35</v>
      </c>
      <c r="I1340" s="7">
        <v>56</v>
      </c>
      <c r="J1340" t="s">
        <v>22</v>
      </c>
      <c r="K1340" t="s">
        <v>37</v>
      </c>
      <c r="L1340">
        <v>1.1692199999999999</v>
      </c>
      <c r="M1340">
        <v>1.1692199999999999</v>
      </c>
      <c r="N1340">
        <v>1.8814599999999999</v>
      </c>
      <c r="O1340">
        <v>0.98219800000000002</v>
      </c>
      <c r="P1340">
        <v>-0.386988</v>
      </c>
      <c r="Q1340">
        <v>-0.386988</v>
      </c>
      <c r="R1340">
        <v>1.6305799999999999</v>
      </c>
      <c r="S1340">
        <v>0.98984399999999995</v>
      </c>
      <c r="T1340">
        <v>1.6000000000000001E-3</v>
      </c>
      <c r="U1340">
        <v>0</v>
      </c>
      <c r="V1340">
        <v>0.44</v>
      </c>
      <c r="W1340">
        <v>17.381699999999999</v>
      </c>
      <c r="X1340">
        <v>88.377399999999994</v>
      </c>
    </row>
    <row r="1341" spans="1:24" x14ac:dyDescent="0.3">
      <c r="A1341">
        <v>1340</v>
      </c>
      <c r="B1341">
        <v>18</v>
      </c>
      <c r="C1341" s="1">
        <v>44951.488912037035</v>
      </c>
      <c r="D1341" t="s">
        <v>30</v>
      </c>
      <c r="E1341" s="7">
        <v>2023</v>
      </c>
      <c r="F1341" s="7">
        <v>1</v>
      </c>
      <c r="G1341" s="7">
        <v>13</v>
      </c>
      <c r="H1341" s="7" t="s">
        <v>35</v>
      </c>
      <c r="I1341" s="7">
        <v>56</v>
      </c>
      <c r="J1341" t="s">
        <v>22</v>
      </c>
      <c r="K1341" t="s">
        <v>36</v>
      </c>
      <c r="L1341">
        <v>1.74857</v>
      </c>
      <c r="M1341">
        <v>1.74857</v>
      </c>
      <c r="N1341">
        <v>1.6343300000000001</v>
      </c>
      <c r="O1341">
        <v>0.98649399999999998</v>
      </c>
      <c r="P1341">
        <v>-0.55414699999999995</v>
      </c>
      <c r="Q1341">
        <v>-0.55414699999999995</v>
      </c>
      <c r="R1341">
        <v>1.6196299999999999</v>
      </c>
      <c r="S1341">
        <v>0.99013899999999999</v>
      </c>
      <c r="T1341">
        <v>3.0000000000000001E-3</v>
      </c>
      <c r="U1341">
        <v>0</v>
      </c>
      <c r="V1341">
        <v>0.3</v>
      </c>
      <c r="W1341">
        <v>17.156099999999999</v>
      </c>
      <c r="X1341">
        <v>88.365899999999996</v>
      </c>
    </row>
    <row r="1342" spans="1:24" x14ac:dyDescent="0.3">
      <c r="A1342">
        <v>1341</v>
      </c>
      <c r="B1342">
        <v>19</v>
      </c>
      <c r="C1342" s="1">
        <v>44951.490995370368</v>
      </c>
      <c r="D1342" t="s">
        <v>30</v>
      </c>
      <c r="E1342" s="7">
        <v>2023</v>
      </c>
      <c r="F1342" s="7">
        <v>1</v>
      </c>
      <c r="G1342" s="7">
        <v>13</v>
      </c>
      <c r="H1342" s="7" t="s">
        <v>35</v>
      </c>
      <c r="I1342" s="7">
        <v>56</v>
      </c>
      <c r="J1342" t="s">
        <v>22</v>
      </c>
      <c r="K1342" t="s">
        <v>36</v>
      </c>
      <c r="L1342">
        <v>0.81754099999999996</v>
      </c>
      <c r="M1342">
        <v>0.81754099999999996</v>
      </c>
      <c r="N1342">
        <v>2.1547999999999998</v>
      </c>
      <c r="O1342">
        <v>0.96664799999999995</v>
      </c>
      <c r="P1342">
        <v>-0.473941</v>
      </c>
      <c r="Q1342">
        <v>-0.473941</v>
      </c>
      <c r="R1342">
        <v>1.54525</v>
      </c>
      <c r="S1342">
        <v>0.99214100000000005</v>
      </c>
      <c r="T1342">
        <v>3.0000000000000001E-3</v>
      </c>
      <c r="U1342">
        <v>0</v>
      </c>
      <c r="V1342">
        <v>0.2</v>
      </c>
      <c r="W1342">
        <v>17.523399999999999</v>
      </c>
      <c r="X1342">
        <v>88.363</v>
      </c>
    </row>
    <row r="1343" spans="1:24" x14ac:dyDescent="0.3">
      <c r="A1343">
        <v>1342</v>
      </c>
      <c r="B1343">
        <v>20</v>
      </c>
      <c r="C1343" s="1">
        <v>44951.493125000001</v>
      </c>
      <c r="D1343" t="s">
        <v>30</v>
      </c>
      <c r="E1343" s="7">
        <v>2023</v>
      </c>
      <c r="F1343" s="7">
        <v>1</v>
      </c>
      <c r="G1343" s="7">
        <v>13</v>
      </c>
      <c r="H1343" s="7" t="s">
        <v>35</v>
      </c>
      <c r="I1343" s="7">
        <v>56</v>
      </c>
      <c r="J1343" t="s">
        <v>22</v>
      </c>
      <c r="K1343" t="s">
        <v>36</v>
      </c>
      <c r="L1343">
        <v>0.67369699999999999</v>
      </c>
      <c r="M1343" t="s">
        <v>38</v>
      </c>
      <c r="N1343">
        <v>3.0522300000000002</v>
      </c>
      <c r="O1343">
        <v>0.93036399999999997</v>
      </c>
      <c r="P1343">
        <v>-0.75423799999999996</v>
      </c>
      <c r="Q1343">
        <v>-0.75423799999999996</v>
      </c>
      <c r="R1343">
        <v>1.38151</v>
      </c>
      <c r="S1343">
        <v>0.99601899999999999</v>
      </c>
      <c r="T1343">
        <v>4.0000000000000001E-3</v>
      </c>
      <c r="U1343">
        <v>0</v>
      </c>
      <c r="V1343">
        <v>0.4</v>
      </c>
      <c r="W1343">
        <v>18.200600000000001</v>
      </c>
      <c r="X1343">
        <v>88.393000000000001</v>
      </c>
    </row>
    <row r="1344" spans="1:24" x14ac:dyDescent="0.3">
      <c r="A1344">
        <v>1343</v>
      </c>
      <c r="B1344">
        <v>21</v>
      </c>
      <c r="C1344" s="1">
        <v>44951.495682870373</v>
      </c>
      <c r="D1344" t="s">
        <v>30</v>
      </c>
      <c r="E1344" s="7">
        <v>2023</v>
      </c>
      <c r="F1344" s="7">
        <v>1</v>
      </c>
      <c r="G1344" s="7">
        <v>13</v>
      </c>
      <c r="H1344" s="7" t="s">
        <v>35</v>
      </c>
      <c r="I1344" s="7">
        <v>56</v>
      </c>
      <c r="J1344" t="s">
        <v>23</v>
      </c>
      <c r="K1344" t="s">
        <v>36</v>
      </c>
      <c r="L1344">
        <v>0.86134500000000003</v>
      </c>
      <c r="M1344" t="s">
        <v>38</v>
      </c>
      <c r="N1344">
        <v>2.3754900000000001</v>
      </c>
      <c r="O1344">
        <v>0.93686000000000003</v>
      </c>
      <c r="P1344">
        <v>-0.429898</v>
      </c>
      <c r="Q1344">
        <v>-0.429898</v>
      </c>
      <c r="R1344">
        <v>1.6596200000000001</v>
      </c>
      <c r="S1344">
        <v>0.98932200000000003</v>
      </c>
      <c r="T1344">
        <v>3.0000000000000001E-3</v>
      </c>
      <c r="U1344">
        <v>0</v>
      </c>
      <c r="V1344">
        <v>0.6</v>
      </c>
      <c r="W1344">
        <v>17.872199999999999</v>
      </c>
      <c r="X1344">
        <v>88.391599999999997</v>
      </c>
    </row>
    <row r="1345" spans="1:24" x14ac:dyDescent="0.3">
      <c r="A1345">
        <v>1344</v>
      </c>
      <c r="B1345">
        <v>22</v>
      </c>
      <c r="C1345" s="1">
        <v>44951.497766203705</v>
      </c>
      <c r="D1345" t="s">
        <v>30</v>
      </c>
      <c r="E1345" s="7">
        <v>2023</v>
      </c>
      <c r="F1345" s="7">
        <v>1</v>
      </c>
      <c r="G1345" s="7">
        <v>13</v>
      </c>
      <c r="H1345" s="7" t="s">
        <v>35</v>
      </c>
      <c r="I1345" s="7">
        <v>56</v>
      </c>
      <c r="J1345" t="s">
        <v>23</v>
      </c>
      <c r="K1345" t="s">
        <v>36</v>
      </c>
      <c r="L1345">
        <v>0.555122</v>
      </c>
      <c r="M1345" t="s">
        <v>38</v>
      </c>
      <c r="N1345">
        <v>3.7267800000000002</v>
      </c>
      <c r="O1345">
        <v>0.89394700000000005</v>
      </c>
      <c r="P1345">
        <v>-0.647254</v>
      </c>
      <c r="Q1345">
        <v>-0.647254</v>
      </c>
      <c r="R1345">
        <v>1.4325000000000001</v>
      </c>
      <c r="S1345">
        <v>0.99486200000000002</v>
      </c>
      <c r="T1345">
        <v>3.0000000000000001E-3</v>
      </c>
      <c r="U1345">
        <v>0</v>
      </c>
      <c r="V1345">
        <v>0.5</v>
      </c>
      <c r="W1345">
        <v>17.6676</v>
      </c>
      <c r="X1345">
        <v>88.384100000000004</v>
      </c>
    </row>
    <row r="1346" spans="1:24" x14ac:dyDescent="0.3">
      <c r="A1346">
        <v>1345</v>
      </c>
      <c r="B1346">
        <v>23</v>
      </c>
      <c r="C1346" s="1">
        <v>44951.499884259261</v>
      </c>
      <c r="D1346" t="s">
        <v>30</v>
      </c>
      <c r="E1346" s="7">
        <v>2023</v>
      </c>
      <c r="F1346" s="7">
        <v>1</v>
      </c>
      <c r="G1346" s="7">
        <v>13</v>
      </c>
      <c r="H1346" s="7" t="s">
        <v>35</v>
      </c>
      <c r="I1346" s="7">
        <v>56</v>
      </c>
      <c r="J1346" t="s">
        <v>23</v>
      </c>
      <c r="K1346" t="s">
        <v>36</v>
      </c>
      <c r="L1346">
        <v>0.56036399999999997</v>
      </c>
      <c r="M1346" t="s">
        <v>38</v>
      </c>
      <c r="N1346">
        <v>2.8506300000000002</v>
      </c>
      <c r="O1346">
        <v>0.94142700000000001</v>
      </c>
      <c r="P1346">
        <v>-0.26408700000000002</v>
      </c>
      <c r="Q1346">
        <v>-0.26408700000000002</v>
      </c>
      <c r="R1346">
        <v>1.79339</v>
      </c>
      <c r="S1346">
        <v>0.98533000000000004</v>
      </c>
      <c r="T1346">
        <v>3.0000000000000001E-3</v>
      </c>
      <c r="U1346">
        <v>0</v>
      </c>
      <c r="V1346">
        <v>0.6</v>
      </c>
      <c r="W1346">
        <v>17.496500000000001</v>
      </c>
      <c r="X1346">
        <v>88.3797</v>
      </c>
    </row>
    <row r="1347" spans="1:24" x14ac:dyDescent="0.3">
      <c r="A1347">
        <v>1346</v>
      </c>
      <c r="B1347">
        <v>24</v>
      </c>
      <c r="C1347" s="1">
        <v>44951.50199074074</v>
      </c>
      <c r="D1347" t="s">
        <v>30</v>
      </c>
      <c r="E1347" s="7">
        <v>2023</v>
      </c>
      <c r="F1347" s="7">
        <v>1</v>
      </c>
      <c r="G1347" s="7">
        <v>13</v>
      </c>
      <c r="H1347" s="7" t="s">
        <v>35</v>
      </c>
      <c r="I1347" s="7">
        <v>56</v>
      </c>
      <c r="J1347" t="s">
        <v>23</v>
      </c>
      <c r="K1347" t="s">
        <v>37</v>
      </c>
      <c r="L1347">
        <v>0.63998999999999995</v>
      </c>
      <c r="M1347" t="s">
        <v>38</v>
      </c>
      <c r="N1347">
        <v>2.9719199999999999</v>
      </c>
      <c r="O1347">
        <v>0.91959500000000005</v>
      </c>
      <c r="P1347">
        <v>-0.126055</v>
      </c>
      <c r="Q1347" t="s">
        <v>38</v>
      </c>
      <c r="R1347">
        <v>3.5794000000000001</v>
      </c>
      <c r="S1347">
        <v>0.91363499999999997</v>
      </c>
      <c r="T1347">
        <v>3.0000000000000001E-3</v>
      </c>
      <c r="U1347">
        <v>0</v>
      </c>
      <c r="V1347">
        <v>0.7</v>
      </c>
      <c r="W1347">
        <v>17.3035</v>
      </c>
      <c r="X1347">
        <v>88.364099999999993</v>
      </c>
    </row>
    <row r="1348" spans="1:24" x14ac:dyDescent="0.3">
      <c r="A1348">
        <v>1347</v>
      </c>
      <c r="B1348">
        <v>1</v>
      </c>
      <c r="C1348" s="1">
        <v>44951.54760416667</v>
      </c>
      <c r="D1348" t="s">
        <v>29</v>
      </c>
      <c r="E1348" s="7">
        <v>2023</v>
      </c>
      <c r="F1348" s="7">
        <v>1</v>
      </c>
      <c r="G1348" s="7">
        <v>13</v>
      </c>
      <c r="H1348" s="7" t="s">
        <v>35</v>
      </c>
      <c r="I1348" s="7">
        <v>56</v>
      </c>
      <c r="J1348" t="s">
        <v>23</v>
      </c>
      <c r="K1348" t="s">
        <v>38</v>
      </c>
      <c r="L1348">
        <v>0.86825600000000003</v>
      </c>
      <c r="M1348" t="s">
        <v>38</v>
      </c>
      <c r="N1348">
        <v>2.9164400000000001</v>
      </c>
      <c r="O1348">
        <v>0.94542899999999996</v>
      </c>
      <c r="P1348">
        <v>-0.75114899999999996</v>
      </c>
      <c r="Q1348">
        <v>-0.75114899999999996</v>
      </c>
      <c r="R1348">
        <v>1.3745099999999999</v>
      </c>
      <c r="S1348">
        <v>0.996865</v>
      </c>
      <c r="T1348">
        <v>3.0000000000000001E-3</v>
      </c>
      <c r="U1348">
        <v>2.5999999999999999E-2</v>
      </c>
      <c r="V1348">
        <v>21.7</v>
      </c>
      <c r="W1348">
        <v>25.334199999999999</v>
      </c>
      <c r="X1348">
        <v>85.418000000000006</v>
      </c>
    </row>
    <row r="1349" spans="1:24" x14ac:dyDescent="0.3">
      <c r="A1349">
        <v>1348</v>
      </c>
      <c r="B1349">
        <v>2</v>
      </c>
      <c r="C1349" s="1">
        <v>44951.549675925926</v>
      </c>
      <c r="D1349" t="s">
        <v>29</v>
      </c>
      <c r="E1349" s="7">
        <v>2023</v>
      </c>
      <c r="F1349" s="7">
        <v>1</v>
      </c>
      <c r="G1349" s="7">
        <v>13</v>
      </c>
      <c r="H1349" s="7" t="s">
        <v>35</v>
      </c>
      <c r="I1349" s="7">
        <v>56</v>
      </c>
      <c r="J1349" t="s">
        <v>23</v>
      </c>
      <c r="K1349" t="s">
        <v>38</v>
      </c>
      <c r="L1349">
        <v>0.58257199999999998</v>
      </c>
      <c r="M1349" t="s">
        <v>38</v>
      </c>
      <c r="N1349">
        <v>3.1756600000000001</v>
      </c>
      <c r="O1349">
        <v>0.89894200000000002</v>
      </c>
      <c r="P1349">
        <v>-0.33962900000000001</v>
      </c>
      <c r="Q1349">
        <v>-0.33962900000000001</v>
      </c>
      <c r="R1349">
        <v>1.83907</v>
      </c>
      <c r="S1349">
        <v>0.98465499999999995</v>
      </c>
      <c r="T1349">
        <v>4.0000000000000001E-3</v>
      </c>
      <c r="U1349">
        <v>3.5999999999999997E-2</v>
      </c>
      <c r="V1349">
        <v>19.100000000000001</v>
      </c>
      <c r="W1349">
        <v>26.916</v>
      </c>
      <c r="X1349">
        <v>85.430099999999996</v>
      </c>
    </row>
    <row r="1350" spans="1:24" x14ac:dyDescent="0.3">
      <c r="A1350">
        <v>1349</v>
      </c>
      <c r="B1350">
        <v>3</v>
      </c>
      <c r="C1350" s="1">
        <v>44951.551736111112</v>
      </c>
      <c r="D1350" t="s">
        <v>29</v>
      </c>
      <c r="E1350" s="7">
        <v>2023</v>
      </c>
      <c r="F1350" s="7">
        <v>1</v>
      </c>
      <c r="G1350" s="7">
        <v>13</v>
      </c>
      <c r="H1350" s="7" t="s">
        <v>35</v>
      </c>
      <c r="I1350" s="7">
        <v>56</v>
      </c>
      <c r="J1350" t="s">
        <v>23</v>
      </c>
      <c r="K1350" t="s">
        <v>38</v>
      </c>
      <c r="L1350">
        <v>0.86019699999999999</v>
      </c>
      <c r="M1350" t="s">
        <v>38</v>
      </c>
      <c r="N1350">
        <v>2.82361</v>
      </c>
      <c r="O1350">
        <v>0.93860500000000002</v>
      </c>
      <c r="P1350">
        <v>-0.50998100000000002</v>
      </c>
      <c r="Q1350">
        <v>-0.50998100000000002</v>
      </c>
      <c r="R1350">
        <v>1.6691</v>
      </c>
      <c r="S1350">
        <v>0.98960400000000004</v>
      </c>
      <c r="T1350">
        <v>3.0000000000000001E-3</v>
      </c>
      <c r="U1350">
        <v>0</v>
      </c>
      <c r="V1350">
        <v>17.7</v>
      </c>
      <c r="W1350">
        <v>27.8445</v>
      </c>
      <c r="X1350">
        <v>85.424400000000006</v>
      </c>
    </row>
    <row r="1351" spans="1:24" x14ac:dyDescent="0.3">
      <c r="A1351">
        <v>1350</v>
      </c>
      <c r="B1351">
        <v>4</v>
      </c>
      <c r="C1351" s="1">
        <v>44951.553888888891</v>
      </c>
      <c r="D1351" t="s">
        <v>29</v>
      </c>
      <c r="E1351" s="7">
        <v>2023</v>
      </c>
      <c r="F1351" s="7">
        <v>1</v>
      </c>
      <c r="G1351" s="7">
        <v>13</v>
      </c>
      <c r="H1351" s="7" t="s">
        <v>35</v>
      </c>
      <c r="I1351" s="7">
        <v>56</v>
      </c>
      <c r="J1351" t="s">
        <v>22</v>
      </c>
      <c r="K1351" t="s">
        <v>38</v>
      </c>
      <c r="L1351">
        <v>1.1675</v>
      </c>
      <c r="M1351">
        <v>1.1675</v>
      </c>
      <c r="N1351">
        <v>2.5880000000000001</v>
      </c>
      <c r="O1351">
        <v>0.95917399999999997</v>
      </c>
      <c r="P1351">
        <v>-0.45680399999999999</v>
      </c>
      <c r="Q1351">
        <v>-0.45680399999999999</v>
      </c>
      <c r="R1351">
        <v>1.7828200000000001</v>
      </c>
      <c r="S1351">
        <v>0.98647899999999999</v>
      </c>
      <c r="T1351">
        <v>2E-3</v>
      </c>
      <c r="U1351">
        <v>0</v>
      </c>
      <c r="V1351">
        <v>15</v>
      </c>
      <c r="W1351">
        <v>27.639399999999998</v>
      </c>
      <c r="X1351">
        <v>85.412400000000005</v>
      </c>
    </row>
    <row r="1352" spans="1:24" x14ac:dyDescent="0.3">
      <c r="A1352">
        <v>1351</v>
      </c>
      <c r="B1352">
        <v>5</v>
      </c>
      <c r="C1352" s="1">
        <v>44951.55773148148</v>
      </c>
      <c r="D1352" t="s">
        <v>29</v>
      </c>
      <c r="E1352" s="7">
        <v>2023</v>
      </c>
      <c r="F1352" s="7">
        <v>1</v>
      </c>
      <c r="G1352" s="7">
        <v>13</v>
      </c>
      <c r="H1352" s="7" t="s">
        <v>35</v>
      </c>
      <c r="I1352" s="7">
        <v>56</v>
      </c>
      <c r="J1352" t="s">
        <v>22</v>
      </c>
      <c r="K1352" t="s">
        <v>38</v>
      </c>
      <c r="L1352">
        <v>1.1251100000000001</v>
      </c>
      <c r="M1352" t="s">
        <v>38</v>
      </c>
      <c r="N1352">
        <v>2.4003899999999998</v>
      </c>
      <c r="O1352">
        <v>0.93282200000000004</v>
      </c>
      <c r="P1352">
        <v>-0.91490000000000005</v>
      </c>
      <c r="Q1352">
        <v>-0.91490000000000005</v>
      </c>
      <c r="R1352">
        <v>1.48312</v>
      </c>
      <c r="S1352">
        <v>0.99429900000000004</v>
      </c>
      <c r="T1352">
        <v>2E-3</v>
      </c>
      <c r="U1352">
        <v>0</v>
      </c>
      <c r="V1352">
        <v>11.1</v>
      </c>
      <c r="W1352">
        <v>26.407399999999999</v>
      </c>
      <c r="X1352">
        <v>85.419799999999995</v>
      </c>
    </row>
    <row r="1353" spans="1:24" x14ac:dyDescent="0.3">
      <c r="A1353">
        <v>1352</v>
      </c>
      <c r="B1353">
        <v>6</v>
      </c>
      <c r="C1353" s="1">
        <v>44951.560254629629</v>
      </c>
      <c r="D1353" t="s">
        <v>29</v>
      </c>
      <c r="E1353" s="7">
        <v>2023</v>
      </c>
      <c r="F1353" s="7">
        <v>1</v>
      </c>
      <c r="G1353" s="7">
        <v>13</v>
      </c>
      <c r="H1353" s="7" t="s">
        <v>35</v>
      </c>
      <c r="I1353" s="7">
        <v>56</v>
      </c>
      <c r="J1353" t="s">
        <v>22</v>
      </c>
      <c r="K1353" t="s">
        <v>38</v>
      </c>
      <c r="L1353">
        <v>1.2176</v>
      </c>
      <c r="M1353">
        <v>1.2176</v>
      </c>
      <c r="N1353">
        <v>2.0670000000000002</v>
      </c>
      <c r="O1353">
        <v>0.96775599999999995</v>
      </c>
      <c r="P1353">
        <v>-0.34322999999999998</v>
      </c>
      <c r="Q1353">
        <v>-0.34322999999999998</v>
      </c>
      <c r="R1353">
        <v>1.93503</v>
      </c>
      <c r="S1353">
        <v>0.98179799999999995</v>
      </c>
      <c r="T1353">
        <v>2E-3</v>
      </c>
      <c r="U1353">
        <v>0</v>
      </c>
      <c r="V1353">
        <v>8.3000000000000007</v>
      </c>
      <c r="W1353">
        <v>25.682600000000001</v>
      </c>
      <c r="X1353">
        <v>85.411000000000001</v>
      </c>
    </row>
    <row r="1354" spans="1:24" x14ac:dyDescent="0.3">
      <c r="A1354">
        <v>1353</v>
      </c>
      <c r="B1354">
        <v>7</v>
      </c>
      <c r="C1354" s="1">
        <v>44951.562847222223</v>
      </c>
      <c r="D1354" t="s">
        <v>29</v>
      </c>
      <c r="E1354" s="7">
        <v>2023</v>
      </c>
      <c r="F1354" s="7">
        <v>1</v>
      </c>
      <c r="G1354" s="7">
        <v>13</v>
      </c>
      <c r="H1354" s="7" t="s">
        <v>35</v>
      </c>
      <c r="I1354" s="7">
        <v>56</v>
      </c>
      <c r="J1354" t="s">
        <v>23</v>
      </c>
      <c r="K1354" t="s">
        <v>38</v>
      </c>
      <c r="L1354">
        <v>0.58218300000000001</v>
      </c>
      <c r="M1354" t="s">
        <v>38</v>
      </c>
      <c r="N1354">
        <v>4.8777499999999998</v>
      </c>
      <c r="O1354">
        <v>0.82635999999999998</v>
      </c>
      <c r="P1354">
        <v>-0.81497299999999995</v>
      </c>
      <c r="Q1354">
        <v>-0.81497299999999995</v>
      </c>
      <c r="R1354">
        <v>1.4548300000000001</v>
      </c>
      <c r="S1354">
        <v>0.99499300000000002</v>
      </c>
      <c r="T1354">
        <v>5.0000000000000001E-3</v>
      </c>
      <c r="U1354">
        <v>3.7999999999999999E-2</v>
      </c>
      <c r="V1354">
        <v>5.5</v>
      </c>
      <c r="W1354">
        <v>25.161799999999999</v>
      </c>
      <c r="X1354">
        <v>85.369100000000003</v>
      </c>
    </row>
    <row r="1355" spans="1:24" x14ac:dyDescent="0.3">
      <c r="A1355">
        <v>1354</v>
      </c>
      <c r="B1355">
        <v>8</v>
      </c>
      <c r="C1355" s="1">
        <v>44951.564953703702</v>
      </c>
      <c r="D1355" t="s">
        <v>29</v>
      </c>
      <c r="E1355" s="7">
        <v>2023</v>
      </c>
      <c r="F1355" s="7">
        <v>1</v>
      </c>
      <c r="G1355" s="7">
        <v>13</v>
      </c>
      <c r="H1355" s="7" t="s">
        <v>35</v>
      </c>
      <c r="I1355" s="7">
        <v>56</v>
      </c>
      <c r="J1355" t="s">
        <v>23</v>
      </c>
      <c r="K1355" t="s">
        <v>38</v>
      </c>
      <c r="L1355">
        <v>0.24057999999999999</v>
      </c>
      <c r="M1355" t="s">
        <v>38</v>
      </c>
      <c r="N1355">
        <v>13.137700000000001</v>
      </c>
      <c r="O1355">
        <v>0.38370599999999999</v>
      </c>
      <c r="P1355">
        <v>-0.50202100000000005</v>
      </c>
      <c r="Q1355">
        <v>-0.50202100000000005</v>
      </c>
      <c r="R1355">
        <v>1.7850900000000001</v>
      </c>
      <c r="S1355">
        <v>0.98627600000000004</v>
      </c>
      <c r="T1355">
        <v>5.0000000000000001E-3</v>
      </c>
      <c r="U1355">
        <v>5.8000000000000003E-2</v>
      </c>
      <c r="V1355">
        <v>6.1</v>
      </c>
      <c r="W1355">
        <v>25.4726</v>
      </c>
      <c r="X1355">
        <v>85.354299999999995</v>
      </c>
    </row>
    <row r="1356" spans="1:24" x14ac:dyDescent="0.3">
      <c r="A1356">
        <v>1355</v>
      </c>
      <c r="B1356">
        <v>9</v>
      </c>
      <c r="C1356" s="1">
        <v>44951.567106481481</v>
      </c>
      <c r="D1356" t="s">
        <v>29</v>
      </c>
      <c r="E1356" s="7">
        <v>2023</v>
      </c>
      <c r="F1356" s="7">
        <v>1</v>
      </c>
      <c r="G1356" s="7">
        <v>13</v>
      </c>
      <c r="H1356" s="7" t="s">
        <v>35</v>
      </c>
      <c r="I1356" s="7">
        <v>56</v>
      </c>
      <c r="J1356" t="s">
        <v>23</v>
      </c>
      <c r="K1356" t="s">
        <v>38</v>
      </c>
      <c r="L1356">
        <v>0.62017999999999995</v>
      </c>
      <c r="M1356" t="s">
        <v>38</v>
      </c>
      <c r="N1356">
        <v>5.1348000000000003</v>
      </c>
      <c r="O1356">
        <v>0.81442700000000001</v>
      </c>
      <c r="P1356">
        <v>-0.66129400000000005</v>
      </c>
      <c r="Q1356">
        <v>-0.66129400000000005</v>
      </c>
      <c r="R1356">
        <v>1.64002</v>
      </c>
      <c r="S1356">
        <v>0.99029699999999998</v>
      </c>
      <c r="T1356">
        <v>1.0999999999999999E-2</v>
      </c>
      <c r="U1356">
        <v>0.129</v>
      </c>
      <c r="V1356">
        <v>7.2</v>
      </c>
      <c r="W1356">
        <v>25.476099999999999</v>
      </c>
      <c r="X1356">
        <v>85.343400000000003</v>
      </c>
    </row>
    <row r="1357" spans="1:24" x14ac:dyDescent="0.3">
      <c r="A1357">
        <v>1356</v>
      </c>
      <c r="B1357">
        <v>10</v>
      </c>
      <c r="C1357" s="1">
        <v>44951.569189814814</v>
      </c>
      <c r="D1357" t="s">
        <v>29</v>
      </c>
      <c r="E1357" s="7">
        <v>2023</v>
      </c>
      <c r="F1357" s="7">
        <v>1</v>
      </c>
      <c r="G1357" s="7">
        <v>13</v>
      </c>
      <c r="H1357" s="7" t="s">
        <v>35</v>
      </c>
      <c r="I1357" s="7">
        <v>56</v>
      </c>
      <c r="J1357" t="s">
        <v>22</v>
      </c>
      <c r="K1357" t="s">
        <v>38</v>
      </c>
      <c r="L1357">
        <v>0.92365799999999998</v>
      </c>
      <c r="M1357">
        <v>0.92365799999999998</v>
      </c>
      <c r="N1357">
        <v>2.6868400000000001</v>
      </c>
      <c r="O1357">
        <v>0.95466899999999999</v>
      </c>
      <c r="P1357">
        <v>-0.32088299999999997</v>
      </c>
      <c r="Q1357">
        <v>-0.32088299999999997</v>
      </c>
      <c r="R1357">
        <v>2.0651600000000001</v>
      </c>
      <c r="S1357">
        <v>0.97763699999999998</v>
      </c>
      <c r="T1357">
        <v>3.0000000000000001E-3</v>
      </c>
      <c r="U1357">
        <v>0</v>
      </c>
      <c r="V1357">
        <v>7.6</v>
      </c>
      <c r="W1357">
        <v>25.4313</v>
      </c>
      <c r="X1357">
        <v>85.37</v>
      </c>
    </row>
    <row r="1358" spans="1:24" x14ac:dyDescent="0.3">
      <c r="A1358">
        <v>1357</v>
      </c>
      <c r="B1358">
        <v>11</v>
      </c>
      <c r="C1358" s="1">
        <v>44951.571412037039</v>
      </c>
      <c r="D1358" t="s">
        <v>29</v>
      </c>
      <c r="E1358" s="7">
        <v>2023</v>
      </c>
      <c r="F1358" s="7">
        <v>1</v>
      </c>
      <c r="G1358" s="7">
        <v>13</v>
      </c>
      <c r="H1358" s="7" t="s">
        <v>35</v>
      </c>
      <c r="I1358" s="7">
        <v>56</v>
      </c>
      <c r="J1358" t="s">
        <v>22</v>
      </c>
      <c r="K1358" t="s">
        <v>38</v>
      </c>
      <c r="L1358">
        <v>1.8667199999999999</v>
      </c>
      <c r="M1358">
        <v>1.8667199999999999</v>
      </c>
      <c r="N1358">
        <v>2.5240800000000001</v>
      </c>
      <c r="O1358">
        <v>0.95210799999999995</v>
      </c>
      <c r="P1358">
        <v>-0.75730500000000001</v>
      </c>
      <c r="Q1358">
        <v>-0.75730500000000001</v>
      </c>
      <c r="R1358">
        <v>1.53565</v>
      </c>
      <c r="S1358">
        <v>0.99301300000000003</v>
      </c>
      <c r="T1358">
        <v>2E-3</v>
      </c>
      <c r="U1358">
        <v>0</v>
      </c>
      <c r="V1358">
        <v>7.6</v>
      </c>
      <c r="W1358">
        <v>24.851900000000001</v>
      </c>
      <c r="X1358">
        <v>85.362099999999998</v>
      </c>
    </row>
    <row r="1359" spans="1:24" x14ac:dyDescent="0.3">
      <c r="A1359">
        <v>1358</v>
      </c>
      <c r="B1359">
        <v>12</v>
      </c>
      <c r="C1359" s="1">
        <v>44951.574293981481</v>
      </c>
      <c r="D1359" t="s">
        <v>29</v>
      </c>
      <c r="E1359" s="7">
        <v>2023</v>
      </c>
      <c r="F1359" s="7">
        <v>1</v>
      </c>
      <c r="G1359" s="7">
        <v>13</v>
      </c>
      <c r="H1359" s="7" t="s">
        <v>35</v>
      </c>
      <c r="I1359" s="7">
        <v>56</v>
      </c>
      <c r="J1359" t="s">
        <v>22</v>
      </c>
      <c r="K1359" t="s">
        <v>38</v>
      </c>
      <c r="L1359">
        <v>1.8724099999999999</v>
      </c>
      <c r="M1359">
        <v>1.8724099999999999</v>
      </c>
      <c r="N1359">
        <v>1.55748</v>
      </c>
      <c r="O1359">
        <v>0.99198699999999995</v>
      </c>
      <c r="P1359">
        <v>-0.89891200000000004</v>
      </c>
      <c r="Q1359">
        <v>-0.89891200000000004</v>
      </c>
      <c r="R1359">
        <v>1.41774</v>
      </c>
      <c r="S1359">
        <v>0.99588299999999996</v>
      </c>
      <c r="T1359">
        <v>3.0000000000000001E-3</v>
      </c>
      <c r="U1359">
        <v>0</v>
      </c>
      <c r="V1359">
        <v>9.1999999999999993</v>
      </c>
      <c r="W1359">
        <v>24.323499999999999</v>
      </c>
      <c r="X1359">
        <v>85.360299999999995</v>
      </c>
    </row>
    <row r="1360" spans="1:24" x14ac:dyDescent="0.3">
      <c r="A1360">
        <v>1359</v>
      </c>
      <c r="B1360">
        <v>13</v>
      </c>
      <c r="C1360" s="1">
        <v>44951.577280092592</v>
      </c>
      <c r="D1360" t="s">
        <v>29</v>
      </c>
      <c r="E1360" s="7">
        <v>2023</v>
      </c>
      <c r="F1360" s="7">
        <v>1</v>
      </c>
      <c r="G1360" s="7">
        <v>13</v>
      </c>
      <c r="H1360" s="7" t="s">
        <v>35</v>
      </c>
      <c r="I1360" s="7">
        <v>56</v>
      </c>
      <c r="J1360" t="s">
        <v>23</v>
      </c>
      <c r="K1360" t="s">
        <v>38</v>
      </c>
      <c r="L1360">
        <v>0.38226700000000002</v>
      </c>
      <c r="M1360" t="s">
        <v>38</v>
      </c>
      <c r="N1360">
        <v>6.9041899999999998</v>
      </c>
      <c r="O1360">
        <v>0.643401</v>
      </c>
      <c r="P1360">
        <v>-0.65144100000000005</v>
      </c>
      <c r="Q1360">
        <v>-0.65144100000000005</v>
      </c>
      <c r="R1360">
        <v>1.53965</v>
      </c>
      <c r="S1360">
        <v>0.99302599999999996</v>
      </c>
      <c r="T1360">
        <v>5.0000000000000001E-3</v>
      </c>
      <c r="U1360">
        <v>3.9E-2</v>
      </c>
      <c r="V1360">
        <v>8.0818200000000004</v>
      </c>
      <c r="W1360">
        <v>23.436299999999999</v>
      </c>
      <c r="X1360">
        <v>85.279200000000003</v>
      </c>
    </row>
    <row r="1361" spans="1:24" x14ac:dyDescent="0.3">
      <c r="A1361">
        <v>1360</v>
      </c>
      <c r="B1361">
        <v>14</v>
      </c>
      <c r="C1361" s="1">
        <v>44951.579375000001</v>
      </c>
      <c r="D1361" t="s">
        <v>29</v>
      </c>
      <c r="E1361" s="7">
        <v>2023</v>
      </c>
      <c r="F1361" s="7">
        <v>1</v>
      </c>
      <c r="G1361" s="7">
        <v>13</v>
      </c>
      <c r="H1361" s="7" t="s">
        <v>35</v>
      </c>
      <c r="I1361" s="7">
        <v>56</v>
      </c>
      <c r="J1361" t="s">
        <v>23</v>
      </c>
      <c r="K1361" t="s">
        <v>38</v>
      </c>
      <c r="L1361">
        <v>0.201653</v>
      </c>
      <c r="M1361" t="s">
        <v>38</v>
      </c>
      <c r="N1361">
        <v>13.1059</v>
      </c>
      <c r="O1361">
        <v>0.34377799999999997</v>
      </c>
      <c r="P1361">
        <v>-1.0259199999999999</v>
      </c>
      <c r="Q1361">
        <v>-1.0259199999999999</v>
      </c>
      <c r="R1361">
        <v>1.3856900000000001</v>
      </c>
      <c r="S1361">
        <v>0.99665999999999999</v>
      </c>
      <c r="T1361">
        <v>5.0000000000000001E-3</v>
      </c>
      <c r="U1361">
        <v>3.4000000000000002E-2</v>
      </c>
      <c r="V1361">
        <v>6.9</v>
      </c>
      <c r="W1361">
        <v>24.009699999999999</v>
      </c>
      <c r="X1361">
        <v>85.287300000000002</v>
      </c>
    </row>
    <row r="1362" spans="1:24" x14ac:dyDescent="0.3">
      <c r="A1362">
        <v>1361</v>
      </c>
      <c r="B1362">
        <v>15</v>
      </c>
      <c r="C1362" s="1">
        <v>44951.581747685188</v>
      </c>
      <c r="D1362" t="s">
        <v>29</v>
      </c>
      <c r="E1362" s="7">
        <v>2023</v>
      </c>
      <c r="F1362" s="7">
        <v>1</v>
      </c>
      <c r="G1362" s="7">
        <v>13</v>
      </c>
      <c r="H1362" s="7" t="s">
        <v>35</v>
      </c>
      <c r="I1362" s="7">
        <v>56</v>
      </c>
      <c r="J1362" t="s">
        <v>23</v>
      </c>
      <c r="K1362" t="s">
        <v>38</v>
      </c>
      <c r="L1362">
        <v>0.45765600000000001</v>
      </c>
      <c r="M1362" t="s">
        <v>38</v>
      </c>
      <c r="N1362">
        <v>4.8348699999999996</v>
      </c>
      <c r="O1362">
        <v>0.83111199999999996</v>
      </c>
      <c r="P1362">
        <v>-0.99002699999999999</v>
      </c>
      <c r="Q1362">
        <v>-0.99002699999999999</v>
      </c>
      <c r="R1362">
        <v>1.36829</v>
      </c>
      <c r="S1362">
        <v>0.99701899999999999</v>
      </c>
      <c r="T1362">
        <v>4.0000000000000001E-3</v>
      </c>
      <c r="U1362">
        <v>2.8000000000000001E-2</v>
      </c>
      <c r="V1362">
        <v>6.9</v>
      </c>
      <c r="W1362">
        <v>24.3535</v>
      </c>
      <c r="X1362">
        <v>85.293899999999994</v>
      </c>
    </row>
    <row r="1363" spans="1:24" x14ac:dyDescent="0.3">
      <c r="A1363">
        <v>1362</v>
      </c>
      <c r="B1363">
        <v>16</v>
      </c>
      <c r="C1363" s="1">
        <v>44951.58384259259</v>
      </c>
      <c r="D1363" t="s">
        <v>29</v>
      </c>
      <c r="E1363" s="7">
        <v>2023</v>
      </c>
      <c r="F1363" s="7">
        <v>1</v>
      </c>
      <c r="G1363" s="7">
        <v>13</v>
      </c>
      <c r="H1363" s="7" t="s">
        <v>35</v>
      </c>
      <c r="I1363" s="7">
        <v>56</v>
      </c>
      <c r="J1363" t="s">
        <v>22</v>
      </c>
      <c r="K1363" t="s">
        <v>38</v>
      </c>
      <c r="L1363">
        <v>0.57125099999999995</v>
      </c>
      <c r="M1363" t="s">
        <v>38</v>
      </c>
      <c r="N1363">
        <v>5.2939600000000002</v>
      </c>
      <c r="O1363">
        <v>0.78891599999999995</v>
      </c>
      <c r="P1363">
        <v>-0.41148200000000001</v>
      </c>
      <c r="Q1363">
        <v>-0.41148200000000001</v>
      </c>
      <c r="R1363">
        <v>1.7723</v>
      </c>
      <c r="S1363">
        <v>0.98666299999999996</v>
      </c>
      <c r="T1363">
        <v>4.0000000000000001E-3</v>
      </c>
      <c r="U1363">
        <v>3.2000000000000001E-2</v>
      </c>
      <c r="V1363">
        <v>6.6</v>
      </c>
      <c r="W1363">
        <v>24.340299999999999</v>
      </c>
      <c r="X1363">
        <v>85.310699999999997</v>
      </c>
    </row>
    <row r="1364" spans="1:24" x14ac:dyDescent="0.3">
      <c r="A1364">
        <v>1363</v>
      </c>
      <c r="B1364">
        <v>17</v>
      </c>
      <c r="C1364" s="1">
        <v>44951.585925925923</v>
      </c>
      <c r="D1364" t="s">
        <v>29</v>
      </c>
      <c r="E1364" s="7">
        <v>2023</v>
      </c>
      <c r="F1364" s="7">
        <v>1</v>
      </c>
      <c r="G1364" s="7">
        <v>13</v>
      </c>
      <c r="H1364" s="7" t="s">
        <v>35</v>
      </c>
      <c r="I1364" s="7">
        <v>56</v>
      </c>
      <c r="J1364" t="s">
        <v>22</v>
      </c>
      <c r="K1364" t="s">
        <v>38</v>
      </c>
      <c r="L1364">
        <v>0.33021400000000001</v>
      </c>
      <c r="M1364" t="s">
        <v>38</v>
      </c>
      <c r="N1364">
        <v>7.4897499999999999</v>
      </c>
      <c r="O1364">
        <v>0.62234900000000004</v>
      </c>
      <c r="P1364">
        <v>-0.39454699999999998</v>
      </c>
      <c r="Q1364">
        <v>-0.39454699999999998</v>
      </c>
      <c r="R1364">
        <v>1.89645</v>
      </c>
      <c r="S1364">
        <v>0.98321099999999995</v>
      </c>
      <c r="T1364">
        <v>5.0000000000000001E-3</v>
      </c>
      <c r="U1364">
        <v>3.7999999999999999E-2</v>
      </c>
      <c r="V1364">
        <v>4.9000000000000004</v>
      </c>
      <c r="W1364">
        <v>23.644300000000001</v>
      </c>
      <c r="X1364">
        <v>85.290999999999997</v>
      </c>
    </row>
    <row r="1365" spans="1:24" x14ac:dyDescent="0.3">
      <c r="A1365">
        <v>1364</v>
      </c>
      <c r="B1365">
        <v>18</v>
      </c>
      <c r="C1365" s="1">
        <v>44951.588090277779</v>
      </c>
      <c r="D1365" t="s">
        <v>29</v>
      </c>
      <c r="E1365" s="7">
        <v>2023</v>
      </c>
      <c r="F1365" s="7">
        <v>1</v>
      </c>
      <c r="G1365" s="7">
        <v>13</v>
      </c>
      <c r="H1365" s="7" t="s">
        <v>35</v>
      </c>
      <c r="I1365" s="7">
        <v>56</v>
      </c>
      <c r="J1365" t="s">
        <v>22</v>
      </c>
      <c r="K1365" t="s">
        <v>38</v>
      </c>
      <c r="L1365">
        <v>1.7391099999999999</v>
      </c>
      <c r="M1365">
        <v>1.7391099999999999</v>
      </c>
      <c r="N1365">
        <v>2.3695599999999999</v>
      </c>
      <c r="O1365">
        <v>0.95907799999999999</v>
      </c>
      <c r="P1365">
        <v>-1.0694699999999999</v>
      </c>
      <c r="Q1365">
        <v>-1.0694699999999999</v>
      </c>
      <c r="R1365">
        <v>1.4350000000000001</v>
      </c>
      <c r="S1365">
        <v>0.995506</v>
      </c>
      <c r="T1365">
        <v>4.0000000000000001E-3</v>
      </c>
      <c r="U1365">
        <v>6.0000000000000001E-3</v>
      </c>
      <c r="V1365">
        <v>2.9</v>
      </c>
      <c r="W1365">
        <v>23.0229</v>
      </c>
      <c r="X1365">
        <v>85.282700000000006</v>
      </c>
    </row>
    <row r="1366" spans="1:24" x14ac:dyDescent="0.3">
      <c r="A1366">
        <v>1365</v>
      </c>
      <c r="B1366">
        <v>1</v>
      </c>
      <c r="C1366" s="1">
        <v>44960.41474537037</v>
      </c>
      <c r="D1366" t="s">
        <v>13</v>
      </c>
      <c r="E1366" s="7">
        <v>2023</v>
      </c>
      <c r="F1366" s="7">
        <v>2</v>
      </c>
      <c r="G1366" s="7">
        <v>14</v>
      </c>
      <c r="H1366" s="7" t="s">
        <v>35</v>
      </c>
      <c r="I1366" s="7">
        <v>57</v>
      </c>
      <c r="J1366" t="s">
        <v>22</v>
      </c>
      <c r="K1366" t="s">
        <v>36</v>
      </c>
      <c r="L1366">
        <v>1.33771</v>
      </c>
      <c r="M1366">
        <v>1.33771</v>
      </c>
      <c r="N1366">
        <v>2.0629200000000001</v>
      </c>
      <c r="O1366">
        <v>0.97815799999999997</v>
      </c>
      <c r="P1366">
        <v>-0.28185300000000002</v>
      </c>
      <c r="Q1366" t="s">
        <v>38</v>
      </c>
      <c r="R1366">
        <v>2.0903999999999998</v>
      </c>
      <c r="S1366">
        <v>0.90927999999999998</v>
      </c>
      <c r="T1366">
        <v>3.0000000000000001E-3</v>
      </c>
      <c r="U1366">
        <v>1.0999999999999999E-2</v>
      </c>
      <c r="V1366">
        <v>16.8</v>
      </c>
      <c r="W1366">
        <v>23.775600000000001</v>
      </c>
      <c r="X1366">
        <v>84.631200000000007</v>
      </c>
    </row>
    <row r="1367" spans="1:24" x14ac:dyDescent="0.3">
      <c r="A1367">
        <v>1366</v>
      </c>
      <c r="B1367">
        <v>2</v>
      </c>
      <c r="C1367" s="1">
        <v>44960.416828703703</v>
      </c>
      <c r="D1367" t="s">
        <v>13</v>
      </c>
      <c r="E1367" s="7">
        <v>2023</v>
      </c>
      <c r="F1367" s="7">
        <v>2</v>
      </c>
      <c r="G1367" s="7">
        <v>14</v>
      </c>
      <c r="H1367" s="7" t="s">
        <v>35</v>
      </c>
      <c r="I1367" s="7">
        <v>57</v>
      </c>
      <c r="J1367" t="s">
        <v>22</v>
      </c>
      <c r="K1367" t="s">
        <v>36</v>
      </c>
      <c r="L1367">
        <v>1.5909599999999999</v>
      </c>
      <c r="M1367">
        <v>1.5909599999999999</v>
      </c>
      <c r="N1367">
        <v>1.85226</v>
      </c>
      <c r="O1367">
        <v>0.98129599999999995</v>
      </c>
      <c r="P1367">
        <v>-7.1421799999999994E-2</v>
      </c>
      <c r="Q1367" t="s">
        <v>38</v>
      </c>
      <c r="R1367">
        <v>5.7581600000000002</v>
      </c>
      <c r="S1367">
        <v>0.79208999999999996</v>
      </c>
      <c r="T1367">
        <v>2E-3</v>
      </c>
      <c r="U1367">
        <v>0</v>
      </c>
      <c r="V1367">
        <v>15.5</v>
      </c>
      <c r="W1367">
        <v>24.735700000000001</v>
      </c>
      <c r="X1367">
        <v>84.6477</v>
      </c>
    </row>
    <row r="1368" spans="1:24" x14ac:dyDescent="0.3">
      <c r="A1368">
        <v>1367</v>
      </c>
      <c r="B1368">
        <v>3</v>
      </c>
      <c r="C1368" s="1">
        <v>44960.418912037036</v>
      </c>
      <c r="D1368" t="s">
        <v>13</v>
      </c>
      <c r="E1368" s="7">
        <v>2023</v>
      </c>
      <c r="F1368" s="7">
        <v>2</v>
      </c>
      <c r="G1368" s="7">
        <v>14</v>
      </c>
      <c r="H1368" s="7" t="s">
        <v>35</v>
      </c>
      <c r="I1368" s="7">
        <v>57</v>
      </c>
      <c r="J1368" t="s">
        <v>22</v>
      </c>
      <c r="K1368" t="s">
        <v>36</v>
      </c>
      <c r="L1368">
        <v>1.5935299999999999</v>
      </c>
      <c r="M1368">
        <v>1.5935299999999999</v>
      </c>
      <c r="N1368">
        <v>1.9489399999999999</v>
      </c>
      <c r="O1368">
        <v>0.98154399999999997</v>
      </c>
      <c r="P1368">
        <v>-0.193019</v>
      </c>
      <c r="Q1368">
        <v>-0.193019</v>
      </c>
      <c r="R1368">
        <v>2.7851699999999999</v>
      </c>
      <c r="S1368">
        <v>0.95087699999999997</v>
      </c>
      <c r="T1368">
        <v>4.0000000000000001E-3</v>
      </c>
      <c r="U1368">
        <v>4.5999999999999999E-2</v>
      </c>
      <c r="V1368">
        <v>14.7</v>
      </c>
      <c r="W1368">
        <v>25.073599999999999</v>
      </c>
      <c r="X1368">
        <v>84.625500000000002</v>
      </c>
    </row>
    <row r="1369" spans="1:24" x14ac:dyDescent="0.3">
      <c r="A1369">
        <v>1368</v>
      </c>
      <c r="B1369">
        <v>4</v>
      </c>
      <c r="C1369" s="1">
        <v>44960.421006944445</v>
      </c>
      <c r="D1369" t="s">
        <v>13</v>
      </c>
      <c r="E1369" s="7">
        <v>2023</v>
      </c>
      <c r="F1369" s="7">
        <v>2</v>
      </c>
      <c r="G1369" s="7">
        <v>14</v>
      </c>
      <c r="H1369" s="7" t="s">
        <v>35</v>
      </c>
      <c r="I1369" s="7">
        <v>57</v>
      </c>
      <c r="J1369" t="s">
        <v>22</v>
      </c>
      <c r="K1369" t="s">
        <v>37</v>
      </c>
      <c r="L1369">
        <v>3.1471900000000002</v>
      </c>
      <c r="M1369">
        <v>3.1471900000000002</v>
      </c>
      <c r="N1369">
        <v>1.5068699999999999</v>
      </c>
      <c r="O1369">
        <v>0.99215600000000004</v>
      </c>
      <c r="P1369">
        <v>-0.22909499999999999</v>
      </c>
      <c r="Q1369" t="s">
        <v>38</v>
      </c>
      <c r="R1369">
        <v>2.94435</v>
      </c>
      <c r="S1369">
        <v>0.94408999999999998</v>
      </c>
      <c r="T1369">
        <v>3.0000000000000001E-3</v>
      </c>
      <c r="U1369">
        <v>4.4999999999999998E-2</v>
      </c>
      <c r="V1369">
        <v>13.1</v>
      </c>
      <c r="W1369">
        <v>24.973800000000001</v>
      </c>
      <c r="X1369">
        <v>84.619799999999998</v>
      </c>
    </row>
    <row r="1370" spans="1:24" x14ac:dyDescent="0.3">
      <c r="A1370">
        <v>1369</v>
      </c>
      <c r="B1370">
        <v>5</v>
      </c>
      <c r="C1370" s="1">
        <v>44960.423090277778</v>
      </c>
      <c r="D1370" t="s">
        <v>13</v>
      </c>
      <c r="E1370" s="7">
        <v>2023</v>
      </c>
      <c r="F1370" s="7">
        <v>2</v>
      </c>
      <c r="G1370" s="7">
        <v>14</v>
      </c>
      <c r="H1370" s="7" t="s">
        <v>35</v>
      </c>
      <c r="I1370" s="7">
        <v>57</v>
      </c>
      <c r="J1370" t="s">
        <v>23</v>
      </c>
      <c r="K1370" t="s">
        <v>36</v>
      </c>
      <c r="L1370">
        <v>2.7088100000000002</v>
      </c>
      <c r="M1370">
        <v>2.7088100000000002</v>
      </c>
      <c r="N1370">
        <v>1.5193700000000001</v>
      </c>
      <c r="O1370">
        <v>0.99277700000000002</v>
      </c>
      <c r="P1370">
        <v>-0.240873</v>
      </c>
      <c r="Q1370">
        <v>-0.240873</v>
      </c>
      <c r="R1370">
        <v>2.5179200000000002</v>
      </c>
      <c r="S1370">
        <v>0.962086</v>
      </c>
      <c r="T1370">
        <v>3.0000000000000001E-3</v>
      </c>
      <c r="U1370">
        <v>2.9000000000000001E-2</v>
      </c>
      <c r="V1370">
        <v>11.7</v>
      </c>
      <c r="W1370">
        <v>24.7958</v>
      </c>
      <c r="X1370">
        <v>84.626300000000001</v>
      </c>
    </row>
    <row r="1371" spans="1:24" x14ac:dyDescent="0.3">
      <c r="A1371">
        <v>1370</v>
      </c>
      <c r="B1371">
        <v>6</v>
      </c>
      <c r="C1371" s="1">
        <v>44960.42528935185</v>
      </c>
      <c r="D1371" t="s">
        <v>13</v>
      </c>
      <c r="E1371" s="7">
        <v>2023</v>
      </c>
      <c r="F1371" s="7">
        <v>2</v>
      </c>
      <c r="G1371" s="7">
        <v>14</v>
      </c>
      <c r="H1371" s="7" t="s">
        <v>35</v>
      </c>
      <c r="I1371" s="7">
        <v>57</v>
      </c>
      <c r="J1371" t="s">
        <v>23</v>
      </c>
      <c r="K1371" t="s">
        <v>36</v>
      </c>
      <c r="L1371">
        <v>1.55016</v>
      </c>
      <c r="M1371">
        <v>1.55016</v>
      </c>
      <c r="N1371">
        <v>2.0595699999999999</v>
      </c>
      <c r="O1371">
        <v>0.97802599999999995</v>
      </c>
      <c r="P1371">
        <v>-0.19303100000000001</v>
      </c>
      <c r="Q1371" t="s">
        <v>38</v>
      </c>
      <c r="R1371">
        <v>2.8619599999999998</v>
      </c>
      <c r="S1371">
        <v>0.94764899999999996</v>
      </c>
      <c r="T1371">
        <v>3.0000000000000001E-3</v>
      </c>
      <c r="U1371">
        <v>2.1000000000000001E-2</v>
      </c>
      <c r="V1371">
        <v>10.6</v>
      </c>
      <c r="W1371">
        <v>24.5243</v>
      </c>
      <c r="X1371">
        <v>84.621799999999993</v>
      </c>
    </row>
    <row r="1372" spans="1:24" x14ac:dyDescent="0.3">
      <c r="A1372">
        <v>1371</v>
      </c>
      <c r="B1372">
        <v>7</v>
      </c>
      <c r="C1372" s="1">
        <v>44960.427384259259</v>
      </c>
      <c r="D1372" t="s">
        <v>13</v>
      </c>
      <c r="E1372" s="7">
        <v>2023</v>
      </c>
      <c r="F1372" s="7">
        <v>2</v>
      </c>
      <c r="G1372" s="7">
        <v>14</v>
      </c>
      <c r="H1372" s="7" t="s">
        <v>35</v>
      </c>
      <c r="I1372" s="7">
        <v>57</v>
      </c>
      <c r="J1372" t="s">
        <v>23</v>
      </c>
      <c r="K1372" t="s">
        <v>37</v>
      </c>
      <c r="L1372">
        <v>2.1303000000000001</v>
      </c>
      <c r="M1372">
        <v>2.1303000000000001</v>
      </c>
      <c r="N1372">
        <v>1.7684899999999999</v>
      </c>
      <c r="O1372">
        <v>0.98513700000000004</v>
      </c>
      <c r="P1372">
        <v>-0.16875100000000001</v>
      </c>
      <c r="Q1372" t="s">
        <v>38</v>
      </c>
      <c r="R1372">
        <v>4.17258</v>
      </c>
      <c r="S1372">
        <v>0.88481399999999999</v>
      </c>
      <c r="T1372">
        <v>3.0000000000000001E-3</v>
      </c>
      <c r="U1372">
        <v>1.4999999999999999E-2</v>
      </c>
      <c r="V1372">
        <v>9.3000000000000007</v>
      </c>
      <c r="W1372">
        <v>23.967700000000001</v>
      </c>
      <c r="X1372">
        <v>84.619699999999995</v>
      </c>
    </row>
    <row r="1373" spans="1:24" x14ac:dyDescent="0.3">
      <c r="A1373">
        <v>1372</v>
      </c>
      <c r="B1373">
        <v>8</v>
      </c>
      <c r="C1373" s="1">
        <v>44960.429502314815</v>
      </c>
      <c r="D1373" t="s">
        <v>13</v>
      </c>
      <c r="E1373" s="7">
        <v>2023</v>
      </c>
      <c r="F1373" s="7">
        <v>2</v>
      </c>
      <c r="G1373" s="7">
        <v>14</v>
      </c>
      <c r="H1373" s="7" t="s">
        <v>35</v>
      </c>
      <c r="I1373" s="7">
        <v>57</v>
      </c>
      <c r="J1373" t="s">
        <v>23</v>
      </c>
      <c r="K1373" t="s">
        <v>36</v>
      </c>
      <c r="L1373">
        <v>1.58606</v>
      </c>
      <c r="M1373">
        <v>1.58606</v>
      </c>
      <c r="N1373">
        <v>2.0621299999999998</v>
      </c>
      <c r="O1373">
        <v>0.97243400000000002</v>
      </c>
      <c r="P1373">
        <v>-0.15126999999999999</v>
      </c>
      <c r="Q1373" t="s">
        <v>38</v>
      </c>
      <c r="R1373">
        <v>4.2104499999999998</v>
      </c>
      <c r="S1373">
        <v>0.881521</v>
      </c>
      <c r="T1373">
        <v>2E-3</v>
      </c>
      <c r="U1373">
        <v>0</v>
      </c>
      <c r="V1373">
        <v>8.1</v>
      </c>
      <c r="W1373">
        <v>23.749700000000001</v>
      </c>
      <c r="X1373">
        <v>84.6</v>
      </c>
    </row>
    <row r="1374" spans="1:24" x14ac:dyDescent="0.3">
      <c r="A1374">
        <v>1373</v>
      </c>
      <c r="B1374">
        <v>9</v>
      </c>
      <c r="C1374" s="1">
        <v>44960.431597222225</v>
      </c>
      <c r="D1374" t="s">
        <v>13</v>
      </c>
      <c r="E1374" s="7">
        <v>2023</v>
      </c>
      <c r="F1374" s="7">
        <v>2</v>
      </c>
      <c r="G1374" s="7">
        <v>14</v>
      </c>
      <c r="H1374" s="7" t="s">
        <v>35</v>
      </c>
      <c r="I1374" s="7">
        <v>57</v>
      </c>
      <c r="J1374" t="s">
        <v>22</v>
      </c>
      <c r="K1374" t="s">
        <v>36</v>
      </c>
      <c r="L1374">
        <v>1.5859099999999999</v>
      </c>
      <c r="M1374">
        <v>1.5859099999999999</v>
      </c>
      <c r="N1374">
        <v>1.92699</v>
      </c>
      <c r="O1374">
        <v>0.98151200000000005</v>
      </c>
      <c r="P1374">
        <v>-0.124653</v>
      </c>
      <c r="Q1374" t="s">
        <v>38</v>
      </c>
      <c r="R1374">
        <v>4.5655299999999999</v>
      </c>
      <c r="S1374">
        <v>0.86186200000000002</v>
      </c>
      <c r="T1374">
        <v>3.0000000000000001E-3</v>
      </c>
      <c r="U1374">
        <v>5.0000000000000001E-3</v>
      </c>
      <c r="V1374">
        <v>8.1</v>
      </c>
      <c r="W1374">
        <v>23.6968</v>
      </c>
      <c r="X1374">
        <v>84.665599999999998</v>
      </c>
    </row>
    <row r="1375" spans="1:24" x14ac:dyDescent="0.3">
      <c r="A1375">
        <v>1374</v>
      </c>
      <c r="B1375">
        <v>10</v>
      </c>
      <c r="C1375" s="1">
        <v>44960.433657407404</v>
      </c>
      <c r="D1375" t="s">
        <v>13</v>
      </c>
      <c r="E1375" s="7">
        <v>2023</v>
      </c>
      <c r="F1375" s="7">
        <v>2</v>
      </c>
      <c r="G1375" s="7">
        <v>14</v>
      </c>
      <c r="H1375" s="7" t="s">
        <v>35</v>
      </c>
      <c r="I1375" s="7">
        <v>57</v>
      </c>
      <c r="J1375" t="s">
        <v>22</v>
      </c>
      <c r="K1375" t="s">
        <v>37</v>
      </c>
      <c r="L1375">
        <v>7.1106199999999999</v>
      </c>
      <c r="M1375">
        <v>7.1106199999999999</v>
      </c>
      <c r="N1375">
        <v>1.3826700000000001</v>
      </c>
      <c r="O1375">
        <v>0.98974700000000004</v>
      </c>
      <c r="P1375">
        <v>-0.86557799999999996</v>
      </c>
      <c r="Q1375" t="s">
        <v>38</v>
      </c>
      <c r="R1375">
        <v>1.62717</v>
      </c>
      <c r="S1375">
        <v>0.91661599999999999</v>
      </c>
      <c r="T1375">
        <v>5.0000000000000001E-3</v>
      </c>
      <c r="U1375">
        <v>0.121</v>
      </c>
      <c r="V1375">
        <v>7.6</v>
      </c>
      <c r="W1375">
        <v>23.360099999999999</v>
      </c>
      <c r="X1375">
        <v>84.661000000000001</v>
      </c>
    </row>
    <row r="1376" spans="1:24" x14ac:dyDescent="0.3">
      <c r="A1376">
        <v>1375</v>
      </c>
      <c r="B1376">
        <v>11</v>
      </c>
      <c r="C1376" s="1">
        <v>44960.435729166667</v>
      </c>
      <c r="D1376" t="s">
        <v>13</v>
      </c>
      <c r="E1376" s="7">
        <v>2023</v>
      </c>
      <c r="F1376" s="7">
        <v>2</v>
      </c>
      <c r="G1376" s="7">
        <v>14</v>
      </c>
      <c r="H1376" s="7" t="s">
        <v>35</v>
      </c>
      <c r="I1376" s="7">
        <v>57</v>
      </c>
      <c r="J1376" t="s">
        <v>22</v>
      </c>
      <c r="K1376" t="s">
        <v>36</v>
      </c>
      <c r="L1376">
        <v>2.1877900000000001</v>
      </c>
      <c r="M1376">
        <v>2.1877900000000001</v>
      </c>
      <c r="N1376">
        <v>1.91805</v>
      </c>
      <c r="O1376">
        <v>0.97861100000000001</v>
      </c>
      <c r="P1376">
        <v>-0.32167099999999998</v>
      </c>
      <c r="Q1376">
        <v>-0.32167099999999998</v>
      </c>
      <c r="R1376">
        <v>2.52135</v>
      </c>
      <c r="S1376">
        <v>0.961507</v>
      </c>
      <c r="T1376">
        <v>1E-3</v>
      </c>
      <c r="U1376">
        <v>0</v>
      </c>
      <c r="V1376">
        <v>6.4</v>
      </c>
      <c r="W1376">
        <v>22.892600000000002</v>
      </c>
      <c r="X1376">
        <v>84.666700000000006</v>
      </c>
    </row>
    <row r="1377" spans="1:24" x14ac:dyDescent="0.3">
      <c r="A1377">
        <v>1376</v>
      </c>
      <c r="B1377">
        <v>12</v>
      </c>
      <c r="C1377" s="1">
        <v>44960.4378125</v>
      </c>
      <c r="D1377" t="s">
        <v>13</v>
      </c>
      <c r="E1377" s="7">
        <v>2023</v>
      </c>
      <c r="F1377" s="7">
        <v>2</v>
      </c>
      <c r="G1377" s="7">
        <v>14</v>
      </c>
      <c r="H1377" s="7" t="s">
        <v>35</v>
      </c>
      <c r="I1377" s="7">
        <v>57</v>
      </c>
      <c r="J1377" t="s">
        <v>22</v>
      </c>
      <c r="K1377" t="s">
        <v>36</v>
      </c>
      <c r="L1377">
        <v>2.2095699999999998</v>
      </c>
      <c r="M1377">
        <v>2.2095699999999998</v>
      </c>
      <c r="N1377">
        <v>1.6907099999999999</v>
      </c>
      <c r="O1377">
        <v>0.98912299999999997</v>
      </c>
      <c r="P1377">
        <v>-0.38522600000000001</v>
      </c>
      <c r="Q1377">
        <v>-0.38522600000000001</v>
      </c>
      <c r="R1377">
        <v>1.92848</v>
      </c>
      <c r="S1377">
        <v>0.98218399999999995</v>
      </c>
      <c r="T1377">
        <v>3.0000000000000001E-3</v>
      </c>
      <c r="U1377">
        <v>7.0000000000000001E-3</v>
      </c>
      <c r="V1377">
        <v>5.9</v>
      </c>
      <c r="W1377">
        <v>22.750699999999998</v>
      </c>
      <c r="X1377">
        <v>84.671400000000006</v>
      </c>
    </row>
    <row r="1378" spans="1:24" x14ac:dyDescent="0.3">
      <c r="A1378">
        <v>1377</v>
      </c>
      <c r="B1378">
        <v>13</v>
      </c>
      <c r="C1378" s="1">
        <v>44960.43990740741</v>
      </c>
      <c r="D1378" t="s">
        <v>13</v>
      </c>
      <c r="E1378" s="7">
        <v>2023</v>
      </c>
      <c r="F1378" s="7">
        <v>2</v>
      </c>
      <c r="G1378" s="7">
        <v>14</v>
      </c>
      <c r="H1378" s="7" t="s">
        <v>35</v>
      </c>
      <c r="I1378" s="7">
        <v>57</v>
      </c>
      <c r="J1378" t="s">
        <v>23</v>
      </c>
      <c r="K1378" t="s">
        <v>36</v>
      </c>
      <c r="L1378">
        <v>1.36877</v>
      </c>
      <c r="M1378">
        <v>1.36877</v>
      </c>
      <c r="N1378">
        <v>1.9915700000000001</v>
      </c>
      <c r="O1378">
        <v>0.97716400000000003</v>
      </c>
      <c r="P1378">
        <v>-0.310776</v>
      </c>
      <c r="Q1378">
        <v>-0.310776</v>
      </c>
      <c r="R1378">
        <v>1.87239</v>
      </c>
      <c r="S1378">
        <v>0.98388799999999998</v>
      </c>
      <c r="T1378">
        <v>3.0000000000000001E-3</v>
      </c>
      <c r="U1378">
        <v>0</v>
      </c>
      <c r="V1378">
        <v>5.7</v>
      </c>
      <c r="W1378">
        <v>22.462199999999999</v>
      </c>
      <c r="X1378">
        <v>84.685500000000005</v>
      </c>
    </row>
    <row r="1379" spans="1:24" x14ac:dyDescent="0.3">
      <c r="A1379">
        <v>1378</v>
      </c>
      <c r="B1379">
        <v>14</v>
      </c>
      <c r="C1379" s="1">
        <v>44960.441990740743</v>
      </c>
      <c r="D1379" t="s">
        <v>13</v>
      </c>
      <c r="E1379" s="7">
        <v>2023</v>
      </c>
      <c r="F1379" s="7">
        <v>2</v>
      </c>
      <c r="G1379" s="7">
        <v>14</v>
      </c>
      <c r="H1379" s="7" t="s">
        <v>35</v>
      </c>
      <c r="I1379" s="7">
        <v>57</v>
      </c>
      <c r="J1379" t="s">
        <v>23</v>
      </c>
      <c r="K1379" t="s">
        <v>37</v>
      </c>
      <c r="L1379">
        <v>2.3586900000000002</v>
      </c>
      <c r="M1379">
        <v>2.3586900000000002</v>
      </c>
      <c r="N1379">
        <v>1.66791</v>
      </c>
      <c r="O1379">
        <v>0.98752600000000001</v>
      </c>
      <c r="P1379">
        <v>-0.22306100000000001</v>
      </c>
      <c r="Q1379" t="s">
        <v>38</v>
      </c>
      <c r="R1379">
        <v>2.8942899999999998</v>
      </c>
      <c r="S1379">
        <v>0.94624200000000003</v>
      </c>
      <c r="T1379">
        <v>3.0000000000000001E-3</v>
      </c>
      <c r="U1379">
        <v>1.7999999999999999E-2</v>
      </c>
      <c r="V1379">
        <v>5.5</v>
      </c>
      <c r="W1379">
        <v>22.2514</v>
      </c>
      <c r="X1379">
        <v>84.687899999999999</v>
      </c>
    </row>
    <row r="1380" spans="1:24" x14ac:dyDescent="0.3">
      <c r="A1380">
        <v>1379</v>
      </c>
      <c r="B1380">
        <v>15</v>
      </c>
      <c r="C1380" s="1">
        <v>44960.444097222222</v>
      </c>
      <c r="D1380" t="s">
        <v>13</v>
      </c>
      <c r="E1380" s="7">
        <v>2023</v>
      </c>
      <c r="F1380" s="7">
        <v>2</v>
      </c>
      <c r="G1380" s="7">
        <v>14</v>
      </c>
      <c r="H1380" s="7" t="s">
        <v>35</v>
      </c>
      <c r="I1380" s="7">
        <v>57</v>
      </c>
      <c r="J1380" t="s">
        <v>23</v>
      </c>
      <c r="K1380" t="s">
        <v>36</v>
      </c>
      <c r="L1380">
        <v>2.1467299999999998</v>
      </c>
      <c r="M1380">
        <v>2.1467299999999998</v>
      </c>
      <c r="N1380">
        <v>1.78409</v>
      </c>
      <c r="O1380">
        <v>0.98436699999999999</v>
      </c>
      <c r="P1380">
        <v>-0.22972600000000001</v>
      </c>
      <c r="Q1380" t="s">
        <v>38</v>
      </c>
      <c r="R1380">
        <v>3.0493100000000002</v>
      </c>
      <c r="S1380">
        <v>0.939446</v>
      </c>
      <c r="T1380">
        <v>3.0000000000000001E-3</v>
      </c>
      <c r="U1380">
        <v>2.9000000000000001E-2</v>
      </c>
      <c r="V1380">
        <v>6</v>
      </c>
      <c r="W1380">
        <v>22.116499999999998</v>
      </c>
      <c r="X1380">
        <v>84.691000000000003</v>
      </c>
    </row>
    <row r="1381" spans="1:24" x14ac:dyDescent="0.3">
      <c r="A1381">
        <v>1380</v>
      </c>
      <c r="B1381">
        <v>16</v>
      </c>
      <c r="C1381" s="1">
        <v>44960.446203703701</v>
      </c>
      <c r="D1381" t="s">
        <v>13</v>
      </c>
      <c r="E1381" s="7">
        <v>2023</v>
      </c>
      <c r="F1381" s="7">
        <v>2</v>
      </c>
      <c r="G1381" s="7">
        <v>14</v>
      </c>
      <c r="H1381" s="7" t="s">
        <v>35</v>
      </c>
      <c r="I1381" s="7">
        <v>57</v>
      </c>
      <c r="J1381" t="s">
        <v>23</v>
      </c>
      <c r="K1381" t="s">
        <v>36</v>
      </c>
      <c r="L1381">
        <v>1.52986</v>
      </c>
      <c r="M1381">
        <v>1.52986</v>
      </c>
      <c r="N1381">
        <v>1.9003399999999999</v>
      </c>
      <c r="O1381">
        <v>0.98304000000000002</v>
      </c>
      <c r="P1381">
        <v>-0.26980700000000002</v>
      </c>
      <c r="Q1381">
        <v>-0.26980700000000002</v>
      </c>
      <c r="R1381">
        <v>2.1322899999999998</v>
      </c>
      <c r="S1381">
        <v>0.97559399999999996</v>
      </c>
      <c r="T1381">
        <v>3.0000000000000001E-3</v>
      </c>
      <c r="U1381">
        <v>3.4000000000000002E-2</v>
      </c>
      <c r="V1381">
        <v>5.8</v>
      </c>
      <c r="W1381">
        <v>21.938800000000001</v>
      </c>
      <c r="X1381">
        <v>84.668099999999995</v>
      </c>
    </row>
    <row r="1382" spans="1:24" x14ac:dyDescent="0.3">
      <c r="A1382">
        <v>1381</v>
      </c>
      <c r="B1382">
        <v>17</v>
      </c>
      <c r="C1382" s="1">
        <v>44960.448368055557</v>
      </c>
      <c r="D1382" t="s">
        <v>13</v>
      </c>
      <c r="E1382" s="7">
        <v>2023</v>
      </c>
      <c r="F1382" s="7">
        <v>2</v>
      </c>
      <c r="G1382" s="7">
        <v>14</v>
      </c>
      <c r="H1382" s="7" t="s">
        <v>35</v>
      </c>
      <c r="I1382" s="7">
        <v>57</v>
      </c>
      <c r="J1382" t="s">
        <v>22</v>
      </c>
      <c r="K1382" t="s">
        <v>36</v>
      </c>
      <c r="L1382">
        <v>1.5608599999999999</v>
      </c>
      <c r="M1382">
        <v>1.5608599999999999</v>
      </c>
      <c r="N1382">
        <v>1.92828</v>
      </c>
      <c r="O1382">
        <v>0.98010399999999998</v>
      </c>
      <c r="P1382">
        <v>-2.7773300000000001E-2</v>
      </c>
      <c r="Q1382" t="s">
        <v>38</v>
      </c>
      <c r="R1382">
        <v>16.302099999999999</v>
      </c>
      <c r="S1382">
        <v>0.12767899999999999</v>
      </c>
      <c r="T1382">
        <v>3.0000000000000001E-3</v>
      </c>
      <c r="U1382">
        <v>3.5999999999999997E-2</v>
      </c>
      <c r="V1382">
        <v>6</v>
      </c>
      <c r="W1382">
        <v>22.019100000000002</v>
      </c>
      <c r="X1382">
        <v>84.696799999999996</v>
      </c>
    </row>
    <row r="1383" spans="1:24" x14ac:dyDescent="0.3">
      <c r="A1383">
        <v>1382</v>
      </c>
      <c r="B1383">
        <v>18</v>
      </c>
      <c r="C1383" s="1">
        <v>44960.450567129628</v>
      </c>
      <c r="D1383" t="s">
        <v>13</v>
      </c>
      <c r="E1383" s="7">
        <v>2023</v>
      </c>
      <c r="F1383" s="7">
        <v>2</v>
      </c>
      <c r="G1383" s="7">
        <v>14</v>
      </c>
      <c r="H1383" s="7" t="s">
        <v>35</v>
      </c>
      <c r="I1383" s="7">
        <v>57</v>
      </c>
      <c r="J1383" t="s">
        <v>22</v>
      </c>
      <c r="K1383" t="s">
        <v>37</v>
      </c>
      <c r="L1383">
        <v>2.2460499999999999</v>
      </c>
      <c r="M1383">
        <v>2.2460499999999999</v>
      </c>
      <c r="N1383">
        <v>1.58893</v>
      </c>
      <c r="O1383">
        <v>0.990977</v>
      </c>
      <c r="P1383">
        <v>-0.26806000000000002</v>
      </c>
      <c r="Q1383" t="s">
        <v>38</v>
      </c>
      <c r="R1383">
        <v>2.3089</v>
      </c>
      <c r="S1383">
        <v>0.801485</v>
      </c>
      <c r="T1383">
        <v>3.0000000000000001E-3</v>
      </c>
      <c r="U1383">
        <v>0</v>
      </c>
      <c r="V1383">
        <v>5.8</v>
      </c>
      <c r="W1383">
        <v>21.9819</v>
      </c>
      <c r="X1383">
        <v>84.6982</v>
      </c>
    </row>
    <row r="1384" spans="1:24" x14ac:dyDescent="0.3">
      <c r="A1384">
        <v>1383</v>
      </c>
      <c r="B1384">
        <v>19</v>
      </c>
      <c r="C1384" s="1">
        <v>44960.452673611115</v>
      </c>
      <c r="D1384" t="s">
        <v>13</v>
      </c>
      <c r="E1384" s="7">
        <v>2023</v>
      </c>
      <c r="F1384" s="7">
        <v>2</v>
      </c>
      <c r="G1384" s="7">
        <v>14</v>
      </c>
      <c r="H1384" s="7" t="s">
        <v>35</v>
      </c>
      <c r="I1384" s="7">
        <v>57</v>
      </c>
      <c r="J1384" t="s">
        <v>22</v>
      </c>
      <c r="K1384" t="s">
        <v>36</v>
      </c>
      <c r="L1384">
        <v>1.4918</v>
      </c>
      <c r="M1384">
        <v>1.4918</v>
      </c>
      <c r="N1384">
        <v>1.85385</v>
      </c>
      <c r="O1384">
        <v>0.98409100000000005</v>
      </c>
      <c r="P1384">
        <v>-0.353354</v>
      </c>
      <c r="Q1384" t="s">
        <v>38</v>
      </c>
      <c r="R1384">
        <v>2.0948699999999998</v>
      </c>
      <c r="S1384">
        <v>0.48082799999999998</v>
      </c>
      <c r="T1384">
        <v>4.0000000000000001E-3</v>
      </c>
      <c r="U1384">
        <v>0.13500000000000001</v>
      </c>
      <c r="V1384">
        <v>5.6</v>
      </c>
      <c r="W1384">
        <v>21.720700000000001</v>
      </c>
      <c r="X1384">
        <v>84.695999999999998</v>
      </c>
    </row>
    <row r="1385" spans="1:24" x14ac:dyDescent="0.3">
      <c r="A1385">
        <v>1384</v>
      </c>
      <c r="B1385">
        <v>20</v>
      </c>
      <c r="C1385" s="1">
        <v>44960.454756944448</v>
      </c>
      <c r="D1385" t="s">
        <v>13</v>
      </c>
      <c r="E1385" s="7">
        <v>2023</v>
      </c>
      <c r="F1385" s="7">
        <v>2</v>
      </c>
      <c r="G1385" s="7">
        <v>14</v>
      </c>
      <c r="H1385" s="7" t="s">
        <v>35</v>
      </c>
      <c r="I1385" s="7">
        <v>57</v>
      </c>
      <c r="J1385" t="s">
        <v>22</v>
      </c>
      <c r="K1385" t="s">
        <v>36</v>
      </c>
      <c r="L1385">
        <v>3.4558599999999999</v>
      </c>
      <c r="M1385">
        <v>3.4558599999999999</v>
      </c>
      <c r="N1385">
        <v>1.33023</v>
      </c>
      <c r="O1385">
        <v>0.99729500000000004</v>
      </c>
      <c r="P1385">
        <v>-0.13842499999999999</v>
      </c>
      <c r="Q1385" t="s">
        <v>38</v>
      </c>
      <c r="R1385">
        <v>3.5655700000000001</v>
      </c>
      <c r="S1385">
        <v>0.91508699999999998</v>
      </c>
      <c r="T1385">
        <v>3.0000000000000001E-3</v>
      </c>
      <c r="U1385">
        <v>3.1E-2</v>
      </c>
      <c r="V1385">
        <v>5.3</v>
      </c>
      <c r="W1385">
        <v>21.387499999999999</v>
      </c>
      <c r="X1385">
        <v>84.692400000000006</v>
      </c>
    </row>
    <row r="1386" spans="1:24" x14ac:dyDescent="0.3">
      <c r="A1386">
        <v>1385</v>
      </c>
      <c r="B1386">
        <v>21</v>
      </c>
      <c r="C1386" s="1">
        <v>44960.456932870373</v>
      </c>
      <c r="D1386" t="s">
        <v>13</v>
      </c>
      <c r="E1386" s="7">
        <v>2023</v>
      </c>
      <c r="F1386" s="7">
        <v>2</v>
      </c>
      <c r="G1386" s="7">
        <v>14</v>
      </c>
      <c r="H1386" s="7" t="s">
        <v>35</v>
      </c>
      <c r="I1386" s="7">
        <v>57</v>
      </c>
      <c r="J1386" t="s">
        <v>23</v>
      </c>
      <c r="K1386" t="s">
        <v>37</v>
      </c>
      <c r="L1386">
        <v>1.97611</v>
      </c>
      <c r="M1386">
        <v>1.97611</v>
      </c>
      <c r="N1386">
        <v>1.8171600000000001</v>
      </c>
      <c r="O1386">
        <v>0.98559399999999997</v>
      </c>
      <c r="P1386">
        <v>-0.194604</v>
      </c>
      <c r="Q1386" t="s">
        <v>38</v>
      </c>
      <c r="R1386">
        <v>3.4542600000000001</v>
      </c>
      <c r="S1386">
        <v>0.92142999999999997</v>
      </c>
      <c r="T1386">
        <v>3.0000000000000001E-3</v>
      </c>
      <c r="U1386">
        <v>3.2000000000000001E-2</v>
      </c>
      <c r="V1386">
        <v>5</v>
      </c>
      <c r="W1386">
        <v>21.185500000000001</v>
      </c>
      <c r="X1386">
        <v>84.6965</v>
      </c>
    </row>
    <row r="1387" spans="1:24" x14ac:dyDescent="0.3">
      <c r="A1387">
        <v>1386</v>
      </c>
      <c r="B1387">
        <v>22</v>
      </c>
      <c r="C1387" s="1">
        <v>44960.459039351852</v>
      </c>
      <c r="D1387" t="s">
        <v>13</v>
      </c>
      <c r="E1387" s="7">
        <v>2023</v>
      </c>
      <c r="F1387" s="7">
        <v>2</v>
      </c>
      <c r="G1387" s="7">
        <v>14</v>
      </c>
      <c r="H1387" s="7" t="s">
        <v>35</v>
      </c>
      <c r="I1387" s="7">
        <v>57</v>
      </c>
      <c r="J1387" t="s">
        <v>23</v>
      </c>
      <c r="K1387" t="s">
        <v>36</v>
      </c>
      <c r="L1387">
        <v>1.8339300000000001</v>
      </c>
      <c r="M1387">
        <v>1.8339300000000001</v>
      </c>
      <c r="N1387">
        <v>1.7144999999999999</v>
      </c>
      <c r="O1387">
        <v>0.98503099999999999</v>
      </c>
      <c r="P1387">
        <v>-0.18143999999999999</v>
      </c>
      <c r="Q1387" t="s">
        <v>38</v>
      </c>
      <c r="R1387">
        <v>2.8404600000000002</v>
      </c>
      <c r="S1387">
        <v>0.94913000000000003</v>
      </c>
      <c r="T1387">
        <v>4.0000000000000001E-3</v>
      </c>
      <c r="U1387">
        <v>4.3999999999999997E-2</v>
      </c>
      <c r="V1387">
        <v>4.8</v>
      </c>
      <c r="W1387">
        <v>21.0883</v>
      </c>
      <c r="X1387">
        <v>84.704599999999999</v>
      </c>
    </row>
    <row r="1388" spans="1:24" x14ac:dyDescent="0.3">
      <c r="A1388">
        <v>1387</v>
      </c>
      <c r="B1388">
        <v>23</v>
      </c>
      <c r="C1388" s="1">
        <v>44960.461134259262</v>
      </c>
      <c r="D1388" t="s">
        <v>13</v>
      </c>
      <c r="E1388" s="7">
        <v>2023</v>
      </c>
      <c r="F1388" s="7">
        <v>2</v>
      </c>
      <c r="G1388" s="7">
        <v>14</v>
      </c>
      <c r="H1388" s="7" t="s">
        <v>35</v>
      </c>
      <c r="I1388" s="7">
        <v>57</v>
      </c>
      <c r="J1388" t="s">
        <v>23</v>
      </c>
      <c r="K1388" t="s">
        <v>36</v>
      </c>
      <c r="L1388">
        <v>2.2633200000000002</v>
      </c>
      <c r="M1388">
        <v>2.2633200000000002</v>
      </c>
      <c r="N1388">
        <v>1.7066300000000001</v>
      </c>
      <c r="O1388">
        <v>0.98545300000000002</v>
      </c>
      <c r="P1388">
        <v>-0.20899799999999999</v>
      </c>
      <c r="Q1388" t="s">
        <v>38</v>
      </c>
      <c r="R1388">
        <v>3.0044900000000001</v>
      </c>
      <c r="S1388">
        <v>0.94209900000000002</v>
      </c>
      <c r="T1388">
        <v>3.0000000000000001E-3</v>
      </c>
      <c r="U1388">
        <v>3.3000000000000002E-2</v>
      </c>
      <c r="V1388">
        <v>5</v>
      </c>
      <c r="W1388">
        <v>21.097200000000001</v>
      </c>
      <c r="X1388">
        <v>84.701700000000002</v>
      </c>
    </row>
    <row r="1389" spans="1:24" x14ac:dyDescent="0.3">
      <c r="A1389">
        <v>1388</v>
      </c>
      <c r="B1389">
        <v>24</v>
      </c>
      <c r="C1389" s="1">
        <v>44960.463333333333</v>
      </c>
      <c r="D1389" t="s">
        <v>13</v>
      </c>
      <c r="E1389" s="7">
        <v>2023</v>
      </c>
      <c r="F1389" s="7">
        <v>2</v>
      </c>
      <c r="G1389" s="7">
        <v>14</v>
      </c>
      <c r="H1389" s="7" t="s">
        <v>35</v>
      </c>
      <c r="I1389" s="7">
        <v>57</v>
      </c>
      <c r="J1389" t="s">
        <v>23</v>
      </c>
      <c r="K1389" t="s">
        <v>36</v>
      </c>
      <c r="L1389">
        <v>1.98966</v>
      </c>
      <c r="M1389">
        <v>1.98966</v>
      </c>
      <c r="N1389">
        <v>1.66442</v>
      </c>
      <c r="O1389">
        <v>0.98829500000000003</v>
      </c>
      <c r="P1389">
        <v>-0.113675</v>
      </c>
      <c r="Q1389" t="s">
        <v>38</v>
      </c>
      <c r="R1389">
        <v>4.2520600000000002</v>
      </c>
      <c r="S1389">
        <v>0.87923600000000002</v>
      </c>
      <c r="T1389">
        <v>8.0000000000000002E-3</v>
      </c>
      <c r="U1389">
        <v>0.19500000000000001</v>
      </c>
      <c r="V1389">
        <v>5.2</v>
      </c>
      <c r="W1389">
        <v>21.061299999999999</v>
      </c>
      <c r="X1389">
        <v>84.704999999999998</v>
      </c>
    </row>
    <row r="1390" spans="1:24" x14ac:dyDescent="0.3">
      <c r="A1390">
        <v>1389</v>
      </c>
      <c r="B1390">
        <v>1</v>
      </c>
      <c r="C1390" s="1">
        <v>44960.510127314818</v>
      </c>
      <c r="D1390" t="s">
        <v>15</v>
      </c>
      <c r="E1390" s="7">
        <v>2023</v>
      </c>
      <c r="F1390" s="7">
        <v>2</v>
      </c>
      <c r="G1390" s="7">
        <v>14</v>
      </c>
      <c r="H1390" s="7" t="s">
        <v>35</v>
      </c>
      <c r="I1390" s="7">
        <v>57</v>
      </c>
      <c r="J1390" t="s">
        <v>22</v>
      </c>
      <c r="K1390" t="s">
        <v>38</v>
      </c>
      <c r="L1390">
        <v>3.13686</v>
      </c>
      <c r="M1390">
        <v>3.13686</v>
      </c>
      <c r="N1390">
        <v>1.5547800000000001</v>
      </c>
      <c r="O1390">
        <v>0.99129599999999995</v>
      </c>
      <c r="P1390">
        <v>-0.58934600000000004</v>
      </c>
      <c r="Q1390">
        <v>-0.58934600000000004</v>
      </c>
      <c r="R1390">
        <v>1.6570800000000001</v>
      </c>
      <c r="S1390">
        <v>0.99025200000000002</v>
      </c>
      <c r="T1390">
        <v>6.0000000000000001E-3</v>
      </c>
      <c r="U1390">
        <v>0.125</v>
      </c>
      <c r="V1390">
        <v>15.5</v>
      </c>
      <c r="W1390">
        <v>22.7301</v>
      </c>
      <c r="X1390">
        <v>83.667500000000004</v>
      </c>
    </row>
    <row r="1391" spans="1:24" x14ac:dyDescent="0.3">
      <c r="A1391">
        <v>1390</v>
      </c>
      <c r="B1391">
        <v>2</v>
      </c>
      <c r="C1391" s="1">
        <v>44960.512777777774</v>
      </c>
      <c r="D1391" t="s">
        <v>15</v>
      </c>
      <c r="E1391" s="7">
        <v>2023</v>
      </c>
      <c r="F1391" s="7">
        <v>2</v>
      </c>
      <c r="G1391" s="7">
        <v>14</v>
      </c>
      <c r="H1391" s="7" t="s">
        <v>35</v>
      </c>
      <c r="I1391" s="7">
        <v>57</v>
      </c>
      <c r="J1391" t="s">
        <v>22</v>
      </c>
      <c r="K1391" t="s">
        <v>38</v>
      </c>
      <c r="L1391">
        <v>2.42624</v>
      </c>
      <c r="M1391">
        <v>2.42624</v>
      </c>
      <c r="N1391">
        <v>1.8354200000000001</v>
      </c>
      <c r="O1391">
        <v>0.98518799999999995</v>
      </c>
      <c r="P1391">
        <v>-0.77478000000000002</v>
      </c>
      <c r="Q1391">
        <v>-0.77478000000000002</v>
      </c>
      <c r="R1391">
        <v>1.52725</v>
      </c>
      <c r="S1391">
        <v>0.99363299999999999</v>
      </c>
      <c r="T1391">
        <v>8.0000000000000002E-3</v>
      </c>
      <c r="U1391">
        <v>0.20499999999999999</v>
      </c>
      <c r="V1391">
        <v>14.4</v>
      </c>
      <c r="W1391">
        <v>25.184000000000001</v>
      </c>
      <c r="X1391">
        <v>83.672799999999995</v>
      </c>
    </row>
    <row r="1392" spans="1:24" x14ac:dyDescent="0.3">
      <c r="A1392">
        <v>1391</v>
      </c>
      <c r="B1392">
        <v>3</v>
      </c>
      <c r="C1392" s="1">
        <v>44960.514861111114</v>
      </c>
      <c r="D1392" t="s">
        <v>15</v>
      </c>
      <c r="E1392" s="7">
        <v>2023</v>
      </c>
      <c r="F1392" s="7">
        <v>2</v>
      </c>
      <c r="G1392" s="7">
        <v>14</v>
      </c>
      <c r="H1392" s="7" t="s">
        <v>35</v>
      </c>
      <c r="I1392" s="7">
        <v>57</v>
      </c>
      <c r="J1392" t="s">
        <v>22</v>
      </c>
      <c r="K1392" t="s">
        <v>38</v>
      </c>
      <c r="L1392">
        <v>1.4479200000000001</v>
      </c>
      <c r="M1392">
        <v>1.4479200000000001</v>
      </c>
      <c r="N1392">
        <v>2.0658400000000001</v>
      </c>
      <c r="O1392">
        <v>0.97259200000000001</v>
      </c>
      <c r="P1392">
        <v>-0.39163300000000001</v>
      </c>
      <c r="Q1392">
        <v>-0.39163300000000001</v>
      </c>
      <c r="R1392">
        <v>2.28545</v>
      </c>
      <c r="S1392">
        <v>0.97048699999999999</v>
      </c>
      <c r="T1392">
        <v>4.0000000000000001E-3</v>
      </c>
      <c r="U1392">
        <v>2.7E-2</v>
      </c>
      <c r="V1392">
        <v>14.6</v>
      </c>
      <c r="W1392">
        <v>26.726199999999999</v>
      </c>
      <c r="X1392">
        <v>83.687200000000004</v>
      </c>
    </row>
    <row r="1393" spans="1:24" x14ac:dyDescent="0.3">
      <c r="A1393">
        <v>1392</v>
      </c>
      <c r="B1393">
        <v>4</v>
      </c>
      <c r="C1393" s="1">
        <v>44960.516932870371</v>
      </c>
      <c r="D1393" t="s">
        <v>15</v>
      </c>
      <c r="E1393" s="7">
        <v>2023</v>
      </c>
      <c r="F1393" s="7">
        <v>2</v>
      </c>
      <c r="G1393" s="7">
        <v>14</v>
      </c>
      <c r="H1393" s="7" t="s">
        <v>35</v>
      </c>
      <c r="I1393" s="7">
        <v>57</v>
      </c>
      <c r="J1393" t="s">
        <v>23</v>
      </c>
      <c r="K1393" t="s">
        <v>38</v>
      </c>
      <c r="L1393">
        <v>0.480354</v>
      </c>
      <c r="M1393" t="s">
        <v>38</v>
      </c>
      <c r="N1393">
        <v>6.4911099999999999</v>
      </c>
      <c r="O1393">
        <v>0.72448500000000005</v>
      </c>
      <c r="P1393">
        <v>-0.29475200000000001</v>
      </c>
      <c r="Q1393">
        <v>-0.29475200000000001</v>
      </c>
      <c r="R1393">
        <v>2.6947299999999998</v>
      </c>
      <c r="S1393">
        <v>0.95533699999999999</v>
      </c>
      <c r="T1393">
        <v>2E-3</v>
      </c>
      <c r="U1393">
        <v>0</v>
      </c>
      <c r="V1393">
        <v>14.4</v>
      </c>
      <c r="W1393">
        <v>27.709199999999999</v>
      </c>
      <c r="X1393">
        <v>83.692499999999995</v>
      </c>
    </row>
    <row r="1394" spans="1:24" x14ac:dyDescent="0.3">
      <c r="A1394">
        <v>1393</v>
      </c>
      <c r="B1394">
        <v>5</v>
      </c>
      <c r="C1394" s="1">
        <v>44960.519016203703</v>
      </c>
      <c r="D1394" t="s">
        <v>15</v>
      </c>
      <c r="E1394" s="7">
        <v>2023</v>
      </c>
      <c r="F1394" s="7">
        <v>2</v>
      </c>
      <c r="G1394" s="7">
        <v>14</v>
      </c>
      <c r="H1394" s="7" t="s">
        <v>35</v>
      </c>
      <c r="I1394" s="7">
        <v>57</v>
      </c>
      <c r="J1394" t="s">
        <v>23</v>
      </c>
      <c r="K1394" t="s">
        <v>38</v>
      </c>
      <c r="L1394">
        <v>0.76198600000000005</v>
      </c>
      <c r="M1394" t="s">
        <v>38</v>
      </c>
      <c r="N1394">
        <v>3.6690499999999999</v>
      </c>
      <c r="O1394">
        <v>0.89673000000000003</v>
      </c>
      <c r="P1394">
        <v>-0.28428799999999999</v>
      </c>
      <c r="Q1394">
        <v>-0.28428799999999999</v>
      </c>
      <c r="R1394">
        <v>2.3610899999999999</v>
      </c>
      <c r="S1394">
        <v>0.96812900000000002</v>
      </c>
      <c r="T1394">
        <v>5.0000000000000001E-3</v>
      </c>
      <c r="U1394">
        <v>0.17599999999999999</v>
      </c>
      <c r="V1394">
        <v>14</v>
      </c>
      <c r="W1394">
        <v>28.354500000000002</v>
      </c>
      <c r="X1394">
        <v>83.6982</v>
      </c>
    </row>
    <row r="1395" spans="1:24" x14ac:dyDescent="0.3">
      <c r="A1395">
        <v>1394</v>
      </c>
      <c r="B1395">
        <v>6</v>
      </c>
      <c r="C1395" s="1">
        <v>44960.521087962959</v>
      </c>
      <c r="D1395" t="s">
        <v>15</v>
      </c>
      <c r="E1395" s="7">
        <v>2023</v>
      </c>
      <c r="F1395" s="7">
        <v>2</v>
      </c>
      <c r="G1395" s="7">
        <v>14</v>
      </c>
      <c r="H1395" s="7" t="s">
        <v>35</v>
      </c>
      <c r="I1395" s="7">
        <v>57</v>
      </c>
      <c r="J1395" t="s">
        <v>23</v>
      </c>
      <c r="K1395" t="s">
        <v>38</v>
      </c>
      <c r="L1395">
        <v>1.04999</v>
      </c>
      <c r="M1395" t="s">
        <v>38</v>
      </c>
      <c r="N1395">
        <v>2.8367300000000002</v>
      </c>
      <c r="O1395">
        <v>0.75646899999999995</v>
      </c>
      <c r="P1395">
        <v>-0.25994899999999999</v>
      </c>
      <c r="Q1395" t="s">
        <v>38</v>
      </c>
      <c r="R1395">
        <v>2.9215800000000001</v>
      </c>
      <c r="S1395">
        <v>0.94589699999999999</v>
      </c>
      <c r="T1395">
        <v>5.0000000000000001E-3</v>
      </c>
      <c r="U1395">
        <v>0.19400000000000001</v>
      </c>
      <c r="V1395">
        <v>13.1</v>
      </c>
      <c r="W1395">
        <v>28.582000000000001</v>
      </c>
      <c r="X1395">
        <v>83.687100000000001</v>
      </c>
    </row>
    <row r="1396" spans="1:24" x14ac:dyDescent="0.3">
      <c r="A1396">
        <v>1395</v>
      </c>
      <c r="B1396">
        <v>10</v>
      </c>
      <c r="C1396" s="1">
        <v>44960.523981481485</v>
      </c>
      <c r="D1396" t="s">
        <v>15</v>
      </c>
      <c r="E1396" s="7">
        <v>2023</v>
      </c>
      <c r="F1396" s="7">
        <v>2</v>
      </c>
      <c r="G1396" s="7">
        <v>14</v>
      </c>
      <c r="H1396" s="7" t="s">
        <v>35</v>
      </c>
      <c r="I1396" s="7">
        <v>57</v>
      </c>
      <c r="J1396" t="s">
        <v>23</v>
      </c>
      <c r="K1396" t="s">
        <v>38</v>
      </c>
      <c r="L1396">
        <v>0.66068400000000005</v>
      </c>
      <c r="M1396" t="s">
        <v>38</v>
      </c>
      <c r="N1396">
        <v>2.94842</v>
      </c>
      <c r="O1396">
        <v>0.93817499999999998</v>
      </c>
      <c r="P1396">
        <v>-0.352858</v>
      </c>
      <c r="Q1396">
        <v>-0.352858</v>
      </c>
      <c r="R1396">
        <v>1.78206</v>
      </c>
      <c r="S1396">
        <v>0.986761</v>
      </c>
      <c r="T1396">
        <v>4.0000000000000001E-3</v>
      </c>
      <c r="U1396">
        <v>5.8000000000000003E-2</v>
      </c>
      <c r="V1396">
        <v>12.4</v>
      </c>
      <c r="W1396">
        <v>28.221399999999999</v>
      </c>
      <c r="X1396">
        <v>83.720399999999998</v>
      </c>
    </row>
    <row r="1397" spans="1:24" x14ac:dyDescent="0.3">
      <c r="A1397">
        <v>1396</v>
      </c>
      <c r="B1397">
        <v>11</v>
      </c>
      <c r="C1397" s="1">
        <v>44960.52616898148</v>
      </c>
      <c r="D1397" t="s">
        <v>15</v>
      </c>
      <c r="E1397" s="7">
        <v>2023</v>
      </c>
      <c r="F1397" s="7">
        <v>2</v>
      </c>
      <c r="G1397" s="7">
        <v>14</v>
      </c>
      <c r="H1397" s="7" t="s">
        <v>35</v>
      </c>
      <c r="I1397" s="7">
        <v>57</v>
      </c>
      <c r="J1397" t="s">
        <v>23</v>
      </c>
      <c r="K1397" t="s">
        <v>38</v>
      </c>
      <c r="L1397">
        <v>0.579816</v>
      </c>
      <c r="M1397" t="s">
        <v>38</v>
      </c>
      <c r="N1397">
        <v>6.0340600000000002</v>
      </c>
      <c r="O1397">
        <v>0.67007899999999998</v>
      </c>
      <c r="P1397">
        <v>-0.37883099999999997</v>
      </c>
      <c r="Q1397">
        <v>-0.37883099999999997</v>
      </c>
      <c r="R1397">
        <v>2.06264</v>
      </c>
      <c r="S1397">
        <v>0.97812500000000002</v>
      </c>
      <c r="T1397">
        <v>8.0000000000000002E-3</v>
      </c>
      <c r="U1397">
        <v>0.21299999999999999</v>
      </c>
      <c r="V1397">
        <v>12.28</v>
      </c>
      <c r="W1397">
        <v>28.143999999999998</v>
      </c>
      <c r="X1397">
        <v>83.709800000000001</v>
      </c>
    </row>
    <row r="1398" spans="1:24" x14ac:dyDescent="0.3">
      <c r="A1398">
        <v>1397</v>
      </c>
      <c r="B1398">
        <v>12</v>
      </c>
      <c r="C1398" s="1">
        <v>44960.528287037036</v>
      </c>
      <c r="D1398" t="s">
        <v>15</v>
      </c>
      <c r="E1398" s="7">
        <v>2023</v>
      </c>
      <c r="F1398" s="7">
        <v>2</v>
      </c>
      <c r="G1398" s="7">
        <v>14</v>
      </c>
      <c r="H1398" s="7" t="s">
        <v>35</v>
      </c>
      <c r="I1398" s="7">
        <v>57</v>
      </c>
      <c r="J1398" t="s">
        <v>23</v>
      </c>
      <c r="K1398" t="s">
        <v>38</v>
      </c>
      <c r="L1398">
        <v>0.60267999999999999</v>
      </c>
      <c r="M1398" t="s">
        <v>38</v>
      </c>
      <c r="N1398">
        <v>4.9305599999999998</v>
      </c>
      <c r="O1398">
        <v>0.81059899999999996</v>
      </c>
      <c r="P1398">
        <v>-0.17663300000000001</v>
      </c>
      <c r="Q1398" t="s">
        <v>38</v>
      </c>
      <c r="R1398">
        <v>3.37168</v>
      </c>
      <c r="S1398">
        <v>0.92472200000000004</v>
      </c>
      <c r="T1398">
        <v>8.0000000000000002E-3</v>
      </c>
      <c r="U1398">
        <v>0.20780000000000001</v>
      </c>
      <c r="V1398">
        <v>12.98</v>
      </c>
      <c r="W1398">
        <v>28.422499999999999</v>
      </c>
      <c r="X1398">
        <v>83.697400000000002</v>
      </c>
    </row>
    <row r="1399" spans="1:24" x14ac:dyDescent="0.3">
      <c r="A1399">
        <v>1398</v>
      </c>
      <c r="B1399">
        <v>7</v>
      </c>
      <c r="C1399" s="1">
        <v>44960.530717592592</v>
      </c>
      <c r="D1399" t="s">
        <v>15</v>
      </c>
      <c r="E1399" s="7">
        <v>2023</v>
      </c>
      <c r="F1399" s="7">
        <v>2</v>
      </c>
      <c r="G1399" s="7">
        <v>14</v>
      </c>
      <c r="H1399" s="7" t="s">
        <v>35</v>
      </c>
      <c r="I1399" s="7">
        <v>57</v>
      </c>
      <c r="J1399" t="s">
        <v>22</v>
      </c>
      <c r="K1399" t="s">
        <v>38</v>
      </c>
      <c r="L1399">
        <v>2.16588</v>
      </c>
      <c r="M1399">
        <v>2.16588</v>
      </c>
      <c r="N1399">
        <v>1.8124499999999999</v>
      </c>
      <c r="O1399">
        <v>0.98604999999999998</v>
      </c>
      <c r="P1399">
        <v>-0.84528800000000004</v>
      </c>
      <c r="Q1399">
        <v>-0.84528800000000004</v>
      </c>
      <c r="R1399">
        <v>1.4492700000000001</v>
      </c>
      <c r="S1399">
        <v>0.99558599999999997</v>
      </c>
      <c r="T1399">
        <v>0.01</v>
      </c>
      <c r="U1399">
        <v>0.24199999999999999</v>
      </c>
      <c r="V1399">
        <v>13.1</v>
      </c>
      <c r="W1399">
        <v>28.42</v>
      </c>
      <c r="X1399">
        <v>83.697500000000005</v>
      </c>
    </row>
    <row r="1400" spans="1:24" x14ac:dyDescent="0.3">
      <c r="A1400">
        <v>1399</v>
      </c>
      <c r="B1400">
        <v>8</v>
      </c>
      <c r="C1400" s="1">
        <v>44960.533460648148</v>
      </c>
      <c r="D1400" t="s">
        <v>15</v>
      </c>
      <c r="E1400" s="7">
        <v>2023</v>
      </c>
      <c r="F1400" s="7">
        <v>2</v>
      </c>
      <c r="G1400" s="7">
        <v>14</v>
      </c>
      <c r="H1400" s="7" t="s">
        <v>35</v>
      </c>
      <c r="I1400" s="7">
        <v>57</v>
      </c>
      <c r="J1400" t="s">
        <v>22</v>
      </c>
      <c r="K1400" t="s">
        <v>38</v>
      </c>
      <c r="L1400">
        <v>2.2682199999999999</v>
      </c>
      <c r="M1400">
        <v>2.2682199999999999</v>
      </c>
      <c r="N1400">
        <v>1.7774099999999999</v>
      </c>
      <c r="O1400">
        <v>0.98396499999999998</v>
      </c>
      <c r="P1400">
        <v>-0.44885599999999998</v>
      </c>
      <c r="Q1400">
        <v>-0.44885599999999998</v>
      </c>
      <c r="R1400">
        <v>1.6721600000000001</v>
      </c>
      <c r="S1400">
        <v>0.98996700000000004</v>
      </c>
      <c r="T1400">
        <v>6.0000000000000001E-3</v>
      </c>
      <c r="U1400">
        <v>0.112</v>
      </c>
      <c r="V1400">
        <v>12.7</v>
      </c>
      <c r="W1400">
        <v>27.993400000000001</v>
      </c>
      <c r="X1400">
        <v>83.692999999999998</v>
      </c>
    </row>
    <row r="1401" spans="1:24" x14ac:dyDescent="0.3">
      <c r="A1401">
        <v>1400</v>
      </c>
      <c r="B1401">
        <v>9</v>
      </c>
      <c r="C1401" s="1">
        <v>44960.535624999997</v>
      </c>
      <c r="D1401" t="s">
        <v>15</v>
      </c>
      <c r="E1401" s="7">
        <v>2023</v>
      </c>
      <c r="F1401" s="7">
        <v>2</v>
      </c>
      <c r="G1401" s="7">
        <v>14</v>
      </c>
      <c r="H1401" s="7" t="s">
        <v>35</v>
      </c>
      <c r="I1401" s="7">
        <v>57</v>
      </c>
      <c r="J1401" t="s">
        <v>22</v>
      </c>
      <c r="K1401" t="s">
        <v>38</v>
      </c>
      <c r="L1401">
        <v>1.3690100000000001</v>
      </c>
      <c r="M1401" t="s">
        <v>38</v>
      </c>
      <c r="N1401">
        <v>2.7437100000000001</v>
      </c>
      <c r="O1401">
        <v>0.94519399999999998</v>
      </c>
      <c r="P1401">
        <v>-0.42186299999999999</v>
      </c>
      <c r="Q1401">
        <v>-0.42186299999999999</v>
      </c>
      <c r="R1401">
        <v>1.96234</v>
      </c>
      <c r="S1401">
        <v>0.98134399999999999</v>
      </c>
      <c r="T1401">
        <v>5.0000000000000001E-3</v>
      </c>
      <c r="U1401">
        <v>0.1</v>
      </c>
      <c r="V1401">
        <v>13.3</v>
      </c>
      <c r="W1401">
        <v>27.9711</v>
      </c>
      <c r="X1401">
        <v>83.707499999999996</v>
      </c>
    </row>
    <row r="1402" spans="1:24" x14ac:dyDescent="0.3">
      <c r="A1402">
        <v>1401</v>
      </c>
      <c r="B1402">
        <v>13</v>
      </c>
      <c r="C1402" s="1">
        <v>44960.537847222222</v>
      </c>
      <c r="D1402" t="s">
        <v>15</v>
      </c>
      <c r="E1402" s="7">
        <v>2023</v>
      </c>
      <c r="F1402" s="7">
        <v>2</v>
      </c>
      <c r="G1402" s="7">
        <v>14</v>
      </c>
      <c r="H1402" s="7" t="s">
        <v>35</v>
      </c>
      <c r="I1402" s="7">
        <v>57</v>
      </c>
      <c r="J1402" t="s">
        <v>22</v>
      </c>
      <c r="K1402" t="s">
        <v>38</v>
      </c>
      <c r="L1402">
        <v>2.8559199999999998</v>
      </c>
      <c r="M1402">
        <v>2.8559199999999998</v>
      </c>
      <c r="N1402">
        <v>1.65917</v>
      </c>
      <c r="O1402">
        <v>0.98681600000000003</v>
      </c>
      <c r="P1402">
        <v>-0.47455999999999998</v>
      </c>
      <c r="Q1402">
        <v>-0.47455999999999998</v>
      </c>
      <c r="R1402">
        <v>1.88446</v>
      </c>
      <c r="S1402">
        <v>0.98374600000000001</v>
      </c>
      <c r="T1402">
        <v>7.0000000000000001E-3</v>
      </c>
      <c r="U1402">
        <v>0.14899999999999999</v>
      </c>
      <c r="V1402">
        <v>13.5</v>
      </c>
      <c r="W1402">
        <v>27.599599999999999</v>
      </c>
      <c r="X1402">
        <v>83.657300000000006</v>
      </c>
    </row>
    <row r="1403" spans="1:24" x14ac:dyDescent="0.3">
      <c r="A1403">
        <v>1402</v>
      </c>
      <c r="B1403">
        <v>14</v>
      </c>
      <c r="C1403" s="1">
        <v>44960.540092592593</v>
      </c>
      <c r="D1403" t="s">
        <v>15</v>
      </c>
      <c r="E1403" s="7">
        <v>2023</v>
      </c>
      <c r="F1403" s="7">
        <v>2</v>
      </c>
      <c r="G1403" s="7">
        <v>14</v>
      </c>
      <c r="H1403" s="7" t="s">
        <v>35</v>
      </c>
      <c r="I1403" s="7">
        <v>57</v>
      </c>
      <c r="J1403" t="s">
        <v>22</v>
      </c>
      <c r="K1403" t="s">
        <v>38</v>
      </c>
      <c r="L1403">
        <v>1.6404799999999999</v>
      </c>
      <c r="M1403">
        <v>1.6404799999999999</v>
      </c>
      <c r="N1403">
        <v>1.96147</v>
      </c>
      <c r="O1403">
        <v>0.97188600000000003</v>
      </c>
      <c r="P1403">
        <v>-0.46566299999999999</v>
      </c>
      <c r="Q1403">
        <v>-0.46566299999999999</v>
      </c>
      <c r="R1403">
        <v>1.8369899999999999</v>
      </c>
      <c r="S1403">
        <v>0.98533199999999999</v>
      </c>
      <c r="T1403">
        <v>8.0000000000000002E-3</v>
      </c>
      <c r="U1403">
        <v>0.14499999999999999</v>
      </c>
      <c r="V1403">
        <v>13.7</v>
      </c>
      <c r="W1403">
        <v>27.683</v>
      </c>
      <c r="X1403">
        <v>83.648499999999999</v>
      </c>
    </row>
    <row r="1404" spans="1:24" x14ac:dyDescent="0.3">
      <c r="A1404">
        <v>1403</v>
      </c>
      <c r="B1404">
        <v>15</v>
      </c>
      <c r="C1404" s="1">
        <v>44960.542233796295</v>
      </c>
      <c r="D1404" t="s">
        <v>15</v>
      </c>
      <c r="E1404" s="7">
        <v>2023</v>
      </c>
      <c r="F1404" s="7">
        <v>2</v>
      </c>
      <c r="G1404" s="7">
        <v>14</v>
      </c>
      <c r="H1404" s="7" t="s">
        <v>35</v>
      </c>
      <c r="I1404" s="7">
        <v>57</v>
      </c>
      <c r="J1404" t="s">
        <v>22</v>
      </c>
      <c r="K1404" t="s">
        <v>38</v>
      </c>
      <c r="L1404">
        <v>1.89253</v>
      </c>
      <c r="M1404">
        <v>1.89253</v>
      </c>
      <c r="N1404">
        <v>2.10758</v>
      </c>
      <c r="O1404">
        <v>0.97082800000000002</v>
      </c>
      <c r="P1404">
        <v>-0.52191500000000002</v>
      </c>
      <c r="Q1404">
        <v>-0.52191500000000002</v>
      </c>
      <c r="R1404">
        <v>1.8290500000000001</v>
      </c>
      <c r="S1404">
        <v>0.98555899999999996</v>
      </c>
      <c r="T1404">
        <v>4.0000000000000001E-3</v>
      </c>
      <c r="U1404">
        <v>1.6E-2</v>
      </c>
      <c r="V1404">
        <v>14.6</v>
      </c>
      <c r="W1404">
        <v>27.956</v>
      </c>
      <c r="X1404">
        <v>83.675299999999993</v>
      </c>
    </row>
    <row r="1405" spans="1:24" x14ac:dyDescent="0.3">
      <c r="A1405">
        <v>1404</v>
      </c>
      <c r="B1405">
        <v>16</v>
      </c>
      <c r="C1405" s="1">
        <v>44960.544351851851</v>
      </c>
      <c r="D1405" t="s">
        <v>15</v>
      </c>
      <c r="E1405" s="7">
        <v>2023</v>
      </c>
      <c r="F1405" s="7">
        <v>2</v>
      </c>
      <c r="G1405" s="7">
        <v>14</v>
      </c>
      <c r="H1405" s="7" t="s">
        <v>35</v>
      </c>
      <c r="I1405" s="7">
        <v>57</v>
      </c>
      <c r="J1405" t="s">
        <v>23</v>
      </c>
      <c r="K1405" t="s">
        <v>38</v>
      </c>
      <c r="L1405">
        <v>0.61927100000000002</v>
      </c>
      <c r="M1405" t="s">
        <v>38</v>
      </c>
      <c r="N1405">
        <v>6.4370799999999999</v>
      </c>
      <c r="O1405">
        <v>0.744506</v>
      </c>
      <c r="P1405">
        <v>-0.19650899999999999</v>
      </c>
      <c r="Q1405" t="s">
        <v>38</v>
      </c>
      <c r="R1405">
        <v>4.1750499999999997</v>
      </c>
      <c r="S1405">
        <v>0.88485599999999998</v>
      </c>
      <c r="T1405">
        <v>6.0000000000000001E-3</v>
      </c>
      <c r="U1405">
        <v>0.105</v>
      </c>
      <c r="V1405">
        <v>15.2</v>
      </c>
      <c r="W1405">
        <v>27.850899999999999</v>
      </c>
      <c r="X1405">
        <v>83.627600000000001</v>
      </c>
    </row>
    <row r="1406" spans="1:24" x14ac:dyDescent="0.3">
      <c r="A1406">
        <v>1405</v>
      </c>
      <c r="B1406">
        <v>17</v>
      </c>
      <c r="C1406" s="1">
        <v>44960.546435185184</v>
      </c>
      <c r="D1406" t="s">
        <v>15</v>
      </c>
      <c r="E1406" s="7">
        <v>2023</v>
      </c>
      <c r="F1406" s="7">
        <v>2</v>
      </c>
      <c r="G1406" s="7">
        <v>14</v>
      </c>
      <c r="H1406" s="7" t="s">
        <v>35</v>
      </c>
      <c r="I1406" s="7">
        <v>57</v>
      </c>
      <c r="J1406" t="s">
        <v>23</v>
      </c>
      <c r="K1406" t="s">
        <v>38</v>
      </c>
      <c r="L1406">
        <v>1.39289</v>
      </c>
      <c r="M1406">
        <v>1.39289</v>
      </c>
      <c r="N1406">
        <v>2.5758700000000001</v>
      </c>
      <c r="O1406">
        <v>0.95474400000000004</v>
      </c>
      <c r="P1406">
        <v>-0.55358799999999997</v>
      </c>
      <c r="Q1406">
        <v>-0.55358799999999997</v>
      </c>
      <c r="R1406">
        <v>1.7980499999999999</v>
      </c>
      <c r="S1406">
        <v>0.98646999999999996</v>
      </c>
      <c r="T1406">
        <v>8.0000000000000002E-3</v>
      </c>
      <c r="U1406">
        <v>0.223</v>
      </c>
      <c r="V1406">
        <v>15.7</v>
      </c>
      <c r="W1406">
        <v>28.440300000000001</v>
      </c>
      <c r="X1406">
        <v>83.6417</v>
      </c>
    </row>
    <row r="1407" spans="1:24" x14ac:dyDescent="0.3">
      <c r="A1407">
        <v>1406</v>
      </c>
      <c r="B1407">
        <v>18</v>
      </c>
      <c r="C1407" s="1">
        <v>44960.548530092594</v>
      </c>
      <c r="D1407" t="s">
        <v>15</v>
      </c>
      <c r="E1407" s="7">
        <v>2023</v>
      </c>
      <c r="F1407" s="7">
        <v>2</v>
      </c>
      <c r="G1407" s="7">
        <v>14</v>
      </c>
      <c r="H1407" s="7" t="s">
        <v>35</v>
      </c>
      <c r="I1407" s="7">
        <v>57</v>
      </c>
      <c r="J1407" t="s">
        <v>23</v>
      </c>
      <c r="K1407" t="s">
        <v>38</v>
      </c>
      <c r="L1407">
        <v>0.72443000000000002</v>
      </c>
      <c r="M1407" t="s">
        <v>38</v>
      </c>
      <c r="N1407">
        <v>4.4037899999999999</v>
      </c>
      <c r="O1407">
        <v>0.83860400000000002</v>
      </c>
      <c r="P1407">
        <v>-0.45439800000000002</v>
      </c>
      <c r="Q1407">
        <v>-0.45439800000000002</v>
      </c>
      <c r="R1407">
        <v>2.1381800000000002</v>
      </c>
      <c r="S1407">
        <v>0.97563200000000005</v>
      </c>
      <c r="T1407">
        <v>7.0000000000000001E-3</v>
      </c>
      <c r="U1407">
        <v>0.23</v>
      </c>
      <c r="V1407">
        <v>15.7</v>
      </c>
      <c r="W1407">
        <v>28.479199999999999</v>
      </c>
      <c r="X1407">
        <v>83.632400000000004</v>
      </c>
    </row>
    <row r="1408" spans="1:24" x14ac:dyDescent="0.3">
      <c r="A1408">
        <v>1407</v>
      </c>
      <c r="B1408">
        <v>1</v>
      </c>
      <c r="C1408" s="1">
        <v>44966.44458333333</v>
      </c>
      <c r="D1408" t="s">
        <v>30</v>
      </c>
      <c r="E1408" s="7">
        <v>2023</v>
      </c>
      <c r="F1408" s="7">
        <v>2</v>
      </c>
      <c r="G1408" s="7">
        <v>14</v>
      </c>
      <c r="H1408" s="7" t="s">
        <v>35</v>
      </c>
      <c r="I1408" s="7">
        <v>58</v>
      </c>
      <c r="J1408" t="s">
        <v>22</v>
      </c>
      <c r="K1408" t="s">
        <v>37</v>
      </c>
      <c r="L1408">
        <v>0.73324100000000003</v>
      </c>
      <c r="M1408" t="s">
        <v>38</v>
      </c>
      <c r="N1408">
        <v>2.8262999999999998</v>
      </c>
      <c r="O1408">
        <v>0.94878899999999999</v>
      </c>
      <c r="P1408">
        <v>3.6631899999999999E-4</v>
      </c>
      <c r="Q1408" t="s">
        <v>38</v>
      </c>
      <c r="R1408">
        <v>1189.79</v>
      </c>
      <c r="S1408" s="4">
        <v>8.5922300000000002E-5</v>
      </c>
      <c r="T1408">
        <v>5.0000000000000001E-3</v>
      </c>
      <c r="U1408">
        <v>4.9000000000000002E-2</v>
      </c>
      <c r="V1408">
        <v>11.3</v>
      </c>
      <c r="W1408">
        <v>21.492899999999999</v>
      </c>
      <c r="X1408">
        <v>88.867999999999995</v>
      </c>
    </row>
    <row r="1409" spans="1:24" x14ac:dyDescent="0.3">
      <c r="A1409">
        <v>1408</v>
      </c>
      <c r="B1409">
        <v>2</v>
      </c>
      <c r="C1409" s="1">
        <v>44966.44667824074</v>
      </c>
      <c r="D1409" t="s">
        <v>30</v>
      </c>
      <c r="E1409" s="7">
        <v>2023</v>
      </c>
      <c r="F1409" s="7">
        <v>2</v>
      </c>
      <c r="G1409" s="7">
        <v>14</v>
      </c>
      <c r="H1409" s="7" t="s">
        <v>35</v>
      </c>
      <c r="I1409" s="7">
        <v>58</v>
      </c>
      <c r="J1409" t="s">
        <v>22</v>
      </c>
      <c r="K1409" t="s">
        <v>36</v>
      </c>
      <c r="L1409">
        <v>2.16452</v>
      </c>
      <c r="M1409">
        <v>2.16452</v>
      </c>
      <c r="N1409">
        <v>1.5111399999999999</v>
      </c>
      <c r="O1409">
        <v>0.99070899999999995</v>
      </c>
      <c r="P1409">
        <v>-0.10456500000000001</v>
      </c>
      <c r="Q1409" t="s">
        <v>38</v>
      </c>
      <c r="R1409">
        <v>6.7386200000000001</v>
      </c>
      <c r="S1409">
        <v>0.73484000000000005</v>
      </c>
      <c r="T1409">
        <v>4.0000000000000001E-3</v>
      </c>
      <c r="U1409">
        <v>3.0000000000000001E-3</v>
      </c>
      <c r="V1409">
        <v>10.1</v>
      </c>
      <c r="W1409">
        <v>21.779</v>
      </c>
      <c r="X1409">
        <v>88.879599999999996</v>
      </c>
    </row>
    <row r="1410" spans="1:24" x14ac:dyDescent="0.3">
      <c r="A1410">
        <v>1409</v>
      </c>
      <c r="B1410">
        <v>3</v>
      </c>
      <c r="C1410" s="1">
        <v>44966.448773148149</v>
      </c>
      <c r="D1410" t="s">
        <v>30</v>
      </c>
      <c r="E1410" s="7">
        <v>2023</v>
      </c>
      <c r="F1410" s="7">
        <v>2</v>
      </c>
      <c r="G1410" s="7">
        <v>14</v>
      </c>
      <c r="H1410" s="7" t="s">
        <v>35</v>
      </c>
      <c r="I1410" s="7">
        <v>58</v>
      </c>
      <c r="J1410" t="s">
        <v>22</v>
      </c>
      <c r="K1410" t="s">
        <v>36</v>
      </c>
      <c r="L1410">
        <v>1.08656</v>
      </c>
      <c r="M1410">
        <v>1.08656</v>
      </c>
      <c r="N1410">
        <v>1.9029</v>
      </c>
      <c r="O1410">
        <v>0.97642700000000004</v>
      </c>
      <c r="P1410">
        <v>-6.4929799999999996E-2</v>
      </c>
      <c r="Q1410" t="s">
        <v>38</v>
      </c>
      <c r="R1410">
        <v>6.5615500000000004</v>
      </c>
      <c r="S1410">
        <v>0.74311300000000002</v>
      </c>
      <c r="T1410">
        <v>1.0999999999999999E-2</v>
      </c>
      <c r="U1410">
        <v>0.19500000000000001</v>
      </c>
      <c r="V1410">
        <v>9</v>
      </c>
      <c r="W1410">
        <v>21.8035</v>
      </c>
      <c r="X1410">
        <v>88.882000000000005</v>
      </c>
    </row>
    <row r="1411" spans="1:24" x14ac:dyDescent="0.3">
      <c r="A1411">
        <v>1410</v>
      </c>
      <c r="B1411">
        <v>4</v>
      </c>
      <c r="C1411" s="1">
        <v>44966.450868055559</v>
      </c>
      <c r="D1411" t="s">
        <v>30</v>
      </c>
      <c r="E1411" s="7">
        <v>2023</v>
      </c>
      <c r="F1411" s="7">
        <v>2</v>
      </c>
      <c r="G1411" s="7">
        <v>14</v>
      </c>
      <c r="H1411" s="7" t="s">
        <v>35</v>
      </c>
      <c r="I1411" s="7">
        <v>58</v>
      </c>
      <c r="J1411" t="s">
        <v>22</v>
      </c>
      <c r="K1411" t="s">
        <v>36</v>
      </c>
      <c r="L1411">
        <v>1.5000899999999999</v>
      </c>
      <c r="M1411">
        <v>1.5000899999999999</v>
      </c>
      <c r="N1411">
        <v>1.8937200000000001</v>
      </c>
      <c r="O1411">
        <v>0.98243000000000003</v>
      </c>
      <c r="P1411">
        <v>-0.64307199999999998</v>
      </c>
      <c r="Q1411">
        <v>-0.64307199999999998</v>
      </c>
      <c r="R1411">
        <v>1.42442</v>
      </c>
      <c r="S1411">
        <v>0.99491099999999999</v>
      </c>
      <c r="T1411">
        <v>4.0000000000000001E-3</v>
      </c>
      <c r="U1411">
        <v>2E-3</v>
      </c>
      <c r="V1411">
        <v>8.1</v>
      </c>
      <c r="W1411">
        <v>21.8582</v>
      </c>
      <c r="X1411">
        <v>88.884500000000003</v>
      </c>
    </row>
    <row r="1412" spans="1:24" x14ac:dyDescent="0.3">
      <c r="A1412">
        <v>1411</v>
      </c>
      <c r="B1412">
        <v>5</v>
      </c>
      <c r="C1412" s="1">
        <v>44966.453067129631</v>
      </c>
      <c r="D1412" t="s">
        <v>30</v>
      </c>
      <c r="E1412" s="7">
        <v>2023</v>
      </c>
      <c r="F1412" s="7">
        <v>2</v>
      </c>
      <c r="G1412" s="7">
        <v>14</v>
      </c>
      <c r="H1412" s="7" t="s">
        <v>35</v>
      </c>
      <c r="I1412" s="7">
        <v>58</v>
      </c>
      <c r="J1412" t="s">
        <v>23</v>
      </c>
      <c r="K1412" t="s">
        <v>36</v>
      </c>
      <c r="L1412">
        <v>1.5116000000000001</v>
      </c>
      <c r="M1412">
        <v>1.5116000000000001</v>
      </c>
      <c r="N1412">
        <v>1.7821899999999999</v>
      </c>
      <c r="O1412">
        <v>0.98487800000000003</v>
      </c>
      <c r="P1412">
        <v>-0.119877</v>
      </c>
      <c r="Q1412" t="s">
        <v>38</v>
      </c>
      <c r="R1412">
        <v>4.3011999999999997</v>
      </c>
      <c r="S1412">
        <v>0.87574399999999997</v>
      </c>
      <c r="T1412">
        <v>7.0000000000000001E-3</v>
      </c>
      <c r="U1412">
        <v>7.6999999999999999E-2</v>
      </c>
      <c r="V1412">
        <v>7.5</v>
      </c>
      <c r="W1412">
        <v>21.674700000000001</v>
      </c>
      <c r="X1412">
        <v>88.883399999999995</v>
      </c>
    </row>
    <row r="1413" spans="1:24" x14ac:dyDescent="0.3">
      <c r="A1413">
        <v>1412</v>
      </c>
      <c r="B1413">
        <v>6</v>
      </c>
      <c r="C1413" s="1">
        <v>44966.45517361111</v>
      </c>
      <c r="D1413" t="s">
        <v>30</v>
      </c>
      <c r="E1413" s="7">
        <v>2023</v>
      </c>
      <c r="F1413" s="7">
        <v>2</v>
      </c>
      <c r="G1413" s="7">
        <v>14</v>
      </c>
      <c r="H1413" s="7" t="s">
        <v>35</v>
      </c>
      <c r="I1413" s="7">
        <v>58</v>
      </c>
      <c r="J1413" t="s">
        <v>23</v>
      </c>
      <c r="K1413" t="s">
        <v>36</v>
      </c>
      <c r="L1413">
        <v>1.29287</v>
      </c>
      <c r="M1413">
        <v>1.29287</v>
      </c>
      <c r="N1413">
        <v>1.9280999999999999</v>
      </c>
      <c r="O1413">
        <v>0.98000399999999999</v>
      </c>
      <c r="P1413">
        <v>-0.43446699999999999</v>
      </c>
      <c r="Q1413">
        <v>-0.43446699999999999</v>
      </c>
      <c r="R1413">
        <v>1.6682399999999999</v>
      </c>
      <c r="S1413">
        <v>0.988703</v>
      </c>
      <c r="T1413">
        <v>8.9999999999999993E-3</v>
      </c>
      <c r="U1413">
        <v>0.13200000000000001</v>
      </c>
      <c r="V1413">
        <v>7.1</v>
      </c>
      <c r="W1413">
        <v>21.197600000000001</v>
      </c>
      <c r="X1413">
        <v>88.874300000000005</v>
      </c>
    </row>
    <row r="1414" spans="1:24" x14ac:dyDescent="0.3">
      <c r="A1414">
        <v>1413</v>
      </c>
      <c r="B1414">
        <v>7</v>
      </c>
      <c r="C1414" s="1">
        <v>44966.457256944443</v>
      </c>
      <c r="D1414" t="s">
        <v>30</v>
      </c>
      <c r="E1414" s="7">
        <v>2023</v>
      </c>
      <c r="F1414" s="7">
        <v>2</v>
      </c>
      <c r="G1414" s="7">
        <v>14</v>
      </c>
      <c r="H1414" s="7" t="s">
        <v>35</v>
      </c>
      <c r="I1414" s="7">
        <v>58</v>
      </c>
      <c r="J1414" t="s">
        <v>23</v>
      </c>
      <c r="K1414" t="s">
        <v>37</v>
      </c>
      <c r="L1414">
        <v>1.4972399999999999</v>
      </c>
      <c r="M1414">
        <v>1.4972399999999999</v>
      </c>
      <c r="N1414">
        <v>1.73024</v>
      </c>
      <c r="O1414">
        <v>0.987147</v>
      </c>
      <c r="P1414">
        <v>-0.64131899999999997</v>
      </c>
      <c r="Q1414">
        <v>-0.64131899999999997</v>
      </c>
      <c r="R1414">
        <v>1.4820500000000001</v>
      </c>
      <c r="S1414">
        <v>0.99355800000000005</v>
      </c>
      <c r="T1414">
        <v>4.0000000000000001E-3</v>
      </c>
      <c r="U1414">
        <v>1.0999999999999999E-2</v>
      </c>
      <c r="V1414">
        <v>6.4</v>
      </c>
      <c r="W1414">
        <v>20.867100000000001</v>
      </c>
      <c r="X1414">
        <v>88.883899999999997</v>
      </c>
    </row>
    <row r="1415" spans="1:24" x14ac:dyDescent="0.3">
      <c r="A1415">
        <v>1414</v>
      </c>
      <c r="B1415">
        <v>8</v>
      </c>
      <c r="C1415" s="1">
        <v>44966.459351851852</v>
      </c>
      <c r="D1415" t="s">
        <v>30</v>
      </c>
      <c r="E1415" s="7">
        <v>2023</v>
      </c>
      <c r="F1415" s="7">
        <v>2</v>
      </c>
      <c r="G1415" s="7">
        <v>14</v>
      </c>
      <c r="H1415" s="7" t="s">
        <v>35</v>
      </c>
      <c r="I1415" s="7">
        <v>58</v>
      </c>
      <c r="J1415" t="s">
        <v>23</v>
      </c>
      <c r="K1415" t="s">
        <v>36</v>
      </c>
      <c r="L1415">
        <v>2.2439200000000001</v>
      </c>
      <c r="M1415">
        <v>2.2439200000000001</v>
      </c>
      <c r="N1415">
        <v>1.67174</v>
      </c>
      <c r="O1415">
        <v>0.98717100000000002</v>
      </c>
      <c r="P1415">
        <v>-0.51115299999999997</v>
      </c>
      <c r="Q1415">
        <v>-0.51115299999999997</v>
      </c>
      <c r="R1415">
        <v>1.5866</v>
      </c>
      <c r="S1415">
        <v>0.99096799999999996</v>
      </c>
      <c r="T1415">
        <v>8.0000000000000002E-3</v>
      </c>
      <c r="U1415">
        <v>0.13200000000000001</v>
      </c>
      <c r="V1415">
        <v>6</v>
      </c>
      <c r="W1415">
        <v>20.6111</v>
      </c>
      <c r="X1415">
        <v>88.893199999999993</v>
      </c>
    </row>
    <row r="1416" spans="1:24" x14ac:dyDescent="0.3">
      <c r="A1416">
        <v>1415</v>
      </c>
      <c r="B1416">
        <v>9</v>
      </c>
      <c r="C1416" s="1">
        <v>44966.461493055554</v>
      </c>
      <c r="D1416" t="s">
        <v>30</v>
      </c>
      <c r="E1416" s="7">
        <v>2023</v>
      </c>
      <c r="F1416" s="7">
        <v>2</v>
      </c>
      <c r="G1416" s="7">
        <v>14</v>
      </c>
      <c r="H1416" s="7" t="s">
        <v>35</v>
      </c>
      <c r="I1416" s="7">
        <v>58</v>
      </c>
      <c r="J1416" t="s">
        <v>22</v>
      </c>
      <c r="K1416" t="s">
        <v>36</v>
      </c>
      <c r="L1416">
        <v>1.6039399999999999</v>
      </c>
      <c r="M1416">
        <v>1.6039399999999999</v>
      </c>
      <c r="N1416">
        <v>1.8716200000000001</v>
      </c>
      <c r="O1416">
        <v>0.98309199999999997</v>
      </c>
      <c r="P1416">
        <v>-0.24632100000000001</v>
      </c>
      <c r="Q1416">
        <v>-0.24632100000000001</v>
      </c>
      <c r="R1416">
        <v>2.5019200000000001</v>
      </c>
      <c r="S1416">
        <v>0.96172000000000002</v>
      </c>
      <c r="T1416">
        <v>2E-3</v>
      </c>
      <c r="U1416">
        <v>0</v>
      </c>
      <c r="V1416">
        <v>5.6</v>
      </c>
      <c r="W1416">
        <v>20.3902</v>
      </c>
      <c r="X1416">
        <v>88.895099999999999</v>
      </c>
    </row>
    <row r="1417" spans="1:24" x14ac:dyDescent="0.3">
      <c r="A1417">
        <v>1416</v>
      </c>
      <c r="B1417">
        <v>10</v>
      </c>
      <c r="C1417" s="1">
        <v>44966.46361111111</v>
      </c>
      <c r="D1417" t="s">
        <v>30</v>
      </c>
      <c r="E1417" s="7">
        <v>2023</v>
      </c>
      <c r="F1417" s="7">
        <v>2</v>
      </c>
      <c r="G1417" s="7">
        <v>14</v>
      </c>
      <c r="H1417" s="7" t="s">
        <v>35</v>
      </c>
      <c r="I1417" s="7">
        <v>58</v>
      </c>
      <c r="J1417" t="s">
        <v>22</v>
      </c>
      <c r="K1417" t="s">
        <v>36</v>
      </c>
      <c r="L1417">
        <v>1.5798399999999999</v>
      </c>
      <c r="M1417">
        <v>1.5798399999999999</v>
      </c>
      <c r="N1417">
        <v>1.6718999999999999</v>
      </c>
      <c r="O1417">
        <v>0.98743599999999998</v>
      </c>
      <c r="P1417">
        <v>-0.49911800000000001</v>
      </c>
      <c r="Q1417">
        <v>-0.49911800000000001</v>
      </c>
      <c r="R1417">
        <v>1.546</v>
      </c>
      <c r="S1417">
        <v>0.98158199999999995</v>
      </c>
      <c r="T1417">
        <v>4.0000000000000001E-3</v>
      </c>
      <c r="U1417">
        <v>0</v>
      </c>
      <c r="V1417">
        <v>5.5</v>
      </c>
      <c r="W1417">
        <v>20.3201</v>
      </c>
      <c r="X1417">
        <v>88.894599999999997</v>
      </c>
    </row>
    <row r="1418" spans="1:24" x14ac:dyDescent="0.3">
      <c r="A1418">
        <v>1417</v>
      </c>
      <c r="B1418">
        <v>11</v>
      </c>
      <c r="C1418" s="1">
        <v>44966.465717592589</v>
      </c>
      <c r="D1418" t="s">
        <v>30</v>
      </c>
      <c r="E1418" s="7">
        <v>2023</v>
      </c>
      <c r="F1418" s="7">
        <v>2</v>
      </c>
      <c r="G1418" s="7">
        <v>14</v>
      </c>
      <c r="H1418" s="7" t="s">
        <v>35</v>
      </c>
      <c r="I1418" s="7">
        <v>58</v>
      </c>
      <c r="J1418" t="s">
        <v>22</v>
      </c>
      <c r="K1418" t="s">
        <v>36</v>
      </c>
      <c r="L1418">
        <v>2.1870799999999999</v>
      </c>
      <c r="M1418">
        <v>2.1870799999999999</v>
      </c>
      <c r="N1418">
        <v>1.5621700000000001</v>
      </c>
      <c r="O1418">
        <v>0.99010399999999998</v>
      </c>
      <c r="P1418">
        <v>-0.36584100000000003</v>
      </c>
      <c r="Q1418">
        <v>-0.36584100000000003</v>
      </c>
      <c r="R1418">
        <v>1.87409</v>
      </c>
      <c r="S1418">
        <v>0.98281300000000005</v>
      </c>
      <c r="T1418">
        <v>4.0000000000000001E-3</v>
      </c>
      <c r="U1418">
        <v>1.2E-2</v>
      </c>
      <c r="V1418">
        <v>5.62</v>
      </c>
      <c r="W1418">
        <v>20.091000000000001</v>
      </c>
      <c r="X1418">
        <v>88.904899999999998</v>
      </c>
    </row>
    <row r="1419" spans="1:24" x14ac:dyDescent="0.3">
      <c r="A1419">
        <v>1418</v>
      </c>
      <c r="B1419">
        <v>12</v>
      </c>
      <c r="C1419" s="1">
        <v>44966.467905092592</v>
      </c>
      <c r="D1419" t="s">
        <v>30</v>
      </c>
      <c r="E1419" s="7">
        <v>2023</v>
      </c>
      <c r="F1419" s="7">
        <v>2</v>
      </c>
      <c r="G1419" s="7">
        <v>14</v>
      </c>
      <c r="H1419" s="7" t="s">
        <v>35</v>
      </c>
      <c r="I1419" s="7">
        <v>58</v>
      </c>
      <c r="J1419" t="s">
        <v>22</v>
      </c>
      <c r="K1419" t="s">
        <v>37</v>
      </c>
      <c r="L1419">
        <v>1.7749299999999999</v>
      </c>
      <c r="M1419">
        <v>1.7749299999999999</v>
      </c>
      <c r="N1419">
        <v>1.6057600000000001</v>
      </c>
      <c r="O1419">
        <v>0.99029</v>
      </c>
      <c r="P1419">
        <v>-6.19894E-2</v>
      </c>
      <c r="Q1419" t="s">
        <v>38</v>
      </c>
      <c r="R1419">
        <v>8.1328099999999992</v>
      </c>
      <c r="S1419">
        <v>0.65323200000000003</v>
      </c>
      <c r="T1419">
        <v>4.0000000000000001E-3</v>
      </c>
      <c r="U1419">
        <v>4.0000000000000001E-3</v>
      </c>
      <c r="V1419">
        <v>5.4</v>
      </c>
      <c r="W1419">
        <v>19.974</v>
      </c>
      <c r="X1419">
        <v>88.909899999999993</v>
      </c>
    </row>
    <row r="1420" spans="1:24" x14ac:dyDescent="0.3">
      <c r="A1420">
        <v>1419</v>
      </c>
      <c r="B1420">
        <v>13</v>
      </c>
      <c r="C1420" s="1">
        <v>44966.470011574071</v>
      </c>
      <c r="D1420" t="s">
        <v>30</v>
      </c>
      <c r="E1420" s="7">
        <v>2023</v>
      </c>
      <c r="F1420" s="7">
        <v>2</v>
      </c>
      <c r="G1420" s="7">
        <v>14</v>
      </c>
      <c r="H1420" s="7" t="s">
        <v>35</v>
      </c>
      <c r="I1420" s="7">
        <v>58</v>
      </c>
      <c r="J1420" t="s">
        <v>23</v>
      </c>
      <c r="K1420" t="s">
        <v>36</v>
      </c>
      <c r="L1420">
        <v>0.94400099999999998</v>
      </c>
      <c r="M1420">
        <v>0.94400099999999998</v>
      </c>
      <c r="N1420">
        <v>2.3740100000000002</v>
      </c>
      <c r="O1420">
        <v>0.96647499999999997</v>
      </c>
      <c r="P1420">
        <v>-0.25620300000000001</v>
      </c>
      <c r="Q1420">
        <v>-0.25620300000000001</v>
      </c>
      <c r="R1420">
        <v>2.2874400000000001</v>
      </c>
      <c r="S1420">
        <v>0.96957499999999996</v>
      </c>
      <c r="T1420">
        <v>5.0000000000000001E-3</v>
      </c>
      <c r="U1420">
        <v>4.8000000000000001E-2</v>
      </c>
      <c r="V1420">
        <v>5.2</v>
      </c>
      <c r="W1420">
        <v>19.652699999999999</v>
      </c>
      <c r="X1420">
        <v>88.906899999999993</v>
      </c>
    </row>
    <row r="1421" spans="1:24" x14ac:dyDescent="0.3">
      <c r="A1421">
        <v>1420</v>
      </c>
      <c r="B1421">
        <v>14</v>
      </c>
      <c r="C1421" s="1">
        <v>44966.472094907411</v>
      </c>
      <c r="D1421" t="s">
        <v>30</v>
      </c>
      <c r="E1421" s="7">
        <v>2023</v>
      </c>
      <c r="F1421" s="7">
        <v>2</v>
      </c>
      <c r="G1421" s="7">
        <v>14</v>
      </c>
      <c r="H1421" s="7" t="s">
        <v>35</v>
      </c>
      <c r="I1421" s="7">
        <v>58</v>
      </c>
      <c r="J1421" t="s">
        <v>23</v>
      </c>
      <c r="K1421" t="s">
        <v>36</v>
      </c>
      <c r="L1421">
        <v>1.35768</v>
      </c>
      <c r="M1421">
        <v>1.35768</v>
      </c>
      <c r="N1421">
        <v>1.8551200000000001</v>
      </c>
      <c r="O1421">
        <v>0.98357799999999995</v>
      </c>
      <c r="P1421">
        <v>-0.63637999999999995</v>
      </c>
      <c r="Q1421">
        <v>-0.63637999999999995</v>
      </c>
      <c r="R1421">
        <v>1.50448</v>
      </c>
      <c r="S1421">
        <v>0.99094499999999996</v>
      </c>
      <c r="T1421">
        <v>4.0000000000000001E-3</v>
      </c>
      <c r="U1421">
        <v>1.7999999999999999E-2</v>
      </c>
      <c r="V1421">
        <v>5.0999999999999996</v>
      </c>
      <c r="W1421">
        <v>19.638000000000002</v>
      </c>
      <c r="X1421">
        <v>88.913899999999998</v>
      </c>
    </row>
    <row r="1422" spans="1:24" x14ac:dyDescent="0.3">
      <c r="A1422">
        <v>1421</v>
      </c>
      <c r="B1422">
        <v>15</v>
      </c>
      <c r="C1422" s="1">
        <v>44966.474305555559</v>
      </c>
      <c r="D1422" t="s">
        <v>30</v>
      </c>
      <c r="E1422" s="7">
        <v>2023</v>
      </c>
      <c r="F1422" s="7">
        <v>2</v>
      </c>
      <c r="G1422" s="7">
        <v>14</v>
      </c>
      <c r="H1422" s="7" t="s">
        <v>35</v>
      </c>
      <c r="I1422" s="7">
        <v>58</v>
      </c>
      <c r="J1422" t="s">
        <v>23</v>
      </c>
      <c r="K1422" t="s">
        <v>36</v>
      </c>
      <c r="L1422">
        <v>1.3389899999999999</v>
      </c>
      <c r="M1422">
        <v>1.3389899999999999</v>
      </c>
      <c r="N1422">
        <v>2.0260799999999999</v>
      </c>
      <c r="O1422">
        <v>0.97808399999999995</v>
      </c>
      <c r="P1422">
        <v>-7.8096700000000005E-2</v>
      </c>
      <c r="Q1422" t="s">
        <v>38</v>
      </c>
      <c r="R1422">
        <v>6.7199799999999996</v>
      </c>
      <c r="S1422">
        <v>0.73359700000000005</v>
      </c>
      <c r="T1422">
        <v>7.0000000000000001E-3</v>
      </c>
      <c r="U1422">
        <v>9.5000000000000001E-2</v>
      </c>
      <c r="V1422">
        <v>4.9000000000000004</v>
      </c>
      <c r="W1422">
        <v>19.199000000000002</v>
      </c>
      <c r="X1422">
        <v>88.9251</v>
      </c>
    </row>
    <row r="1423" spans="1:24" x14ac:dyDescent="0.3">
      <c r="A1423">
        <v>1422</v>
      </c>
      <c r="B1423">
        <v>16</v>
      </c>
      <c r="C1423" s="1">
        <v>44966.476458333331</v>
      </c>
      <c r="D1423" t="s">
        <v>30</v>
      </c>
      <c r="E1423" s="7">
        <v>2023</v>
      </c>
      <c r="F1423" s="7">
        <v>2</v>
      </c>
      <c r="G1423" s="7">
        <v>14</v>
      </c>
      <c r="H1423" s="7" t="s">
        <v>35</v>
      </c>
      <c r="I1423" s="7">
        <v>58</v>
      </c>
      <c r="J1423" t="s">
        <v>23</v>
      </c>
      <c r="K1423" t="s">
        <v>37</v>
      </c>
      <c r="L1423">
        <v>1.9916100000000001</v>
      </c>
      <c r="M1423">
        <v>1.9916100000000001</v>
      </c>
      <c r="N1423">
        <v>1.42848</v>
      </c>
      <c r="O1423">
        <v>0.99439900000000003</v>
      </c>
      <c r="P1423">
        <v>-0.23775299999999999</v>
      </c>
      <c r="Q1423">
        <v>-0.23775299999999999</v>
      </c>
      <c r="R1423">
        <v>2.1326399999999999</v>
      </c>
      <c r="S1423">
        <v>0.97487599999999996</v>
      </c>
      <c r="T1423">
        <v>4.0000000000000001E-3</v>
      </c>
      <c r="U1423">
        <v>3.2000000000000001E-2</v>
      </c>
      <c r="V1423">
        <v>4.9000000000000004</v>
      </c>
      <c r="W1423">
        <v>19.1313</v>
      </c>
      <c r="X1423">
        <v>88.920500000000004</v>
      </c>
    </row>
    <row r="1424" spans="1:24" x14ac:dyDescent="0.3">
      <c r="A1424">
        <v>1423</v>
      </c>
      <c r="B1424">
        <v>17</v>
      </c>
      <c r="C1424" s="1">
        <v>44966.478645833333</v>
      </c>
      <c r="D1424" t="s">
        <v>30</v>
      </c>
      <c r="E1424" s="7">
        <v>2023</v>
      </c>
      <c r="F1424" s="7">
        <v>2</v>
      </c>
      <c r="G1424" s="7">
        <v>14</v>
      </c>
      <c r="H1424" s="7" t="s">
        <v>35</v>
      </c>
      <c r="I1424" s="7">
        <v>58</v>
      </c>
      <c r="J1424" t="s">
        <v>22</v>
      </c>
      <c r="K1424" t="s">
        <v>37</v>
      </c>
      <c r="L1424">
        <v>2.1661899999999998</v>
      </c>
      <c r="M1424">
        <v>2.1661899999999998</v>
      </c>
      <c r="N1424">
        <v>1.4200999999999999</v>
      </c>
      <c r="O1424">
        <v>0.994197</v>
      </c>
      <c r="P1424">
        <v>-0.43883699999999998</v>
      </c>
      <c r="Q1424">
        <v>-0.43883699999999998</v>
      </c>
      <c r="R1424">
        <v>1.6193500000000001</v>
      </c>
      <c r="S1424">
        <v>0.98565499999999995</v>
      </c>
      <c r="T1424">
        <v>8.0000000000000002E-3</v>
      </c>
      <c r="U1424">
        <v>0.14099999999999999</v>
      </c>
      <c r="V1424">
        <v>4.8</v>
      </c>
      <c r="W1424">
        <v>19.0518</v>
      </c>
      <c r="X1424">
        <v>88.909800000000004</v>
      </c>
    </row>
    <row r="1425" spans="1:24" x14ac:dyDescent="0.3">
      <c r="A1425">
        <v>1424</v>
      </c>
      <c r="B1425">
        <v>18</v>
      </c>
      <c r="C1425" s="1">
        <v>44966.480844907404</v>
      </c>
      <c r="D1425" t="s">
        <v>30</v>
      </c>
      <c r="E1425" s="7">
        <v>2023</v>
      </c>
      <c r="F1425" s="7">
        <v>2</v>
      </c>
      <c r="G1425" s="7">
        <v>14</v>
      </c>
      <c r="H1425" s="7" t="s">
        <v>35</v>
      </c>
      <c r="I1425" s="7">
        <v>58</v>
      </c>
      <c r="J1425" t="s">
        <v>22</v>
      </c>
      <c r="K1425" t="s">
        <v>36</v>
      </c>
      <c r="L1425">
        <v>1.6468100000000001</v>
      </c>
      <c r="M1425">
        <v>1.6468100000000001</v>
      </c>
      <c r="N1425">
        <v>1.83203</v>
      </c>
      <c r="O1425">
        <v>0.98406499999999997</v>
      </c>
      <c r="P1425">
        <v>-0.428313</v>
      </c>
      <c r="Q1425">
        <v>-0.428313</v>
      </c>
      <c r="R1425">
        <v>1.7232799999999999</v>
      </c>
      <c r="S1425">
        <v>0.98718300000000003</v>
      </c>
      <c r="T1425">
        <v>4.0000000000000001E-3</v>
      </c>
      <c r="U1425">
        <v>0</v>
      </c>
      <c r="V1425">
        <v>4.8</v>
      </c>
      <c r="W1425">
        <v>18.894400000000001</v>
      </c>
      <c r="X1425">
        <v>88.910399999999996</v>
      </c>
    </row>
    <row r="1426" spans="1:24" x14ac:dyDescent="0.3">
      <c r="A1426">
        <v>1425</v>
      </c>
      <c r="B1426">
        <v>19</v>
      </c>
      <c r="C1426" s="1">
        <v>44966.48296296296</v>
      </c>
      <c r="D1426" t="s">
        <v>30</v>
      </c>
      <c r="E1426" s="7">
        <v>2023</v>
      </c>
      <c r="F1426" s="7">
        <v>2</v>
      </c>
      <c r="G1426" s="7">
        <v>14</v>
      </c>
      <c r="H1426" s="7" t="s">
        <v>35</v>
      </c>
      <c r="I1426" s="7">
        <v>58</v>
      </c>
      <c r="J1426" t="s">
        <v>22</v>
      </c>
      <c r="K1426" t="s">
        <v>36</v>
      </c>
      <c r="L1426">
        <v>1.5544</v>
      </c>
      <c r="M1426">
        <v>1.5544</v>
      </c>
      <c r="N1426">
        <v>1.6301099999999999</v>
      </c>
      <c r="O1426">
        <v>0.98735499999999998</v>
      </c>
      <c r="P1426">
        <v>-0.45851700000000001</v>
      </c>
      <c r="Q1426">
        <v>-0.45851700000000001</v>
      </c>
      <c r="R1426">
        <v>1.4973700000000001</v>
      </c>
      <c r="S1426">
        <v>0.99309899999999995</v>
      </c>
      <c r="T1426">
        <v>3.0000000000000001E-3</v>
      </c>
      <c r="U1426">
        <v>0</v>
      </c>
      <c r="V1426">
        <v>4.8</v>
      </c>
      <c r="W1426">
        <v>18.8492</v>
      </c>
      <c r="X1426">
        <v>88.908500000000004</v>
      </c>
    </row>
    <row r="1427" spans="1:24" x14ac:dyDescent="0.3">
      <c r="A1427">
        <v>1426</v>
      </c>
      <c r="B1427">
        <v>20</v>
      </c>
      <c r="C1427" s="1">
        <v>44966.48505787037</v>
      </c>
      <c r="D1427" t="s">
        <v>30</v>
      </c>
      <c r="E1427" s="7">
        <v>2023</v>
      </c>
      <c r="F1427" s="7">
        <v>2</v>
      </c>
      <c r="G1427" s="7">
        <v>14</v>
      </c>
      <c r="H1427" s="7" t="s">
        <v>35</v>
      </c>
      <c r="I1427" s="7">
        <v>58</v>
      </c>
      <c r="J1427" t="s">
        <v>22</v>
      </c>
      <c r="K1427" t="s">
        <v>36</v>
      </c>
      <c r="L1427">
        <v>1.76492</v>
      </c>
      <c r="M1427">
        <v>1.76492</v>
      </c>
      <c r="N1427">
        <v>1.5935600000000001</v>
      </c>
      <c r="O1427">
        <v>0.98947099999999999</v>
      </c>
      <c r="P1427">
        <v>-0.61302000000000001</v>
      </c>
      <c r="Q1427">
        <v>-0.61302000000000001</v>
      </c>
      <c r="R1427">
        <v>1.5150399999999999</v>
      </c>
      <c r="S1427">
        <v>0.992753</v>
      </c>
      <c r="T1427">
        <v>4.0000000000000001E-3</v>
      </c>
      <c r="U1427">
        <v>0</v>
      </c>
      <c r="V1427">
        <v>4.9000000000000004</v>
      </c>
      <c r="W1427">
        <v>18.799800000000001</v>
      </c>
      <c r="X1427">
        <v>88.914400000000001</v>
      </c>
    </row>
    <row r="1428" spans="1:24" x14ac:dyDescent="0.3">
      <c r="A1428">
        <v>1427</v>
      </c>
      <c r="B1428">
        <v>21</v>
      </c>
      <c r="C1428" s="1">
        <v>44966.48715277778</v>
      </c>
      <c r="D1428" t="s">
        <v>30</v>
      </c>
      <c r="E1428" s="7">
        <v>2023</v>
      </c>
      <c r="F1428" s="7">
        <v>2</v>
      </c>
      <c r="G1428" s="7">
        <v>14</v>
      </c>
      <c r="H1428" s="7" t="s">
        <v>35</v>
      </c>
      <c r="I1428" s="7">
        <v>58</v>
      </c>
      <c r="J1428" t="s">
        <v>23</v>
      </c>
      <c r="K1428" t="s">
        <v>36</v>
      </c>
      <c r="L1428">
        <v>0.91071000000000002</v>
      </c>
      <c r="M1428">
        <v>0.91071000000000002</v>
      </c>
      <c r="N1428">
        <v>2.5532900000000001</v>
      </c>
      <c r="O1428">
        <v>0.95974999999999999</v>
      </c>
      <c r="P1428">
        <v>-0.33477400000000002</v>
      </c>
      <c r="Q1428">
        <v>-0.33477400000000002</v>
      </c>
      <c r="R1428">
        <v>1.8145199999999999</v>
      </c>
      <c r="S1428">
        <v>0.98475699999999999</v>
      </c>
      <c r="T1428">
        <v>5.0000000000000001E-3</v>
      </c>
      <c r="U1428">
        <v>3.3000000000000002E-2</v>
      </c>
      <c r="V1428">
        <v>4.9000000000000004</v>
      </c>
      <c r="W1428">
        <v>18.902000000000001</v>
      </c>
      <c r="X1428">
        <v>88.922399999999996</v>
      </c>
    </row>
    <row r="1429" spans="1:24" x14ac:dyDescent="0.3">
      <c r="A1429">
        <v>1428</v>
      </c>
      <c r="B1429">
        <v>22</v>
      </c>
      <c r="C1429" s="1">
        <v>44966.489351851851</v>
      </c>
      <c r="D1429" t="s">
        <v>30</v>
      </c>
      <c r="E1429" s="7">
        <v>2023</v>
      </c>
      <c r="F1429" s="7">
        <v>2</v>
      </c>
      <c r="G1429" s="7">
        <v>14</v>
      </c>
      <c r="H1429" s="7" t="s">
        <v>35</v>
      </c>
      <c r="I1429" s="7">
        <v>58</v>
      </c>
      <c r="J1429" t="s">
        <v>23</v>
      </c>
      <c r="K1429" t="s">
        <v>36</v>
      </c>
      <c r="L1429">
        <v>1.02824</v>
      </c>
      <c r="M1429">
        <v>1.02824</v>
      </c>
      <c r="N1429">
        <v>2.2963499999999999</v>
      </c>
      <c r="O1429">
        <v>0.96925799999999995</v>
      </c>
      <c r="P1429">
        <v>-0.65461899999999995</v>
      </c>
      <c r="Q1429">
        <v>-0.65461899999999995</v>
      </c>
      <c r="R1429">
        <v>1.4192800000000001</v>
      </c>
      <c r="S1429">
        <v>0.99502999999999997</v>
      </c>
      <c r="T1429">
        <v>4.7272700000000004E-3</v>
      </c>
      <c r="U1429">
        <v>8.1363599999999994E-2</v>
      </c>
      <c r="V1429">
        <v>4.92727</v>
      </c>
      <c r="W1429">
        <v>18.5715</v>
      </c>
      <c r="X1429">
        <v>88.911299999999997</v>
      </c>
    </row>
    <row r="1430" spans="1:24" x14ac:dyDescent="0.3">
      <c r="A1430">
        <v>1429</v>
      </c>
      <c r="B1430">
        <v>23</v>
      </c>
      <c r="C1430" s="1">
        <v>44966.491574074076</v>
      </c>
      <c r="D1430" t="s">
        <v>30</v>
      </c>
      <c r="E1430" s="7">
        <v>2023</v>
      </c>
      <c r="F1430" s="7">
        <v>2</v>
      </c>
      <c r="G1430" s="7">
        <v>14</v>
      </c>
      <c r="H1430" s="7" t="s">
        <v>35</v>
      </c>
      <c r="I1430" s="7">
        <v>58</v>
      </c>
      <c r="J1430" t="s">
        <v>23</v>
      </c>
      <c r="K1430" t="s">
        <v>36</v>
      </c>
      <c r="L1430">
        <v>0.89256899999999995</v>
      </c>
      <c r="M1430">
        <v>0.89256899999999995</v>
      </c>
      <c r="N1430">
        <v>2.0432999999999999</v>
      </c>
      <c r="O1430">
        <v>0.97752799999999995</v>
      </c>
      <c r="P1430">
        <v>-0.25517200000000001</v>
      </c>
      <c r="Q1430">
        <v>-0.25517200000000001</v>
      </c>
      <c r="R1430">
        <v>1.8700300000000001</v>
      </c>
      <c r="S1430">
        <v>0.982935</v>
      </c>
      <c r="T1430">
        <v>4.0000000000000001E-3</v>
      </c>
      <c r="U1430">
        <v>0</v>
      </c>
      <c r="V1430">
        <v>4.8</v>
      </c>
      <c r="W1430">
        <v>18.602799999999998</v>
      </c>
      <c r="X1430">
        <v>88.912000000000006</v>
      </c>
    </row>
    <row r="1431" spans="1:24" x14ac:dyDescent="0.3">
      <c r="A1431">
        <v>1430</v>
      </c>
      <c r="B1431">
        <v>24</v>
      </c>
      <c r="C1431" s="1">
        <v>44966.493668981479</v>
      </c>
      <c r="D1431" t="s">
        <v>30</v>
      </c>
      <c r="E1431" s="7">
        <v>2023</v>
      </c>
      <c r="F1431" s="7">
        <v>2</v>
      </c>
      <c r="G1431" s="7">
        <v>14</v>
      </c>
      <c r="H1431" s="7" t="s">
        <v>35</v>
      </c>
      <c r="I1431" s="7">
        <v>58</v>
      </c>
      <c r="J1431" t="s">
        <v>23</v>
      </c>
      <c r="K1431" t="s">
        <v>37</v>
      </c>
      <c r="L1431">
        <v>1.2601899999999999</v>
      </c>
      <c r="M1431">
        <v>1.2601899999999999</v>
      </c>
      <c r="N1431">
        <v>1.7832699999999999</v>
      </c>
      <c r="O1431">
        <v>0.98521599999999998</v>
      </c>
      <c r="P1431">
        <v>-0.122887</v>
      </c>
      <c r="Q1431" t="s">
        <v>38</v>
      </c>
      <c r="R1431">
        <v>3.8001900000000002</v>
      </c>
      <c r="S1431">
        <v>0.90236099999999997</v>
      </c>
      <c r="T1431">
        <v>0.01</v>
      </c>
      <c r="U1431">
        <v>0.13500000000000001</v>
      </c>
      <c r="V1431">
        <v>4.8</v>
      </c>
      <c r="W1431">
        <v>18.750599999999999</v>
      </c>
      <c r="X1431">
        <v>88.911100000000005</v>
      </c>
    </row>
    <row r="1432" spans="1:24" x14ac:dyDescent="0.3">
      <c r="A1432">
        <v>1431</v>
      </c>
      <c r="B1432">
        <v>1</v>
      </c>
      <c r="C1432" s="1">
        <v>44966.536030092589</v>
      </c>
      <c r="D1432" t="s">
        <v>29</v>
      </c>
      <c r="E1432" s="7">
        <v>2023</v>
      </c>
      <c r="F1432" s="7">
        <v>2</v>
      </c>
      <c r="G1432" s="7">
        <v>14</v>
      </c>
      <c r="H1432" s="7" t="s">
        <v>35</v>
      </c>
      <c r="I1432" s="7">
        <v>58</v>
      </c>
      <c r="J1432" t="s">
        <v>23</v>
      </c>
      <c r="K1432" t="s">
        <v>38</v>
      </c>
      <c r="L1432">
        <v>1.1502399999999999</v>
      </c>
      <c r="M1432" t="s">
        <v>38</v>
      </c>
      <c r="N1432">
        <v>3.5185200000000001</v>
      </c>
      <c r="O1432">
        <v>0.86791799999999997</v>
      </c>
      <c r="P1432">
        <v>-0.70922499999999999</v>
      </c>
      <c r="Q1432">
        <v>-0.70922499999999999</v>
      </c>
      <c r="R1432">
        <v>1.59334</v>
      </c>
      <c r="S1432">
        <v>0.99138700000000002</v>
      </c>
      <c r="T1432">
        <v>5.0000000000000001E-3</v>
      </c>
      <c r="U1432">
        <v>7.0999999999999994E-2</v>
      </c>
      <c r="V1432">
        <v>14.6</v>
      </c>
      <c r="W1432">
        <v>20.946899999999999</v>
      </c>
      <c r="X1432">
        <v>85.964200000000005</v>
      </c>
    </row>
    <row r="1433" spans="1:24" x14ac:dyDescent="0.3">
      <c r="A1433">
        <v>1432</v>
      </c>
      <c r="B1433">
        <v>2</v>
      </c>
      <c r="C1433" s="1">
        <v>44966.538194444445</v>
      </c>
      <c r="D1433" t="s">
        <v>29</v>
      </c>
      <c r="E1433" s="7">
        <v>2023</v>
      </c>
      <c r="F1433" s="7">
        <v>2</v>
      </c>
      <c r="G1433" s="7">
        <v>14</v>
      </c>
      <c r="H1433" s="7" t="s">
        <v>35</v>
      </c>
      <c r="I1433" s="7">
        <v>58</v>
      </c>
      <c r="J1433" t="s">
        <v>23</v>
      </c>
      <c r="K1433" t="s">
        <v>38</v>
      </c>
      <c r="L1433">
        <v>0.86006199999999999</v>
      </c>
      <c r="M1433" t="s">
        <v>38</v>
      </c>
      <c r="N1433">
        <v>3.9942199999999999</v>
      </c>
      <c r="O1433">
        <v>0.86171500000000001</v>
      </c>
      <c r="P1433">
        <v>-0.46575499999999997</v>
      </c>
      <c r="Q1433">
        <v>-0.46575499999999997</v>
      </c>
      <c r="R1433">
        <v>1.9561599999999999</v>
      </c>
      <c r="S1433">
        <v>0.98099599999999998</v>
      </c>
      <c r="T1433">
        <v>4.0000000000000001E-3</v>
      </c>
      <c r="U1433">
        <v>0</v>
      </c>
      <c r="V1433">
        <v>12.6</v>
      </c>
      <c r="W1433">
        <v>21.311800000000002</v>
      </c>
      <c r="X1433">
        <v>85.957300000000004</v>
      </c>
    </row>
    <row r="1434" spans="1:24" x14ac:dyDescent="0.3">
      <c r="A1434">
        <v>1433</v>
      </c>
      <c r="B1434">
        <v>3</v>
      </c>
      <c r="C1434" s="1">
        <v>44966.540277777778</v>
      </c>
      <c r="D1434" t="s">
        <v>29</v>
      </c>
      <c r="E1434" s="7">
        <v>2023</v>
      </c>
      <c r="F1434" s="7">
        <v>2</v>
      </c>
      <c r="G1434" s="7">
        <v>14</v>
      </c>
      <c r="H1434" s="7" t="s">
        <v>35</v>
      </c>
      <c r="I1434" s="7">
        <v>58</v>
      </c>
      <c r="J1434" t="s">
        <v>23</v>
      </c>
      <c r="K1434" t="s">
        <v>38</v>
      </c>
      <c r="L1434">
        <v>1.05013</v>
      </c>
      <c r="M1434" t="s">
        <v>38</v>
      </c>
      <c r="N1434">
        <v>2.9273099999999999</v>
      </c>
      <c r="O1434">
        <v>0.93215999999999999</v>
      </c>
      <c r="P1434">
        <v>-0.57845000000000002</v>
      </c>
      <c r="Q1434">
        <v>-0.57845000000000002</v>
      </c>
      <c r="R1434">
        <v>1.6664600000000001</v>
      </c>
      <c r="S1434">
        <v>0.98945399999999994</v>
      </c>
      <c r="T1434">
        <v>5.0000000000000001E-3</v>
      </c>
      <c r="U1434">
        <v>5.3999999999999999E-2</v>
      </c>
      <c r="V1434">
        <v>10.6</v>
      </c>
      <c r="W1434">
        <v>20.982600000000001</v>
      </c>
      <c r="X1434">
        <v>85.959500000000006</v>
      </c>
    </row>
    <row r="1435" spans="1:24" x14ac:dyDescent="0.3">
      <c r="A1435">
        <v>1434</v>
      </c>
      <c r="B1435">
        <v>4</v>
      </c>
      <c r="C1435" s="1">
        <v>44966.542361111111</v>
      </c>
      <c r="D1435" t="s">
        <v>29</v>
      </c>
      <c r="E1435" s="7">
        <v>2023</v>
      </c>
      <c r="F1435" s="7">
        <v>2</v>
      </c>
      <c r="G1435" s="7">
        <v>14</v>
      </c>
      <c r="H1435" s="7" t="s">
        <v>35</v>
      </c>
      <c r="I1435" s="7">
        <v>58</v>
      </c>
      <c r="J1435" t="s">
        <v>22</v>
      </c>
      <c r="K1435" t="s">
        <v>38</v>
      </c>
      <c r="L1435">
        <v>0.922176</v>
      </c>
      <c r="M1435" t="s">
        <v>38</v>
      </c>
      <c r="N1435">
        <v>3.1935199999999999</v>
      </c>
      <c r="O1435">
        <v>0.89317999999999997</v>
      </c>
      <c r="P1435">
        <v>-0.31384200000000001</v>
      </c>
      <c r="Q1435">
        <v>-0.31384200000000001</v>
      </c>
      <c r="R1435">
        <v>2.2182300000000001</v>
      </c>
      <c r="S1435">
        <v>0.97233499999999995</v>
      </c>
      <c r="T1435">
        <v>2E-3</v>
      </c>
      <c r="U1435">
        <v>0</v>
      </c>
      <c r="V1435">
        <v>9.3000000000000007</v>
      </c>
      <c r="W1435">
        <v>21.042200000000001</v>
      </c>
      <c r="X1435">
        <v>85.960300000000004</v>
      </c>
    </row>
    <row r="1436" spans="1:24" x14ac:dyDescent="0.3">
      <c r="A1436">
        <v>1435</v>
      </c>
      <c r="B1436">
        <v>5</v>
      </c>
      <c r="C1436" s="1">
        <v>44966.544652777775</v>
      </c>
      <c r="D1436" t="s">
        <v>29</v>
      </c>
      <c r="E1436" s="7">
        <v>2023</v>
      </c>
      <c r="F1436" s="7">
        <v>2</v>
      </c>
      <c r="G1436" s="7">
        <v>14</v>
      </c>
      <c r="H1436" s="7" t="s">
        <v>35</v>
      </c>
      <c r="I1436" s="7">
        <v>58</v>
      </c>
      <c r="J1436" t="s">
        <v>22</v>
      </c>
      <c r="K1436" t="s">
        <v>38</v>
      </c>
      <c r="L1436">
        <v>0.81330899999999995</v>
      </c>
      <c r="M1436" t="s">
        <v>38</v>
      </c>
      <c r="N1436">
        <v>3.0270100000000002</v>
      </c>
      <c r="O1436">
        <v>0.88746999999999998</v>
      </c>
      <c r="P1436">
        <v>-0.56518000000000002</v>
      </c>
      <c r="Q1436">
        <v>-0.56518000000000002</v>
      </c>
      <c r="R1436">
        <v>1.4716800000000001</v>
      </c>
      <c r="S1436">
        <v>0.99444500000000002</v>
      </c>
      <c r="T1436">
        <v>2E-3</v>
      </c>
      <c r="U1436">
        <v>2.1999999999999999E-2</v>
      </c>
      <c r="V1436">
        <v>8</v>
      </c>
      <c r="W1436">
        <v>20.657499999999999</v>
      </c>
      <c r="X1436">
        <v>85.978899999999996</v>
      </c>
    </row>
    <row r="1437" spans="1:24" x14ac:dyDescent="0.3">
      <c r="A1437">
        <v>1436</v>
      </c>
      <c r="B1437">
        <v>6</v>
      </c>
      <c r="C1437" s="1">
        <v>44966.546875</v>
      </c>
      <c r="D1437" t="s">
        <v>29</v>
      </c>
      <c r="E1437" s="7">
        <v>2023</v>
      </c>
      <c r="F1437" s="7">
        <v>2</v>
      </c>
      <c r="G1437" s="7">
        <v>14</v>
      </c>
      <c r="H1437" s="7" t="s">
        <v>35</v>
      </c>
      <c r="I1437" s="7">
        <v>58</v>
      </c>
      <c r="J1437" t="s">
        <v>22</v>
      </c>
      <c r="K1437" t="s">
        <v>38</v>
      </c>
      <c r="L1437">
        <v>2.0724800000000001</v>
      </c>
      <c r="M1437">
        <v>2.0724800000000001</v>
      </c>
      <c r="N1437">
        <v>1.67069</v>
      </c>
      <c r="O1437">
        <v>0.98897500000000005</v>
      </c>
      <c r="P1437">
        <v>-0.49630600000000002</v>
      </c>
      <c r="Q1437">
        <v>-0.49630600000000002</v>
      </c>
      <c r="R1437">
        <v>1.70082</v>
      </c>
      <c r="S1437">
        <v>0.98865199999999998</v>
      </c>
      <c r="T1437">
        <v>3.0000000000000001E-3</v>
      </c>
      <c r="U1437">
        <v>0</v>
      </c>
      <c r="V1437">
        <v>7.3</v>
      </c>
      <c r="W1437">
        <v>20.439800000000002</v>
      </c>
      <c r="X1437">
        <v>85.965100000000007</v>
      </c>
    </row>
    <row r="1438" spans="1:24" x14ac:dyDescent="0.3">
      <c r="A1438">
        <v>1437</v>
      </c>
      <c r="B1438">
        <v>7</v>
      </c>
      <c r="C1438" s="1">
        <v>44966.548958333333</v>
      </c>
      <c r="D1438" t="s">
        <v>29</v>
      </c>
      <c r="E1438" s="7">
        <v>2023</v>
      </c>
      <c r="F1438" s="7">
        <v>2</v>
      </c>
      <c r="G1438" s="7">
        <v>14</v>
      </c>
      <c r="H1438" s="7" t="s">
        <v>35</v>
      </c>
      <c r="I1438" s="7">
        <v>58</v>
      </c>
      <c r="J1438" t="s">
        <v>23</v>
      </c>
      <c r="K1438" t="s">
        <v>38</v>
      </c>
      <c r="L1438">
        <v>0.34650399999999998</v>
      </c>
      <c r="M1438" t="s">
        <v>38</v>
      </c>
      <c r="N1438">
        <v>7.3992899999999997</v>
      </c>
      <c r="O1438">
        <v>0.64443399999999995</v>
      </c>
      <c r="P1438">
        <v>-0.75871999999999995</v>
      </c>
      <c r="Q1438">
        <v>-0.75871999999999995</v>
      </c>
      <c r="R1438">
        <v>1.3919600000000001</v>
      </c>
      <c r="S1438">
        <v>0.99633300000000002</v>
      </c>
      <c r="T1438">
        <v>1.6000000000000001E-3</v>
      </c>
      <c r="U1438">
        <v>0</v>
      </c>
      <c r="V1438">
        <v>7.02</v>
      </c>
      <c r="W1438">
        <v>20.087499999999999</v>
      </c>
      <c r="X1438">
        <v>85.921499999999995</v>
      </c>
    </row>
    <row r="1439" spans="1:24" x14ac:dyDescent="0.3">
      <c r="A1439">
        <v>1438</v>
      </c>
      <c r="B1439">
        <v>8</v>
      </c>
      <c r="C1439" s="1">
        <v>44966.551064814812</v>
      </c>
      <c r="D1439" t="s">
        <v>29</v>
      </c>
      <c r="E1439" s="7">
        <v>2023</v>
      </c>
      <c r="F1439" s="7">
        <v>2</v>
      </c>
      <c r="G1439" s="7">
        <v>14</v>
      </c>
      <c r="H1439" s="7" t="s">
        <v>35</v>
      </c>
      <c r="I1439" s="7">
        <v>58</v>
      </c>
      <c r="J1439" t="s">
        <v>23</v>
      </c>
      <c r="K1439" t="s">
        <v>38</v>
      </c>
      <c r="L1439">
        <v>0.80551700000000004</v>
      </c>
      <c r="M1439" t="s">
        <v>38</v>
      </c>
      <c r="N1439">
        <v>3.2394799999999999</v>
      </c>
      <c r="O1439">
        <v>0.87724000000000002</v>
      </c>
      <c r="P1439">
        <v>-0.64080000000000004</v>
      </c>
      <c r="Q1439">
        <v>-0.64080000000000004</v>
      </c>
      <c r="R1439">
        <v>1.55128</v>
      </c>
      <c r="S1439">
        <v>0.992475</v>
      </c>
      <c r="T1439">
        <v>4.0000000000000001E-3</v>
      </c>
      <c r="U1439">
        <v>2.3999999999999998E-3</v>
      </c>
      <c r="V1439">
        <v>6.5</v>
      </c>
      <c r="W1439">
        <v>20.443100000000001</v>
      </c>
      <c r="X1439">
        <v>85.935100000000006</v>
      </c>
    </row>
    <row r="1440" spans="1:24" x14ac:dyDescent="0.3">
      <c r="A1440">
        <v>1439</v>
      </c>
      <c r="B1440">
        <v>9</v>
      </c>
      <c r="C1440" s="1">
        <v>44966.553171296298</v>
      </c>
      <c r="D1440" t="s">
        <v>29</v>
      </c>
      <c r="E1440" s="7">
        <v>2023</v>
      </c>
      <c r="F1440" s="7">
        <v>2</v>
      </c>
      <c r="G1440" s="7">
        <v>14</v>
      </c>
      <c r="H1440" s="7" t="s">
        <v>35</v>
      </c>
      <c r="I1440" s="7">
        <v>58</v>
      </c>
      <c r="J1440" t="s">
        <v>23</v>
      </c>
      <c r="K1440" t="s">
        <v>38</v>
      </c>
      <c r="L1440">
        <v>0.74355300000000002</v>
      </c>
      <c r="M1440" t="s">
        <v>38</v>
      </c>
      <c r="N1440">
        <v>4.4036099999999996</v>
      </c>
      <c r="O1440">
        <v>0.78665499999999999</v>
      </c>
      <c r="P1440">
        <v>-0.74337500000000001</v>
      </c>
      <c r="Q1440">
        <v>-0.74337500000000001</v>
      </c>
      <c r="R1440">
        <v>1.4807699999999999</v>
      </c>
      <c r="S1440">
        <v>0.99423399999999995</v>
      </c>
      <c r="T1440">
        <v>3.0000000000000001E-3</v>
      </c>
      <c r="U1440">
        <v>0</v>
      </c>
      <c r="V1440">
        <v>6.4</v>
      </c>
      <c r="W1440">
        <v>20.089600000000001</v>
      </c>
      <c r="X1440">
        <v>85.915199999999999</v>
      </c>
    </row>
    <row r="1441" spans="1:24" x14ac:dyDescent="0.3">
      <c r="A1441">
        <v>1440</v>
      </c>
      <c r="B1441">
        <v>10</v>
      </c>
      <c r="C1441" s="1">
        <v>44966.555243055554</v>
      </c>
      <c r="D1441" t="s">
        <v>29</v>
      </c>
      <c r="E1441" s="7">
        <v>2023</v>
      </c>
      <c r="F1441" s="7">
        <v>2</v>
      </c>
      <c r="G1441" s="7">
        <v>14</v>
      </c>
      <c r="H1441" s="7" t="s">
        <v>35</v>
      </c>
      <c r="I1441" s="7">
        <v>58</v>
      </c>
      <c r="J1441" t="s">
        <v>22</v>
      </c>
      <c r="K1441" t="s">
        <v>38</v>
      </c>
      <c r="L1441">
        <v>0.99720399999999998</v>
      </c>
      <c r="M1441" t="s">
        <v>38</v>
      </c>
      <c r="N1441">
        <v>3.6723400000000002</v>
      </c>
      <c r="O1441">
        <v>0.85979700000000003</v>
      </c>
      <c r="P1441">
        <v>-0.16452900000000001</v>
      </c>
      <c r="Q1441" t="s">
        <v>38</v>
      </c>
      <c r="R1441">
        <v>4.4800700000000004</v>
      </c>
      <c r="S1441">
        <v>0.86641599999999996</v>
      </c>
      <c r="T1441">
        <v>4.0000000000000001E-3</v>
      </c>
      <c r="U1441">
        <v>2.1000000000000001E-2</v>
      </c>
      <c r="V1441">
        <v>6.2</v>
      </c>
      <c r="W1441">
        <v>19.2818</v>
      </c>
      <c r="X1441">
        <v>85.914100000000005</v>
      </c>
    </row>
    <row r="1442" spans="1:24" x14ac:dyDescent="0.3">
      <c r="A1442">
        <v>1441</v>
      </c>
      <c r="B1442">
        <v>11</v>
      </c>
      <c r="C1442" s="1">
        <v>44966.557326388887</v>
      </c>
      <c r="D1442" t="s">
        <v>29</v>
      </c>
      <c r="E1442" s="7">
        <v>2023</v>
      </c>
      <c r="F1442" s="7">
        <v>2</v>
      </c>
      <c r="G1442" s="7">
        <v>14</v>
      </c>
      <c r="H1442" s="7" t="s">
        <v>35</v>
      </c>
      <c r="I1442" s="7">
        <v>58</v>
      </c>
      <c r="J1442" t="s">
        <v>22</v>
      </c>
      <c r="K1442" t="s">
        <v>38</v>
      </c>
      <c r="L1442">
        <v>1.1199600000000001</v>
      </c>
      <c r="M1442" t="s">
        <v>38</v>
      </c>
      <c r="N1442">
        <v>2.59883</v>
      </c>
      <c r="O1442">
        <v>0.94941699999999996</v>
      </c>
      <c r="P1442">
        <v>-0.116746</v>
      </c>
      <c r="Q1442" t="s">
        <v>38</v>
      </c>
      <c r="R1442">
        <v>4.6199199999999996</v>
      </c>
      <c r="S1442">
        <v>0.85855599999999999</v>
      </c>
      <c r="T1442">
        <v>4.0000000000000001E-3</v>
      </c>
      <c r="U1442">
        <v>2.1000000000000001E-2</v>
      </c>
      <c r="V1442">
        <v>6</v>
      </c>
      <c r="W1442">
        <v>19.1676</v>
      </c>
      <c r="X1442">
        <v>85.920100000000005</v>
      </c>
    </row>
    <row r="1443" spans="1:24" x14ac:dyDescent="0.3">
      <c r="A1443">
        <v>1442</v>
      </c>
      <c r="B1443">
        <v>12</v>
      </c>
      <c r="C1443" s="1">
        <v>44966.559398148151</v>
      </c>
      <c r="D1443" t="s">
        <v>29</v>
      </c>
      <c r="E1443" s="7">
        <v>2023</v>
      </c>
      <c r="F1443" s="7">
        <v>2</v>
      </c>
      <c r="G1443" s="7">
        <v>14</v>
      </c>
      <c r="H1443" s="7" t="s">
        <v>35</v>
      </c>
      <c r="I1443" s="7">
        <v>58</v>
      </c>
      <c r="J1443" t="s">
        <v>22</v>
      </c>
      <c r="K1443" t="s">
        <v>38</v>
      </c>
      <c r="L1443">
        <v>1.6032299999999999</v>
      </c>
      <c r="M1443">
        <v>1.6032299999999999</v>
      </c>
      <c r="N1443">
        <v>1.82186</v>
      </c>
      <c r="O1443">
        <v>0.98525499999999999</v>
      </c>
      <c r="P1443">
        <v>-0.56683099999999997</v>
      </c>
      <c r="Q1443">
        <v>-0.56683099999999997</v>
      </c>
      <c r="R1443">
        <v>1.5620099999999999</v>
      </c>
      <c r="S1443">
        <v>0.99230399999999996</v>
      </c>
      <c r="T1443">
        <v>5.0000000000000001E-3</v>
      </c>
      <c r="U1443">
        <v>6.6000000000000003E-2</v>
      </c>
      <c r="V1443">
        <v>6</v>
      </c>
      <c r="W1443">
        <v>18.928899999999999</v>
      </c>
      <c r="X1443">
        <v>85.921199999999999</v>
      </c>
    </row>
    <row r="1444" spans="1:24" x14ac:dyDescent="0.3">
      <c r="A1444">
        <v>1443</v>
      </c>
      <c r="B1444">
        <v>13</v>
      </c>
      <c r="C1444" s="1">
        <v>44966.561481481483</v>
      </c>
      <c r="D1444" t="s">
        <v>29</v>
      </c>
      <c r="E1444" s="7">
        <v>2023</v>
      </c>
      <c r="F1444" s="7">
        <v>2</v>
      </c>
      <c r="G1444" s="7">
        <v>14</v>
      </c>
      <c r="H1444" s="7" t="s">
        <v>35</v>
      </c>
      <c r="I1444" s="7">
        <v>58</v>
      </c>
      <c r="J1444" t="s">
        <v>23</v>
      </c>
      <c r="K1444" t="s">
        <v>38</v>
      </c>
      <c r="L1444">
        <v>0.84293700000000005</v>
      </c>
      <c r="M1444" t="s">
        <v>38</v>
      </c>
      <c r="N1444">
        <v>3.0290400000000002</v>
      </c>
      <c r="O1444">
        <v>0.93531799999999998</v>
      </c>
      <c r="P1444">
        <v>-0.74455700000000002</v>
      </c>
      <c r="Q1444">
        <v>-0.74455700000000002</v>
      </c>
      <c r="R1444">
        <v>1.3530500000000001</v>
      </c>
      <c r="S1444">
        <v>0.99724599999999997</v>
      </c>
      <c r="T1444">
        <v>6.0000000000000001E-3</v>
      </c>
      <c r="U1444" s="4">
        <v>6.9000000000000006E-2</v>
      </c>
      <c r="V1444">
        <v>6.1</v>
      </c>
      <c r="W1444">
        <v>19.281300000000002</v>
      </c>
      <c r="X1444">
        <v>85.857399999999998</v>
      </c>
    </row>
    <row r="1445" spans="1:24" x14ac:dyDescent="0.3">
      <c r="A1445">
        <v>1444</v>
      </c>
      <c r="B1445">
        <v>14</v>
      </c>
      <c r="C1445" s="1">
        <v>44966.563576388886</v>
      </c>
      <c r="D1445" t="s">
        <v>29</v>
      </c>
      <c r="E1445" s="7">
        <v>2023</v>
      </c>
      <c r="F1445" s="7">
        <v>2</v>
      </c>
      <c r="G1445" s="7">
        <v>14</v>
      </c>
      <c r="H1445" s="7" t="s">
        <v>35</v>
      </c>
      <c r="I1445" s="7">
        <v>58</v>
      </c>
      <c r="J1445" t="s">
        <v>23</v>
      </c>
      <c r="K1445" t="s">
        <v>38</v>
      </c>
      <c r="L1445">
        <v>0.78353499999999998</v>
      </c>
      <c r="M1445" t="s">
        <v>38</v>
      </c>
      <c r="N1445">
        <v>3.2257400000000001</v>
      </c>
      <c r="O1445">
        <v>0.88421000000000005</v>
      </c>
      <c r="P1445">
        <v>-0.95872900000000005</v>
      </c>
      <c r="Q1445">
        <v>-0.95872900000000005</v>
      </c>
      <c r="R1445">
        <v>1.37521</v>
      </c>
      <c r="S1445">
        <v>0.99675400000000003</v>
      </c>
      <c r="T1445">
        <v>4.0000000000000001E-3</v>
      </c>
      <c r="U1445">
        <v>1.9E-2</v>
      </c>
      <c r="V1445">
        <v>6.7727300000000001</v>
      </c>
      <c r="W1445">
        <v>19.5627</v>
      </c>
      <c r="X1445">
        <v>85.865899999999996</v>
      </c>
    </row>
    <row r="1446" spans="1:24" x14ac:dyDescent="0.3">
      <c r="A1446">
        <v>1445</v>
      </c>
      <c r="B1446">
        <v>15</v>
      </c>
      <c r="C1446" s="1">
        <v>44966.565671296295</v>
      </c>
      <c r="D1446" t="s">
        <v>29</v>
      </c>
      <c r="E1446" s="7">
        <v>2023</v>
      </c>
      <c r="F1446" s="7">
        <v>2</v>
      </c>
      <c r="G1446" s="7">
        <v>14</v>
      </c>
      <c r="H1446" s="7" t="s">
        <v>35</v>
      </c>
      <c r="I1446" s="7">
        <v>58</v>
      </c>
      <c r="J1446" t="s">
        <v>23</v>
      </c>
      <c r="K1446" t="s">
        <v>38</v>
      </c>
      <c r="L1446">
        <v>0.51432</v>
      </c>
      <c r="M1446" t="s">
        <v>38</v>
      </c>
      <c r="N1446">
        <v>4.4427399999999997</v>
      </c>
      <c r="O1446">
        <v>0.82786700000000002</v>
      </c>
      <c r="P1446">
        <v>-0.804423</v>
      </c>
      <c r="Q1446">
        <v>-0.804423</v>
      </c>
      <c r="R1446">
        <v>1.42069</v>
      </c>
      <c r="S1446">
        <v>0.99566500000000002</v>
      </c>
      <c r="T1446">
        <v>4.0000000000000001E-3</v>
      </c>
      <c r="U1446">
        <v>2.9000000000000001E-2</v>
      </c>
      <c r="V1446">
        <v>7.3533299999999997</v>
      </c>
      <c r="W1446">
        <v>19.801400000000001</v>
      </c>
      <c r="X1446">
        <v>85.867699999999999</v>
      </c>
    </row>
    <row r="1447" spans="1:24" x14ac:dyDescent="0.3">
      <c r="A1447">
        <v>1446</v>
      </c>
      <c r="B1447">
        <v>16</v>
      </c>
      <c r="C1447" s="1">
        <v>44966.567754629628</v>
      </c>
      <c r="D1447" t="s">
        <v>29</v>
      </c>
      <c r="E1447" s="7">
        <v>2023</v>
      </c>
      <c r="F1447" s="7">
        <v>2</v>
      </c>
      <c r="G1447" s="7">
        <v>14</v>
      </c>
      <c r="H1447" s="7" t="s">
        <v>35</v>
      </c>
      <c r="I1447" s="7">
        <v>58</v>
      </c>
      <c r="J1447" t="s">
        <v>22</v>
      </c>
      <c r="K1447" t="s">
        <v>38</v>
      </c>
      <c r="L1447">
        <v>0.97696000000000005</v>
      </c>
      <c r="M1447" t="s">
        <v>38</v>
      </c>
      <c r="N1447">
        <v>2.7739400000000001</v>
      </c>
      <c r="O1447">
        <v>0.92033500000000001</v>
      </c>
      <c r="P1447">
        <v>-0.33210699999999999</v>
      </c>
      <c r="Q1447">
        <v>-0.33210699999999999</v>
      </c>
      <c r="R1447">
        <v>1.87649</v>
      </c>
      <c r="S1447">
        <v>0.98364600000000002</v>
      </c>
      <c r="T1447">
        <v>2.40909E-3</v>
      </c>
      <c r="U1447">
        <v>0</v>
      </c>
      <c r="V1447">
        <v>7.8</v>
      </c>
      <c r="W1447">
        <v>20.280100000000001</v>
      </c>
      <c r="X1447">
        <v>85.891000000000005</v>
      </c>
    </row>
    <row r="1448" spans="1:24" x14ac:dyDescent="0.3">
      <c r="A1448">
        <v>1447</v>
      </c>
      <c r="B1448">
        <v>17</v>
      </c>
      <c r="C1448" s="1">
        <v>44966.569930555554</v>
      </c>
      <c r="D1448" t="s">
        <v>29</v>
      </c>
      <c r="E1448" s="7">
        <v>2023</v>
      </c>
      <c r="F1448" s="7">
        <v>2</v>
      </c>
      <c r="G1448" s="7">
        <v>14</v>
      </c>
      <c r="H1448" s="7" t="s">
        <v>35</v>
      </c>
      <c r="I1448" s="7">
        <v>58</v>
      </c>
      <c r="J1448" t="s">
        <v>22</v>
      </c>
      <c r="K1448" t="s">
        <v>38</v>
      </c>
      <c r="L1448">
        <v>1.0672699999999999</v>
      </c>
      <c r="M1448" t="s">
        <v>38</v>
      </c>
      <c r="N1448">
        <v>2.6494300000000002</v>
      </c>
      <c r="O1448">
        <v>0.93093400000000004</v>
      </c>
      <c r="P1448">
        <v>-0.629992</v>
      </c>
      <c r="Q1448">
        <v>-0.629992</v>
      </c>
      <c r="R1448">
        <v>1.5348599999999999</v>
      </c>
      <c r="S1448">
        <v>0.99290400000000001</v>
      </c>
      <c r="T1448">
        <v>5.0000000000000001E-3</v>
      </c>
      <c r="U1448">
        <v>8.2000000000000003E-2</v>
      </c>
      <c r="V1448">
        <v>7.5</v>
      </c>
      <c r="W1448">
        <v>20.293600000000001</v>
      </c>
      <c r="X1448">
        <v>85.869699999999995</v>
      </c>
    </row>
    <row r="1449" spans="1:24" x14ac:dyDescent="0.3">
      <c r="A1449">
        <v>1448</v>
      </c>
      <c r="B1449">
        <v>18</v>
      </c>
      <c r="C1449" s="1">
        <v>44966.572025462963</v>
      </c>
      <c r="D1449" t="s">
        <v>29</v>
      </c>
      <c r="E1449" s="7">
        <v>2023</v>
      </c>
      <c r="F1449" s="7">
        <v>2</v>
      </c>
      <c r="G1449" s="7">
        <v>14</v>
      </c>
      <c r="H1449" s="7" t="s">
        <v>35</v>
      </c>
      <c r="I1449" s="7">
        <v>58</v>
      </c>
      <c r="J1449" t="s">
        <v>22</v>
      </c>
      <c r="K1449" t="s">
        <v>38</v>
      </c>
      <c r="L1449">
        <v>1.59138</v>
      </c>
      <c r="M1449">
        <v>1.59138</v>
      </c>
      <c r="N1449">
        <v>2.04983</v>
      </c>
      <c r="O1449">
        <v>0.97867700000000002</v>
      </c>
      <c r="P1449">
        <v>-1.0771599999999999</v>
      </c>
      <c r="Q1449">
        <v>-1.0771599999999999</v>
      </c>
      <c r="R1449">
        <v>1.42049</v>
      </c>
      <c r="S1449">
        <v>0.99609599999999998</v>
      </c>
      <c r="T1449">
        <v>4.0000000000000001E-3</v>
      </c>
      <c r="U1449">
        <v>0.03</v>
      </c>
      <c r="V1449">
        <v>7.5</v>
      </c>
      <c r="W1449">
        <v>20.6737</v>
      </c>
      <c r="X1449">
        <v>85.853399999999993</v>
      </c>
    </row>
    <row r="1450" spans="1:24" x14ac:dyDescent="0.3">
      <c r="A1450">
        <v>1449</v>
      </c>
      <c r="B1450">
        <v>1</v>
      </c>
      <c r="C1450" s="1">
        <v>44971.439733796295</v>
      </c>
      <c r="D1450" t="s">
        <v>13</v>
      </c>
      <c r="E1450" s="7">
        <v>2023</v>
      </c>
      <c r="F1450" s="7">
        <v>2</v>
      </c>
      <c r="G1450" s="7">
        <v>14</v>
      </c>
      <c r="H1450" s="7" t="s">
        <v>35</v>
      </c>
      <c r="I1450" s="7">
        <v>59</v>
      </c>
      <c r="J1450" t="s">
        <v>22</v>
      </c>
      <c r="K1450" t="s">
        <v>36</v>
      </c>
      <c r="L1450">
        <v>1.1030599999999999</v>
      </c>
      <c r="M1450">
        <v>1.1030599999999999</v>
      </c>
      <c r="N1450">
        <v>2.2141600000000001</v>
      </c>
      <c r="O1450">
        <v>0.97315399999999996</v>
      </c>
      <c r="P1450">
        <v>-0.105767</v>
      </c>
      <c r="Q1450" t="s">
        <v>38</v>
      </c>
      <c r="R1450">
        <v>4.7783300000000004</v>
      </c>
      <c r="S1450">
        <v>0.85134500000000002</v>
      </c>
      <c r="T1450">
        <v>3.0000000000000001E-3</v>
      </c>
      <c r="U1450">
        <v>3.5090900000000001E-2</v>
      </c>
      <c r="V1450">
        <v>9.92727</v>
      </c>
      <c r="W1450">
        <v>15.383900000000001</v>
      </c>
      <c r="X1450">
        <v>84.518799999999999</v>
      </c>
    </row>
    <row r="1451" spans="1:24" x14ac:dyDescent="0.3">
      <c r="A1451">
        <v>1450</v>
      </c>
      <c r="B1451">
        <v>2</v>
      </c>
      <c r="C1451" s="1">
        <v>44971.441828703704</v>
      </c>
      <c r="D1451" t="s">
        <v>13</v>
      </c>
      <c r="E1451" s="7">
        <v>2023</v>
      </c>
      <c r="F1451" s="7">
        <v>2</v>
      </c>
      <c r="G1451" s="7">
        <v>14</v>
      </c>
      <c r="H1451" s="7" t="s">
        <v>35</v>
      </c>
      <c r="I1451" s="7">
        <v>59</v>
      </c>
      <c r="J1451" t="s">
        <v>22</v>
      </c>
      <c r="K1451" t="s">
        <v>36</v>
      </c>
      <c r="L1451">
        <v>1.5469299999999999</v>
      </c>
      <c r="M1451">
        <v>1.5469299999999999</v>
      </c>
      <c r="N1451">
        <v>1.6322700000000001</v>
      </c>
      <c r="O1451">
        <v>0.98865099999999995</v>
      </c>
      <c r="P1451">
        <v>-0.108268</v>
      </c>
      <c r="Q1451" t="s">
        <v>38</v>
      </c>
      <c r="R1451">
        <v>3.5605199999999999</v>
      </c>
      <c r="S1451">
        <v>0.74877199999999999</v>
      </c>
      <c r="T1451">
        <v>2E-3</v>
      </c>
      <c r="U1451">
        <v>0</v>
      </c>
      <c r="V1451">
        <v>9.1999999999999993</v>
      </c>
      <c r="W1451">
        <v>17.185500000000001</v>
      </c>
      <c r="X1451">
        <v>84.523099999999999</v>
      </c>
    </row>
    <row r="1452" spans="1:24" x14ac:dyDescent="0.3">
      <c r="A1452">
        <v>1451</v>
      </c>
      <c r="B1452">
        <v>3</v>
      </c>
      <c r="C1452" s="1">
        <v>44971.443969907406</v>
      </c>
      <c r="D1452" t="s">
        <v>13</v>
      </c>
      <c r="E1452" s="7">
        <v>2023</v>
      </c>
      <c r="F1452" s="7">
        <v>2</v>
      </c>
      <c r="G1452" s="7">
        <v>14</v>
      </c>
      <c r="H1452" s="7" t="s">
        <v>35</v>
      </c>
      <c r="I1452" s="7">
        <v>59</v>
      </c>
      <c r="J1452" t="s">
        <v>22</v>
      </c>
      <c r="K1452" t="s">
        <v>36</v>
      </c>
      <c r="L1452">
        <v>1.9020300000000001</v>
      </c>
      <c r="M1452">
        <v>1.9020300000000001</v>
      </c>
      <c r="N1452">
        <v>1.5751299999999999</v>
      </c>
      <c r="O1452">
        <v>0.99067700000000003</v>
      </c>
      <c r="P1452">
        <v>-0.208983</v>
      </c>
      <c r="Q1452">
        <v>-0.208983</v>
      </c>
      <c r="R1452">
        <v>2.3741300000000001</v>
      </c>
      <c r="S1452">
        <v>0.96748999999999996</v>
      </c>
      <c r="T1452">
        <v>3.0000000000000001E-3</v>
      </c>
      <c r="U1452">
        <v>0</v>
      </c>
      <c r="V1452">
        <v>8.6</v>
      </c>
      <c r="W1452">
        <v>18.289300000000001</v>
      </c>
      <c r="X1452">
        <v>84.514399999999995</v>
      </c>
    </row>
    <row r="1453" spans="1:24" x14ac:dyDescent="0.3">
      <c r="A1453">
        <v>1452</v>
      </c>
      <c r="B1453">
        <v>4</v>
      </c>
      <c r="C1453" s="1">
        <v>44971.446064814816</v>
      </c>
      <c r="D1453" t="s">
        <v>13</v>
      </c>
      <c r="E1453" s="7">
        <v>2023</v>
      </c>
      <c r="F1453" s="7">
        <v>2</v>
      </c>
      <c r="G1453" s="7">
        <v>14</v>
      </c>
      <c r="H1453" s="7" t="s">
        <v>35</v>
      </c>
      <c r="I1453" s="7">
        <v>59</v>
      </c>
      <c r="J1453" t="s">
        <v>22</v>
      </c>
      <c r="K1453" t="s">
        <v>37</v>
      </c>
      <c r="L1453">
        <v>3.2147199999999998</v>
      </c>
      <c r="M1453">
        <v>3.2147199999999998</v>
      </c>
      <c r="N1453">
        <v>1.3950400000000001</v>
      </c>
      <c r="O1453">
        <v>0.99611799999999995</v>
      </c>
      <c r="P1453">
        <v>-0.26005099999999998</v>
      </c>
      <c r="Q1453">
        <v>-0.26005099999999998</v>
      </c>
      <c r="R1453">
        <v>2.2949999999999999</v>
      </c>
      <c r="S1453">
        <v>0.96997999999999995</v>
      </c>
      <c r="T1453">
        <v>3.0000000000000001E-3</v>
      </c>
      <c r="U1453">
        <v>0</v>
      </c>
      <c r="V1453">
        <v>8.3000000000000007</v>
      </c>
      <c r="W1453">
        <v>18.957799999999999</v>
      </c>
      <c r="X1453">
        <v>84.525599999999997</v>
      </c>
    </row>
    <row r="1454" spans="1:24" x14ac:dyDescent="0.3">
      <c r="A1454">
        <v>1453</v>
      </c>
      <c r="B1454">
        <v>5</v>
      </c>
      <c r="C1454" s="1">
        <v>44971.448159722226</v>
      </c>
      <c r="D1454" t="s">
        <v>13</v>
      </c>
      <c r="E1454" s="7">
        <v>2023</v>
      </c>
      <c r="F1454" s="7">
        <v>2</v>
      </c>
      <c r="G1454" s="7">
        <v>14</v>
      </c>
      <c r="H1454" s="7" t="s">
        <v>35</v>
      </c>
      <c r="I1454" s="7">
        <v>59</v>
      </c>
      <c r="J1454" t="s">
        <v>23</v>
      </c>
      <c r="K1454" t="s">
        <v>36</v>
      </c>
      <c r="L1454">
        <v>2.2839900000000002</v>
      </c>
      <c r="M1454">
        <v>2.2839900000000002</v>
      </c>
      <c r="N1454">
        <v>1.4958199999999999</v>
      </c>
      <c r="O1454">
        <v>0.993753</v>
      </c>
      <c r="P1454">
        <v>-0.24676300000000001</v>
      </c>
      <c r="Q1454">
        <v>-0.24676300000000001</v>
      </c>
      <c r="R1454">
        <v>2.3815</v>
      </c>
      <c r="S1454">
        <v>0.96684300000000001</v>
      </c>
      <c r="T1454">
        <v>3.0000000000000001E-3</v>
      </c>
      <c r="U1454">
        <v>0</v>
      </c>
      <c r="V1454">
        <v>7.8</v>
      </c>
      <c r="W1454">
        <v>19.297899999999998</v>
      </c>
      <c r="X1454">
        <v>84.483500000000006</v>
      </c>
    </row>
    <row r="1455" spans="1:24" x14ac:dyDescent="0.3">
      <c r="A1455">
        <v>1454</v>
      </c>
      <c r="B1455">
        <v>6</v>
      </c>
      <c r="C1455" s="1">
        <v>44971.450243055559</v>
      </c>
      <c r="D1455" t="s">
        <v>13</v>
      </c>
      <c r="E1455" s="7">
        <v>2023</v>
      </c>
      <c r="F1455" s="7">
        <v>2</v>
      </c>
      <c r="G1455" s="7">
        <v>14</v>
      </c>
      <c r="H1455" s="7" t="s">
        <v>35</v>
      </c>
      <c r="I1455" s="7">
        <v>59</v>
      </c>
      <c r="J1455" t="s">
        <v>23</v>
      </c>
      <c r="K1455" t="s">
        <v>36</v>
      </c>
      <c r="L1455">
        <v>1.37975</v>
      </c>
      <c r="M1455">
        <v>1.37975</v>
      </c>
      <c r="N1455">
        <v>1.92032</v>
      </c>
      <c r="O1455">
        <v>0.982483</v>
      </c>
      <c r="P1455">
        <v>-0.20083799999999999</v>
      </c>
      <c r="Q1455" t="s">
        <v>38</v>
      </c>
      <c r="R1455">
        <v>2.8752900000000001</v>
      </c>
      <c r="S1455">
        <v>0.94711400000000001</v>
      </c>
      <c r="T1455">
        <v>3.0000000000000001E-3</v>
      </c>
      <c r="U1455">
        <v>4.0000000000000001E-3</v>
      </c>
      <c r="V1455">
        <v>7.5</v>
      </c>
      <c r="W1455">
        <v>19.772200000000002</v>
      </c>
      <c r="X1455">
        <v>84.486400000000003</v>
      </c>
    </row>
    <row r="1456" spans="1:24" x14ac:dyDescent="0.3">
      <c r="A1456">
        <v>1455</v>
      </c>
      <c r="B1456">
        <v>7</v>
      </c>
      <c r="C1456" s="1">
        <v>44971.452766203707</v>
      </c>
      <c r="D1456" t="s">
        <v>13</v>
      </c>
      <c r="E1456" s="7">
        <v>2023</v>
      </c>
      <c r="F1456" s="7">
        <v>2</v>
      </c>
      <c r="G1456" s="7">
        <v>14</v>
      </c>
      <c r="H1456" s="7" t="s">
        <v>35</v>
      </c>
      <c r="I1456" s="7">
        <v>59</v>
      </c>
      <c r="J1456" t="s">
        <v>23</v>
      </c>
      <c r="K1456" t="s">
        <v>37</v>
      </c>
      <c r="L1456">
        <v>2.64323</v>
      </c>
      <c r="M1456">
        <v>2.64323</v>
      </c>
      <c r="N1456">
        <v>1.4915099999999999</v>
      </c>
      <c r="O1456">
        <v>0.994417</v>
      </c>
      <c r="P1456">
        <v>-0.17427899999999999</v>
      </c>
      <c r="Q1456" t="s">
        <v>38</v>
      </c>
      <c r="R1456">
        <v>3.2582800000000001</v>
      </c>
      <c r="S1456">
        <v>0.930728</v>
      </c>
      <c r="T1456">
        <v>2E-3</v>
      </c>
      <c r="U1456">
        <v>0</v>
      </c>
      <c r="V1456">
        <v>7.2</v>
      </c>
      <c r="W1456">
        <v>19.796900000000001</v>
      </c>
      <c r="X1456">
        <v>84.482399999999998</v>
      </c>
    </row>
    <row r="1457" spans="1:24" x14ac:dyDescent="0.3">
      <c r="A1457">
        <v>1456</v>
      </c>
      <c r="B1457">
        <v>8</v>
      </c>
      <c r="C1457" s="1">
        <v>44971.455127314817</v>
      </c>
      <c r="D1457" t="s">
        <v>13</v>
      </c>
      <c r="E1457" s="7">
        <v>2023</v>
      </c>
      <c r="F1457" s="7">
        <v>2</v>
      </c>
      <c r="G1457" s="7">
        <v>14</v>
      </c>
      <c r="H1457" s="7" t="s">
        <v>35</v>
      </c>
      <c r="I1457" s="7">
        <v>59</v>
      </c>
      <c r="J1457" t="s">
        <v>23</v>
      </c>
      <c r="K1457" t="s">
        <v>36</v>
      </c>
      <c r="L1457">
        <v>1.35819</v>
      </c>
      <c r="M1457">
        <v>1.35819</v>
      </c>
      <c r="N1457">
        <v>1.7265200000000001</v>
      </c>
      <c r="O1457">
        <v>0.98422799999999999</v>
      </c>
      <c r="P1457">
        <v>-0.16974400000000001</v>
      </c>
      <c r="Q1457" t="s">
        <v>38</v>
      </c>
      <c r="R1457">
        <v>2.8085800000000001</v>
      </c>
      <c r="S1457">
        <v>0.94994699999999999</v>
      </c>
      <c r="T1457">
        <v>2E-3</v>
      </c>
      <c r="U1457">
        <v>0</v>
      </c>
      <c r="V1457">
        <v>7.1</v>
      </c>
      <c r="W1457">
        <v>19.755600000000001</v>
      </c>
      <c r="X1457">
        <v>84.479200000000006</v>
      </c>
    </row>
    <row r="1458" spans="1:24" x14ac:dyDescent="0.3">
      <c r="A1458">
        <v>1457</v>
      </c>
      <c r="B1458">
        <v>9</v>
      </c>
      <c r="C1458" s="1">
        <v>44971.457233796296</v>
      </c>
      <c r="D1458" t="s">
        <v>13</v>
      </c>
      <c r="E1458" s="7">
        <v>2023</v>
      </c>
      <c r="F1458" s="7">
        <v>2</v>
      </c>
      <c r="G1458" s="7">
        <v>14</v>
      </c>
      <c r="H1458" s="7" t="s">
        <v>35</v>
      </c>
      <c r="I1458" s="7">
        <v>59</v>
      </c>
      <c r="J1458" t="s">
        <v>22</v>
      </c>
      <c r="K1458" t="s">
        <v>36</v>
      </c>
      <c r="L1458">
        <v>1.62286</v>
      </c>
      <c r="M1458">
        <v>1.62286</v>
      </c>
      <c r="N1458">
        <v>1.7423299999999999</v>
      </c>
      <c r="O1458">
        <v>0.98513099999999998</v>
      </c>
      <c r="P1458">
        <v>-0.11623</v>
      </c>
      <c r="Q1458" t="s">
        <v>38</v>
      </c>
      <c r="R1458">
        <v>4.07402</v>
      </c>
      <c r="S1458">
        <v>0.89009199999999999</v>
      </c>
      <c r="T1458">
        <v>3.0000000000000001E-3</v>
      </c>
      <c r="U1458">
        <v>0</v>
      </c>
      <c r="V1458">
        <v>7</v>
      </c>
      <c r="W1458">
        <v>19.8523</v>
      </c>
      <c r="X1458">
        <v>84.500600000000006</v>
      </c>
    </row>
    <row r="1459" spans="1:24" x14ac:dyDescent="0.3">
      <c r="A1459">
        <v>1458</v>
      </c>
      <c r="B1459">
        <v>10</v>
      </c>
      <c r="C1459" s="1">
        <v>44971.459340277775</v>
      </c>
      <c r="D1459" t="s">
        <v>13</v>
      </c>
      <c r="E1459" s="7">
        <v>2023</v>
      </c>
      <c r="F1459" s="7">
        <v>2</v>
      </c>
      <c r="G1459" s="7">
        <v>14</v>
      </c>
      <c r="H1459" s="7" t="s">
        <v>35</v>
      </c>
      <c r="I1459" s="7">
        <v>59</v>
      </c>
      <c r="J1459" t="s">
        <v>22</v>
      </c>
      <c r="K1459" t="s">
        <v>37</v>
      </c>
      <c r="L1459">
        <v>5.2986300000000002</v>
      </c>
      <c r="M1459">
        <v>5.2986300000000002</v>
      </c>
      <c r="N1459">
        <v>1.28535</v>
      </c>
      <c r="O1459">
        <v>0.99879600000000002</v>
      </c>
      <c r="P1459">
        <v>-0.35475899999999999</v>
      </c>
      <c r="Q1459">
        <v>-0.35475899999999999</v>
      </c>
      <c r="R1459">
        <v>1.7960799999999999</v>
      </c>
      <c r="S1459">
        <v>0.98619199999999996</v>
      </c>
      <c r="T1459">
        <v>3.0000000000000001E-3</v>
      </c>
      <c r="U1459">
        <v>0</v>
      </c>
      <c r="V1459">
        <v>6.6</v>
      </c>
      <c r="W1459">
        <v>20.023900000000001</v>
      </c>
      <c r="X1459">
        <v>84.504300000000001</v>
      </c>
    </row>
    <row r="1460" spans="1:24" x14ac:dyDescent="0.3">
      <c r="A1460">
        <v>1459</v>
      </c>
      <c r="B1460">
        <v>11</v>
      </c>
      <c r="C1460" s="1">
        <v>44971.461423611108</v>
      </c>
      <c r="D1460" t="s">
        <v>13</v>
      </c>
      <c r="E1460" s="7">
        <v>2023</v>
      </c>
      <c r="F1460" s="7">
        <v>2</v>
      </c>
      <c r="G1460" s="7">
        <v>14</v>
      </c>
      <c r="H1460" s="7" t="s">
        <v>35</v>
      </c>
      <c r="I1460" s="7">
        <v>59</v>
      </c>
      <c r="J1460" t="s">
        <v>22</v>
      </c>
      <c r="K1460" t="s">
        <v>36</v>
      </c>
      <c r="L1460">
        <v>1.8860600000000001</v>
      </c>
      <c r="M1460">
        <v>1.8860600000000001</v>
      </c>
      <c r="N1460">
        <v>1.67195</v>
      </c>
      <c r="O1460">
        <v>0.98980299999999999</v>
      </c>
      <c r="P1460">
        <v>-0.322847</v>
      </c>
      <c r="Q1460">
        <v>-0.322847</v>
      </c>
      <c r="R1460">
        <v>2.5670899999999999</v>
      </c>
      <c r="S1460">
        <v>0.96023000000000003</v>
      </c>
      <c r="T1460">
        <v>3.0000000000000001E-3</v>
      </c>
      <c r="U1460">
        <v>3.3000000000000002E-2</v>
      </c>
      <c r="V1460">
        <v>6.7</v>
      </c>
      <c r="W1460">
        <v>20.115100000000002</v>
      </c>
      <c r="X1460">
        <v>84.498599999999996</v>
      </c>
    </row>
    <row r="1461" spans="1:24" x14ac:dyDescent="0.3">
      <c r="A1461">
        <v>1460</v>
      </c>
      <c r="B1461">
        <v>12</v>
      </c>
      <c r="C1461" s="1">
        <v>44971.463761574072</v>
      </c>
      <c r="D1461" t="s">
        <v>13</v>
      </c>
      <c r="E1461" s="7">
        <v>2023</v>
      </c>
      <c r="F1461" s="7">
        <v>2</v>
      </c>
      <c r="G1461" s="7">
        <v>14</v>
      </c>
      <c r="H1461" s="7" t="s">
        <v>35</v>
      </c>
      <c r="I1461" s="7">
        <v>59</v>
      </c>
      <c r="J1461" t="s">
        <v>22</v>
      </c>
      <c r="K1461" t="s">
        <v>36</v>
      </c>
      <c r="L1461">
        <v>2.2975500000000002</v>
      </c>
      <c r="M1461">
        <v>2.2975500000000002</v>
      </c>
      <c r="N1461">
        <v>1.5056700000000001</v>
      </c>
      <c r="O1461">
        <v>0.99388600000000005</v>
      </c>
      <c r="P1461">
        <v>-0.42050599999999999</v>
      </c>
      <c r="Q1461">
        <v>-0.42050599999999999</v>
      </c>
      <c r="R1461">
        <v>1.68692</v>
      </c>
      <c r="S1461">
        <v>0.98939900000000003</v>
      </c>
      <c r="T1461">
        <v>2E-3</v>
      </c>
      <c r="U1461">
        <v>0</v>
      </c>
      <c r="V1461">
        <v>6.7</v>
      </c>
      <c r="W1461">
        <v>20.2666</v>
      </c>
      <c r="X1461">
        <v>84.500500000000002</v>
      </c>
    </row>
    <row r="1462" spans="1:24" x14ac:dyDescent="0.3">
      <c r="A1462">
        <v>1461</v>
      </c>
      <c r="B1462">
        <v>13</v>
      </c>
      <c r="C1462" s="1">
        <v>44971.465868055559</v>
      </c>
      <c r="D1462" t="s">
        <v>13</v>
      </c>
      <c r="E1462" s="7">
        <v>2023</v>
      </c>
      <c r="F1462" s="7">
        <v>2</v>
      </c>
      <c r="G1462" s="7">
        <v>14</v>
      </c>
      <c r="H1462" s="7" t="s">
        <v>35</v>
      </c>
      <c r="I1462" s="7">
        <v>59</v>
      </c>
      <c r="J1462" t="s">
        <v>23</v>
      </c>
      <c r="K1462" t="s">
        <v>36</v>
      </c>
      <c r="L1462">
        <v>1.2095899999999999</v>
      </c>
      <c r="M1462">
        <v>1.2095899999999999</v>
      </c>
      <c r="N1462">
        <v>1.92737</v>
      </c>
      <c r="O1462">
        <v>0.97931900000000005</v>
      </c>
      <c r="P1462">
        <v>-0.29966900000000002</v>
      </c>
      <c r="Q1462">
        <v>-0.29966900000000002</v>
      </c>
      <c r="R1462">
        <v>1.9510000000000001</v>
      </c>
      <c r="S1462">
        <v>0.98152499999999998</v>
      </c>
      <c r="T1462">
        <v>3.0000000000000001E-3</v>
      </c>
      <c r="U1462">
        <v>3.9E-2</v>
      </c>
      <c r="V1462">
        <v>6.7</v>
      </c>
      <c r="W1462">
        <v>20.298200000000001</v>
      </c>
      <c r="X1462">
        <v>84.511600000000001</v>
      </c>
    </row>
    <row r="1463" spans="1:24" x14ac:dyDescent="0.3">
      <c r="A1463">
        <v>1462</v>
      </c>
      <c r="B1463">
        <v>14</v>
      </c>
      <c r="C1463" s="1">
        <v>44971.467951388891</v>
      </c>
      <c r="D1463" t="s">
        <v>13</v>
      </c>
      <c r="E1463" s="7">
        <v>2023</v>
      </c>
      <c r="F1463" s="7">
        <v>2</v>
      </c>
      <c r="G1463" s="7">
        <v>14</v>
      </c>
      <c r="H1463" s="7" t="s">
        <v>35</v>
      </c>
      <c r="I1463" s="7">
        <v>59</v>
      </c>
      <c r="J1463" t="s">
        <v>23</v>
      </c>
      <c r="K1463" t="s">
        <v>37</v>
      </c>
      <c r="L1463">
        <v>2.1924199999999998</v>
      </c>
      <c r="M1463">
        <v>2.1924199999999998</v>
      </c>
      <c r="N1463">
        <v>1.5363100000000001</v>
      </c>
      <c r="O1463">
        <v>0.99274099999999998</v>
      </c>
      <c r="P1463">
        <v>-0.24223900000000001</v>
      </c>
      <c r="Q1463">
        <v>-0.24223900000000001</v>
      </c>
      <c r="R1463">
        <v>2.1993200000000002</v>
      </c>
      <c r="S1463">
        <v>0.97335199999999999</v>
      </c>
      <c r="T1463">
        <v>2E-3</v>
      </c>
      <c r="U1463">
        <v>0</v>
      </c>
      <c r="V1463">
        <v>6.6</v>
      </c>
      <c r="W1463">
        <v>20.2822</v>
      </c>
      <c r="X1463">
        <v>84.514700000000005</v>
      </c>
    </row>
    <row r="1464" spans="1:24" x14ac:dyDescent="0.3">
      <c r="A1464">
        <v>1463</v>
      </c>
      <c r="B1464">
        <v>15</v>
      </c>
      <c r="C1464" s="1">
        <v>44971.470046296294</v>
      </c>
      <c r="D1464" t="s">
        <v>13</v>
      </c>
      <c r="E1464" s="7">
        <v>2023</v>
      </c>
      <c r="F1464" s="7">
        <v>2</v>
      </c>
      <c r="G1464" s="7">
        <v>14</v>
      </c>
      <c r="H1464" s="7" t="s">
        <v>35</v>
      </c>
      <c r="I1464" s="7">
        <v>59</v>
      </c>
      <c r="J1464" t="s">
        <v>23</v>
      </c>
      <c r="K1464" t="s">
        <v>36</v>
      </c>
      <c r="L1464">
        <v>2.15923</v>
      </c>
      <c r="M1464">
        <v>2.15923</v>
      </c>
      <c r="N1464">
        <v>1.6132200000000001</v>
      </c>
      <c r="O1464">
        <v>0.98959299999999994</v>
      </c>
      <c r="P1464">
        <v>-0.23538100000000001</v>
      </c>
      <c r="Q1464">
        <v>-0.23538100000000001</v>
      </c>
      <c r="R1464">
        <v>2.09477</v>
      </c>
      <c r="S1464">
        <v>0.97689800000000004</v>
      </c>
      <c r="T1464">
        <v>4.0000000000000001E-3</v>
      </c>
      <c r="U1464">
        <v>0</v>
      </c>
      <c r="V1464">
        <v>6.7</v>
      </c>
      <c r="W1464">
        <v>20.496400000000001</v>
      </c>
      <c r="X1464">
        <v>84.5017</v>
      </c>
    </row>
    <row r="1465" spans="1:24" x14ac:dyDescent="0.3">
      <c r="A1465">
        <v>1464</v>
      </c>
      <c r="B1465">
        <v>16</v>
      </c>
      <c r="C1465" s="1">
        <v>44971.472129629627</v>
      </c>
      <c r="D1465" t="s">
        <v>13</v>
      </c>
      <c r="E1465" s="7">
        <v>2023</v>
      </c>
      <c r="F1465" s="7">
        <v>2</v>
      </c>
      <c r="G1465" s="7">
        <v>14</v>
      </c>
      <c r="H1465" s="7" t="s">
        <v>35</v>
      </c>
      <c r="I1465" s="7">
        <v>59</v>
      </c>
      <c r="J1465" t="s">
        <v>23</v>
      </c>
      <c r="K1465" t="s">
        <v>36</v>
      </c>
      <c r="L1465">
        <v>1.63036</v>
      </c>
      <c r="M1465">
        <v>1.63036</v>
      </c>
      <c r="N1465">
        <v>1.83619</v>
      </c>
      <c r="O1465">
        <v>0.98519299999999999</v>
      </c>
      <c r="P1465">
        <v>-0.33161200000000002</v>
      </c>
      <c r="Q1465">
        <v>-0.33161200000000002</v>
      </c>
      <c r="R1465">
        <v>2.0047799999999998</v>
      </c>
      <c r="S1465">
        <v>0.98006599999999999</v>
      </c>
      <c r="T1465">
        <v>2E-3</v>
      </c>
      <c r="U1465">
        <v>0</v>
      </c>
      <c r="V1465">
        <v>6.9</v>
      </c>
      <c r="W1465">
        <v>20.576699999999999</v>
      </c>
      <c r="X1465">
        <v>84.504199999999997</v>
      </c>
    </row>
    <row r="1466" spans="1:24" x14ac:dyDescent="0.3">
      <c r="A1466">
        <v>1465</v>
      </c>
      <c r="B1466">
        <v>17</v>
      </c>
      <c r="C1466" s="1">
        <v>44971.474212962959</v>
      </c>
      <c r="D1466" t="s">
        <v>13</v>
      </c>
      <c r="E1466" s="7">
        <v>2023</v>
      </c>
      <c r="F1466" s="7">
        <v>2</v>
      </c>
      <c r="G1466" s="7">
        <v>14</v>
      </c>
      <c r="H1466" s="7" t="s">
        <v>35</v>
      </c>
      <c r="I1466" s="7">
        <v>59</v>
      </c>
      <c r="J1466" t="s">
        <v>22</v>
      </c>
      <c r="K1466" t="s">
        <v>36</v>
      </c>
      <c r="L1466">
        <v>2.3267899999999999</v>
      </c>
      <c r="M1466">
        <v>2.3267899999999999</v>
      </c>
      <c r="N1466">
        <v>1.45109</v>
      </c>
      <c r="O1466">
        <v>0.99393399999999998</v>
      </c>
      <c r="P1466">
        <v>-6.7862199999999998E-2</v>
      </c>
      <c r="Q1466" t="s">
        <v>38</v>
      </c>
      <c r="R1466">
        <v>6.6008399999999998</v>
      </c>
      <c r="S1466">
        <v>0.74135799999999996</v>
      </c>
      <c r="T1466">
        <v>1E-3</v>
      </c>
      <c r="U1466">
        <v>0</v>
      </c>
      <c r="V1466">
        <v>6.9</v>
      </c>
      <c r="W1466">
        <v>20.6982</v>
      </c>
      <c r="X1466">
        <v>84.512200000000007</v>
      </c>
    </row>
    <row r="1467" spans="1:24" x14ac:dyDescent="0.3">
      <c r="A1467">
        <v>1466</v>
      </c>
      <c r="B1467">
        <v>18</v>
      </c>
      <c r="C1467" s="1">
        <v>44971.476319444446</v>
      </c>
      <c r="D1467" t="s">
        <v>13</v>
      </c>
      <c r="E1467" s="7">
        <v>2023</v>
      </c>
      <c r="F1467" s="7">
        <v>2</v>
      </c>
      <c r="G1467" s="7">
        <v>14</v>
      </c>
      <c r="H1467" s="7" t="s">
        <v>35</v>
      </c>
      <c r="I1467" s="7">
        <v>59</v>
      </c>
      <c r="J1467" t="s">
        <v>22</v>
      </c>
      <c r="K1467" t="s">
        <v>37</v>
      </c>
      <c r="L1467">
        <v>2.7686199999999999</v>
      </c>
      <c r="M1467">
        <v>2.7686199999999999</v>
      </c>
      <c r="N1467">
        <v>1.38419</v>
      </c>
      <c r="O1467">
        <v>0.99638499999999997</v>
      </c>
      <c r="P1467">
        <v>-0.108877</v>
      </c>
      <c r="Q1467" t="s">
        <v>38</v>
      </c>
      <c r="R1467">
        <v>3.7665600000000001</v>
      </c>
      <c r="S1467">
        <v>0.906026</v>
      </c>
      <c r="T1467">
        <v>2E-3</v>
      </c>
      <c r="U1467">
        <v>0</v>
      </c>
      <c r="V1467">
        <v>6.9</v>
      </c>
      <c r="W1467">
        <v>20.7913</v>
      </c>
      <c r="X1467">
        <v>84.523700000000005</v>
      </c>
    </row>
    <row r="1468" spans="1:24" x14ac:dyDescent="0.3">
      <c r="A1468">
        <v>1467</v>
      </c>
      <c r="B1468">
        <v>19</v>
      </c>
      <c r="C1468" s="1">
        <v>44971.478472222225</v>
      </c>
      <c r="D1468" t="s">
        <v>13</v>
      </c>
      <c r="E1468" s="7">
        <v>2023</v>
      </c>
      <c r="F1468" s="7">
        <v>2</v>
      </c>
      <c r="G1468" s="7">
        <v>14</v>
      </c>
      <c r="H1468" s="7" t="s">
        <v>35</v>
      </c>
      <c r="I1468" s="7">
        <v>59</v>
      </c>
      <c r="J1468" t="s">
        <v>22</v>
      </c>
      <c r="K1468" t="s">
        <v>36</v>
      </c>
      <c r="L1468">
        <v>1.5586100000000001</v>
      </c>
      <c r="M1468">
        <v>1.5586100000000001</v>
      </c>
      <c r="N1468">
        <v>1.83596</v>
      </c>
      <c r="O1468">
        <v>0.98421800000000004</v>
      </c>
      <c r="P1468">
        <v>-6.8520600000000001E-2</v>
      </c>
      <c r="Q1468" t="s">
        <v>38</v>
      </c>
      <c r="R1468">
        <v>6.0491299999999999</v>
      </c>
      <c r="S1468">
        <v>0.77462600000000004</v>
      </c>
      <c r="T1468">
        <v>3.0000000000000001E-3</v>
      </c>
      <c r="U1468">
        <v>3.5000000000000003E-2</v>
      </c>
      <c r="V1468">
        <v>6.9</v>
      </c>
      <c r="W1468">
        <v>20.7988</v>
      </c>
      <c r="X1468">
        <v>84.520499999999998</v>
      </c>
    </row>
    <row r="1469" spans="1:24" x14ac:dyDescent="0.3">
      <c r="A1469">
        <v>1468</v>
      </c>
      <c r="B1469">
        <v>20</v>
      </c>
      <c r="C1469" s="1">
        <v>44971.480543981481</v>
      </c>
      <c r="D1469" t="s">
        <v>13</v>
      </c>
      <c r="E1469" s="7">
        <v>2023</v>
      </c>
      <c r="F1469" s="7">
        <v>2</v>
      </c>
      <c r="G1469" s="7">
        <v>14</v>
      </c>
      <c r="H1469" s="7" t="s">
        <v>35</v>
      </c>
      <c r="I1469" s="7">
        <v>59</v>
      </c>
      <c r="J1469" t="s">
        <v>22</v>
      </c>
      <c r="K1469" t="s">
        <v>36</v>
      </c>
      <c r="L1469">
        <v>3.2105999999999999</v>
      </c>
      <c r="M1469">
        <v>3.2105999999999999</v>
      </c>
      <c r="N1469">
        <v>1.4609700000000001</v>
      </c>
      <c r="O1469">
        <v>0.99383900000000003</v>
      </c>
      <c r="P1469">
        <v>-0.12361999999999999</v>
      </c>
      <c r="Q1469" t="s">
        <v>38</v>
      </c>
      <c r="R1469">
        <v>4.9956800000000001</v>
      </c>
      <c r="S1469">
        <v>0.83889899999999995</v>
      </c>
      <c r="T1469">
        <v>4.0000000000000001E-3</v>
      </c>
      <c r="U1469">
        <v>1.2999999999999999E-2</v>
      </c>
      <c r="V1469">
        <v>6.9</v>
      </c>
      <c r="W1469">
        <v>20.872599999999998</v>
      </c>
      <c r="X1469">
        <v>84.535399999999996</v>
      </c>
    </row>
    <row r="1470" spans="1:24" x14ac:dyDescent="0.3">
      <c r="A1470">
        <v>1469</v>
      </c>
      <c r="B1470">
        <v>21</v>
      </c>
      <c r="C1470" s="1">
        <v>44971.482719907406</v>
      </c>
      <c r="D1470" t="s">
        <v>13</v>
      </c>
      <c r="E1470" s="7">
        <v>2023</v>
      </c>
      <c r="F1470" s="7">
        <v>2</v>
      </c>
      <c r="G1470" s="7">
        <v>14</v>
      </c>
      <c r="H1470" s="7" t="s">
        <v>35</v>
      </c>
      <c r="I1470" s="7">
        <v>59</v>
      </c>
      <c r="J1470" t="s">
        <v>23</v>
      </c>
      <c r="K1470" t="s">
        <v>37</v>
      </c>
      <c r="L1470">
        <v>2.11978</v>
      </c>
      <c r="M1470">
        <v>2.11978</v>
      </c>
      <c r="N1470">
        <v>1.6364399999999999</v>
      </c>
      <c r="O1470">
        <v>0.98899599999999999</v>
      </c>
      <c r="P1470">
        <v>-0.20102500000000001</v>
      </c>
      <c r="Q1470" t="s">
        <v>38</v>
      </c>
      <c r="R1470">
        <v>3.1139800000000002</v>
      </c>
      <c r="S1470">
        <v>0.93728699999999998</v>
      </c>
      <c r="T1470">
        <v>2E-3</v>
      </c>
      <c r="U1470">
        <v>0</v>
      </c>
      <c r="V1470">
        <v>6.9</v>
      </c>
      <c r="W1470">
        <v>20.975899999999999</v>
      </c>
      <c r="X1470">
        <v>84.5488</v>
      </c>
    </row>
    <row r="1471" spans="1:24" x14ac:dyDescent="0.3">
      <c r="A1471">
        <v>1470</v>
      </c>
      <c r="B1471">
        <v>22</v>
      </c>
      <c r="C1471" s="1">
        <v>44971.484837962962</v>
      </c>
      <c r="D1471" t="s">
        <v>13</v>
      </c>
      <c r="E1471" s="7">
        <v>2023</v>
      </c>
      <c r="F1471" s="7">
        <v>2</v>
      </c>
      <c r="G1471" s="7">
        <v>14</v>
      </c>
      <c r="H1471" s="7" t="s">
        <v>35</v>
      </c>
      <c r="I1471" s="7">
        <v>59</v>
      </c>
      <c r="J1471" t="s">
        <v>23</v>
      </c>
      <c r="K1471" t="s">
        <v>36</v>
      </c>
      <c r="L1471">
        <v>1.59897</v>
      </c>
      <c r="M1471">
        <v>1.59897</v>
      </c>
      <c r="N1471">
        <v>1.6838900000000001</v>
      </c>
      <c r="O1471">
        <v>0.98869099999999999</v>
      </c>
      <c r="P1471">
        <v>-0.20810699999999999</v>
      </c>
      <c r="Q1471">
        <v>-0.20810699999999999</v>
      </c>
      <c r="R1471">
        <v>2.7826</v>
      </c>
      <c r="S1471">
        <v>0.951013</v>
      </c>
      <c r="T1471">
        <v>2E-3</v>
      </c>
      <c r="U1471">
        <v>0</v>
      </c>
      <c r="V1471">
        <v>6.9</v>
      </c>
      <c r="W1471">
        <v>20.978100000000001</v>
      </c>
      <c r="X1471">
        <v>84.549599999999998</v>
      </c>
    </row>
    <row r="1472" spans="1:24" x14ac:dyDescent="0.3">
      <c r="A1472">
        <v>1471</v>
      </c>
      <c r="B1472">
        <v>23</v>
      </c>
      <c r="C1472" s="1">
        <v>44971.487071759257</v>
      </c>
      <c r="D1472" t="s">
        <v>13</v>
      </c>
      <c r="E1472" s="7">
        <v>2023</v>
      </c>
      <c r="F1472" s="7">
        <v>2</v>
      </c>
      <c r="G1472" s="7">
        <v>14</v>
      </c>
      <c r="H1472" s="7" t="s">
        <v>35</v>
      </c>
      <c r="I1472" s="7">
        <v>59</v>
      </c>
      <c r="J1472" t="s">
        <v>23</v>
      </c>
      <c r="K1472" t="s">
        <v>36</v>
      </c>
      <c r="L1472">
        <v>2.2025999999999999</v>
      </c>
      <c r="M1472">
        <v>2.2025999999999999</v>
      </c>
      <c r="N1472">
        <v>1.6716299999999999</v>
      </c>
      <c r="O1472">
        <v>0.98783200000000004</v>
      </c>
      <c r="P1472">
        <v>-0.23746700000000001</v>
      </c>
      <c r="Q1472">
        <v>-0.23746700000000001</v>
      </c>
      <c r="R1472">
        <v>2.64344</v>
      </c>
      <c r="S1472">
        <v>0.95671499999999998</v>
      </c>
      <c r="T1472">
        <v>2E-3</v>
      </c>
      <c r="U1472">
        <v>0</v>
      </c>
      <c r="V1472">
        <v>7</v>
      </c>
      <c r="W1472">
        <v>21.041799999999999</v>
      </c>
      <c r="X1472">
        <v>84.551100000000005</v>
      </c>
    </row>
    <row r="1473" spans="1:24" x14ac:dyDescent="0.3">
      <c r="A1473">
        <v>1472</v>
      </c>
      <c r="B1473">
        <v>24</v>
      </c>
      <c r="C1473" s="1">
        <v>44971.489247685182</v>
      </c>
      <c r="D1473" t="s">
        <v>13</v>
      </c>
      <c r="E1473" s="7">
        <v>2023</v>
      </c>
      <c r="F1473" s="7">
        <v>2</v>
      </c>
      <c r="G1473" s="7">
        <v>14</v>
      </c>
      <c r="H1473" s="7" t="s">
        <v>35</v>
      </c>
      <c r="I1473" s="7">
        <v>59</v>
      </c>
      <c r="J1473" t="s">
        <v>23</v>
      </c>
      <c r="K1473" t="s">
        <v>36</v>
      </c>
      <c r="L1473">
        <v>2.0406</v>
      </c>
      <c r="M1473">
        <v>2.0406</v>
      </c>
      <c r="N1473">
        <v>1.6614599999999999</v>
      </c>
      <c r="O1473">
        <v>0.98815600000000003</v>
      </c>
      <c r="P1473">
        <v>-0.116188</v>
      </c>
      <c r="Q1473" t="s">
        <v>38</v>
      </c>
      <c r="R1473">
        <v>4.3570599999999997</v>
      </c>
      <c r="S1473">
        <v>0.87483900000000003</v>
      </c>
      <c r="T1473">
        <v>4.0000000000000001E-3</v>
      </c>
      <c r="U1473">
        <v>0.02</v>
      </c>
      <c r="V1473">
        <v>7.1</v>
      </c>
      <c r="W1473">
        <v>21.102699999999999</v>
      </c>
      <c r="X1473">
        <v>84.555199999999999</v>
      </c>
    </row>
    <row r="1474" spans="1:24" x14ac:dyDescent="0.3">
      <c r="A1474">
        <v>1473</v>
      </c>
      <c r="B1474">
        <v>1</v>
      </c>
      <c r="C1474" s="1">
        <v>44971.539953703701</v>
      </c>
      <c r="D1474" t="s">
        <v>15</v>
      </c>
      <c r="E1474" s="7">
        <v>2023</v>
      </c>
      <c r="F1474" s="7">
        <v>2</v>
      </c>
      <c r="G1474" s="7">
        <v>14</v>
      </c>
      <c r="H1474" s="7" t="s">
        <v>35</v>
      </c>
      <c r="I1474" s="7">
        <v>59</v>
      </c>
      <c r="J1474" t="s">
        <v>22</v>
      </c>
      <c r="K1474" t="s">
        <v>38</v>
      </c>
      <c r="L1474">
        <v>3.4467300000000001</v>
      </c>
      <c r="M1474">
        <v>3.4467300000000001</v>
      </c>
      <c r="N1474">
        <v>1.49936</v>
      </c>
      <c r="O1474">
        <v>0.99170199999999997</v>
      </c>
      <c r="P1474">
        <v>-0.64012800000000003</v>
      </c>
      <c r="Q1474">
        <v>-0.64012800000000003</v>
      </c>
      <c r="R1474">
        <v>1.63388</v>
      </c>
      <c r="S1474">
        <v>0.99106799999999995</v>
      </c>
      <c r="T1474">
        <v>8.0000000000000002E-3</v>
      </c>
      <c r="U1474">
        <v>0.216</v>
      </c>
      <c r="V1474">
        <v>13.1</v>
      </c>
      <c r="W1474">
        <v>18.525600000000001</v>
      </c>
      <c r="X1474">
        <v>83.461500000000001</v>
      </c>
    </row>
    <row r="1475" spans="1:24" x14ac:dyDescent="0.3">
      <c r="A1475">
        <v>1474</v>
      </c>
      <c r="B1475">
        <v>2</v>
      </c>
      <c r="C1475" s="1">
        <v>44971.542511574073</v>
      </c>
      <c r="D1475" t="s">
        <v>15</v>
      </c>
      <c r="E1475" s="7">
        <v>2023</v>
      </c>
      <c r="F1475" s="7">
        <v>2</v>
      </c>
      <c r="G1475" s="7">
        <v>14</v>
      </c>
      <c r="H1475" s="7" t="s">
        <v>35</v>
      </c>
      <c r="I1475" s="7">
        <v>59</v>
      </c>
      <c r="J1475" t="s">
        <v>22</v>
      </c>
      <c r="K1475" t="s">
        <v>38</v>
      </c>
      <c r="L1475">
        <v>2.7824900000000001</v>
      </c>
      <c r="M1475">
        <v>2.7824900000000001</v>
      </c>
      <c r="N1475">
        <v>1.5995299999999999</v>
      </c>
      <c r="O1475">
        <v>0.98909499999999995</v>
      </c>
      <c r="P1475">
        <v>-0.87756000000000001</v>
      </c>
      <c r="Q1475">
        <v>-0.87756000000000001</v>
      </c>
      <c r="R1475">
        <v>1.5460199999999999</v>
      </c>
      <c r="S1475">
        <v>0.99324299999999999</v>
      </c>
      <c r="T1475">
        <v>8.9999999999999993E-3</v>
      </c>
      <c r="U1475">
        <v>8.8999999999999996E-2</v>
      </c>
      <c r="V1475">
        <v>12.7</v>
      </c>
      <c r="W1475">
        <v>21.005600000000001</v>
      </c>
      <c r="X1475">
        <v>83.456800000000001</v>
      </c>
    </row>
    <row r="1476" spans="1:24" x14ac:dyDescent="0.3">
      <c r="A1476">
        <v>1475</v>
      </c>
      <c r="B1476">
        <v>3</v>
      </c>
      <c r="C1476" s="1">
        <v>44971.544675925928</v>
      </c>
      <c r="D1476" t="s">
        <v>15</v>
      </c>
      <c r="E1476" s="7">
        <v>2023</v>
      </c>
      <c r="F1476" s="7">
        <v>2</v>
      </c>
      <c r="G1476" s="7">
        <v>14</v>
      </c>
      <c r="H1476" s="7" t="s">
        <v>35</v>
      </c>
      <c r="I1476" s="7">
        <v>59</v>
      </c>
      <c r="J1476" t="s">
        <v>22</v>
      </c>
      <c r="K1476" t="s">
        <v>38</v>
      </c>
      <c r="L1476">
        <v>1.6826700000000001</v>
      </c>
      <c r="M1476">
        <v>1.6826700000000001</v>
      </c>
      <c r="N1476">
        <v>2.0323799999999999</v>
      </c>
      <c r="O1476">
        <v>0.969275</v>
      </c>
      <c r="P1476">
        <v>-0.43287599999999998</v>
      </c>
      <c r="Q1476">
        <v>-0.43287599999999998</v>
      </c>
      <c r="R1476">
        <v>1.9350099999999999</v>
      </c>
      <c r="S1476">
        <v>0.982491</v>
      </c>
      <c r="T1476">
        <v>3.0000000000000001E-3</v>
      </c>
      <c r="U1476">
        <v>3.5999999999999997E-2</v>
      </c>
      <c r="V1476">
        <v>12.4</v>
      </c>
      <c r="W1476">
        <v>22.180199999999999</v>
      </c>
      <c r="X1476">
        <v>83.453000000000003</v>
      </c>
    </row>
    <row r="1477" spans="1:24" x14ac:dyDescent="0.3">
      <c r="A1477">
        <v>1476</v>
      </c>
      <c r="B1477">
        <v>4</v>
      </c>
      <c r="C1477" s="1">
        <v>44971.546875</v>
      </c>
      <c r="D1477" t="s">
        <v>15</v>
      </c>
      <c r="E1477" s="7">
        <v>2023</v>
      </c>
      <c r="F1477" s="7">
        <v>2</v>
      </c>
      <c r="G1477" s="7">
        <v>14</v>
      </c>
      <c r="H1477" s="7" t="s">
        <v>35</v>
      </c>
      <c r="I1477" s="7">
        <v>59</v>
      </c>
      <c r="J1477" t="s">
        <v>23</v>
      </c>
      <c r="K1477" t="s">
        <v>38</v>
      </c>
      <c r="L1477">
        <v>1.0103800000000001</v>
      </c>
      <c r="M1477" t="s">
        <v>38</v>
      </c>
      <c r="N1477">
        <v>3.6364999999999998</v>
      </c>
      <c r="O1477">
        <v>0.83716299999999999</v>
      </c>
      <c r="P1477">
        <v>-0.31568600000000002</v>
      </c>
      <c r="Q1477">
        <v>-0.31568600000000002</v>
      </c>
      <c r="R1477">
        <v>2.4636300000000002</v>
      </c>
      <c r="S1477">
        <v>0.96400699999999995</v>
      </c>
      <c r="T1477">
        <v>5.0000000000000001E-3</v>
      </c>
      <c r="U1477">
        <v>0.191</v>
      </c>
      <c r="V1477">
        <v>11.9</v>
      </c>
      <c r="W1477">
        <v>22.818899999999999</v>
      </c>
      <c r="X1477">
        <v>83.462000000000003</v>
      </c>
    </row>
    <row r="1478" spans="1:24" x14ac:dyDescent="0.3">
      <c r="A1478">
        <v>1477</v>
      </c>
      <c r="B1478">
        <v>5</v>
      </c>
      <c r="C1478" s="1">
        <v>44971.548958333333</v>
      </c>
      <c r="D1478" t="s">
        <v>15</v>
      </c>
      <c r="E1478" s="7">
        <v>2023</v>
      </c>
      <c r="F1478" s="7">
        <v>2</v>
      </c>
      <c r="G1478" s="7">
        <v>14</v>
      </c>
      <c r="H1478" s="7" t="s">
        <v>35</v>
      </c>
      <c r="I1478" s="7">
        <v>59</v>
      </c>
      <c r="J1478" t="s">
        <v>23</v>
      </c>
      <c r="K1478" t="s">
        <v>38</v>
      </c>
      <c r="L1478">
        <v>0.85610699999999995</v>
      </c>
      <c r="M1478" t="s">
        <v>38</v>
      </c>
      <c r="N1478">
        <v>3.2704499999999999</v>
      </c>
      <c r="O1478">
        <v>0.91960900000000001</v>
      </c>
      <c r="P1478">
        <v>-0.29852600000000001</v>
      </c>
      <c r="Q1478">
        <v>-0.29852600000000001</v>
      </c>
      <c r="R1478">
        <v>2.4647999999999999</v>
      </c>
      <c r="S1478">
        <v>0.96395900000000001</v>
      </c>
      <c r="T1478">
        <v>3.0000000000000001E-3</v>
      </c>
      <c r="U1478">
        <v>6.9000000000000006E-2</v>
      </c>
      <c r="V1478">
        <v>11.1</v>
      </c>
      <c r="W1478">
        <v>23.3049</v>
      </c>
      <c r="X1478">
        <v>83.474699999999999</v>
      </c>
    </row>
    <row r="1479" spans="1:24" x14ac:dyDescent="0.3">
      <c r="A1479">
        <v>1478</v>
      </c>
      <c r="B1479">
        <v>6</v>
      </c>
      <c r="C1479" s="1">
        <v>44971.551018518519</v>
      </c>
      <c r="D1479" t="s">
        <v>15</v>
      </c>
      <c r="E1479" s="7">
        <v>2023</v>
      </c>
      <c r="F1479" s="7">
        <v>2</v>
      </c>
      <c r="G1479" s="7">
        <v>14</v>
      </c>
      <c r="H1479" s="7" t="s">
        <v>35</v>
      </c>
      <c r="I1479" s="7">
        <v>59</v>
      </c>
      <c r="J1479" t="s">
        <v>23</v>
      </c>
      <c r="K1479" t="s">
        <v>38</v>
      </c>
      <c r="L1479">
        <v>0.52665099999999998</v>
      </c>
      <c r="M1479" t="s">
        <v>38</v>
      </c>
      <c r="N1479">
        <v>5.9324199999999996</v>
      </c>
      <c r="O1479">
        <v>0.74524400000000002</v>
      </c>
      <c r="P1479">
        <v>-0.28246500000000002</v>
      </c>
      <c r="Q1479">
        <v>-0.28246500000000002</v>
      </c>
      <c r="R1479">
        <v>2.4499900000000001</v>
      </c>
      <c r="S1479">
        <v>0.96493399999999996</v>
      </c>
      <c r="T1479">
        <v>6.0000000000000001E-3</v>
      </c>
      <c r="U1479">
        <v>0.183</v>
      </c>
      <c r="V1479">
        <v>10.6</v>
      </c>
      <c r="W1479">
        <v>23.631</v>
      </c>
      <c r="X1479">
        <v>83.488699999999994</v>
      </c>
    </row>
    <row r="1480" spans="1:24" x14ac:dyDescent="0.3">
      <c r="A1480">
        <v>1479</v>
      </c>
      <c r="B1480">
        <v>10</v>
      </c>
      <c r="C1480" s="1">
        <v>44971.553668981483</v>
      </c>
      <c r="D1480" t="s">
        <v>15</v>
      </c>
      <c r="E1480" s="7">
        <v>2023</v>
      </c>
      <c r="F1480" s="7">
        <v>2</v>
      </c>
      <c r="G1480" s="7">
        <v>14</v>
      </c>
      <c r="H1480" s="7" t="s">
        <v>35</v>
      </c>
      <c r="I1480" s="7">
        <v>59</v>
      </c>
      <c r="J1480" t="s">
        <v>23</v>
      </c>
      <c r="K1480" t="s">
        <v>38</v>
      </c>
      <c r="L1480">
        <v>0.65457100000000001</v>
      </c>
      <c r="M1480" t="s">
        <v>38</v>
      </c>
      <c r="N1480">
        <v>5.2460699999999996</v>
      </c>
      <c r="O1480">
        <v>0.78309300000000004</v>
      </c>
      <c r="P1480">
        <v>-0.43219600000000002</v>
      </c>
      <c r="Q1480">
        <v>-0.43219600000000002</v>
      </c>
      <c r="R1480">
        <v>1.9319299999999999</v>
      </c>
      <c r="S1480">
        <v>0.98237200000000002</v>
      </c>
      <c r="T1480">
        <v>5.0000000000000001E-3</v>
      </c>
      <c r="U1480">
        <v>0.127</v>
      </c>
      <c r="V1480">
        <v>9.8000000000000007</v>
      </c>
      <c r="W1480">
        <v>23.5442</v>
      </c>
      <c r="X1480">
        <v>83.511099999999999</v>
      </c>
    </row>
    <row r="1481" spans="1:24" x14ac:dyDescent="0.3">
      <c r="A1481">
        <v>1480</v>
      </c>
      <c r="B1481">
        <v>11</v>
      </c>
      <c r="C1481" s="1">
        <v>44971.555763888886</v>
      </c>
      <c r="D1481" t="s">
        <v>15</v>
      </c>
      <c r="E1481" s="7">
        <v>2023</v>
      </c>
      <c r="F1481" s="7">
        <v>2</v>
      </c>
      <c r="G1481" s="7">
        <v>14</v>
      </c>
      <c r="H1481" s="7" t="s">
        <v>35</v>
      </c>
      <c r="I1481" s="7">
        <v>59</v>
      </c>
      <c r="J1481" t="s">
        <v>23</v>
      </c>
      <c r="K1481" t="s">
        <v>38</v>
      </c>
      <c r="L1481">
        <v>0.84269499999999997</v>
      </c>
      <c r="M1481" t="s">
        <v>38</v>
      </c>
      <c r="N1481">
        <v>5.2297700000000003</v>
      </c>
      <c r="O1481">
        <v>0.77507499999999996</v>
      </c>
      <c r="P1481">
        <v>-0.40244799999999997</v>
      </c>
      <c r="Q1481">
        <v>-0.40244799999999997</v>
      </c>
      <c r="R1481">
        <v>2.52826</v>
      </c>
      <c r="S1481">
        <v>0.96152000000000004</v>
      </c>
      <c r="T1481">
        <v>4.0000000000000001E-3</v>
      </c>
      <c r="U1481">
        <v>0.04</v>
      </c>
      <c r="V1481">
        <v>9.5</v>
      </c>
      <c r="W1481">
        <v>23.450600000000001</v>
      </c>
      <c r="X1481">
        <v>83.499600000000001</v>
      </c>
    </row>
    <row r="1482" spans="1:24" x14ac:dyDescent="0.3">
      <c r="A1482">
        <v>1481</v>
      </c>
      <c r="B1482">
        <v>12</v>
      </c>
      <c r="C1482" s="1">
        <v>44971.557858796295</v>
      </c>
      <c r="D1482" t="s">
        <v>15</v>
      </c>
      <c r="E1482" s="7">
        <v>2023</v>
      </c>
      <c r="F1482" s="7">
        <v>2</v>
      </c>
      <c r="G1482" s="7">
        <v>14</v>
      </c>
      <c r="H1482" s="7" t="s">
        <v>35</v>
      </c>
      <c r="I1482" s="7">
        <v>59</v>
      </c>
      <c r="J1482" t="s">
        <v>23</v>
      </c>
      <c r="K1482" t="s">
        <v>38</v>
      </c>
      <c r="L1482">
        <v>0.43296899999999999</v>
      </c>
      <c r="M1482" t="s">
        <v>38</v>
      </c>
      <c r="N1482">
        <v>8.1749600000000004</v>
      </c>
      <c r="O1482">
        <v>0.61461100000000002</v>
      </c>
      <c r="P1482">
        <v>-0.17280799999999999</v>
      </c>
      <c r="Q1482" t="s">
        <v>38</v>
      </c>
      <c r="R1482">
        <v>4.3306100000000001</v>
      </c>
      <c r="S1482">
        <v>0.87517999999999996</v>
      </c>
      <c r="T1482">
        <v>3.0000000000000001E-3</v>
      </c>
      <c r="U1482">
        <v>4.8000000000000001E-2</v>
      </c>
      <c r="V1482">
        <v>9.5</v>
      </c>
      <c r="W1482">
        <v>23.443100000000001</v>
      </c>
      <c r="X1482">
        <v>83.495999999999995</v>
      </c>
    </row>
    <row r="1483" spans="1:24" x14ac:dyDescent="0.3">
      <c r="A1483">
        <v>1482</v>
      </c>
      <c r="B1483">
        <v>7</v>
      </c>
      <c r="C1483" s="1">
        <v>44971.560196759259</v>
      </c>
      <c r="D1483" t="s">
        <v>15</v>
      </c>
      <c r="E1483" s="7">
        <v>2023</v>
      </c>
      <c r="F1483" s="7">
        <v>2</v>
      </c>
      <c r="G1483" s="7">
        <v>14</v>
      </c>
      <c r="H1483" s="7" t="s">
        <v>35</v>
      </c>
      <c r="I1483" s="7">
        <v>59</v>
      </c>
      <c r="J1483" t="s">
        <v>22</v>
      </c>
      <c r="K1483" t="s">
        <v>38</v>
      </c>
      <c r="L1483">
        <v>1.7888900000000001</v>
      </c>
      <c r="M1483">
        <v>1.7888900000000001</v>
      </c>
      <c r="N1483">
        <v>2.2859600000000002</v>
      </c>
      <c r="O1483">
        <v>0.96624299999999996</v>
      </c>
      <c r="P1483">
        <v>-0.82822700000000005</v>
      </c>
      <c r="Q1483">
        <v>-0.82822700000000005</v>
      </c>
      <c r="R1483">
        <v>1.54148</v>
      </c>
      <c r="S1483">
        <v>0.99336100000000005</v>
      </c>
      <c r="T1483">
        <v>7.0000000000000001E-3</v>
      </c>
      <c r="U1483">
        <v>0.17530000000000001</v>
      </c>
      <c r="V1483">
        <v>9.1</v>
      </c>
      <c r="W1483">
        <v>23.256</v>
      </c>
      <c r="X1483">
        <v>83.490099999999998</v>
      </c>
    </row>
    <row r="1484" spans="1:24" x14ac:dyDescent="0.3">
      <c r="A1484">
        <v>1483</v>
      </c>
      <c r="B1484">
        <v>8</v>
      </c>
      <c r="C1484" s="1">
        <v>44971.562395833331</v>
      </c>
      <c r="D1484" t="s">
        <v>15</v>
      </c>
      <c r="E1484" s="7">
        <v>2023</v>
      </c>
      <c r="F1484" s="7">
        <v>2</v>
      </c>
      <c r="G1484" s="7">
        <v>14</v>
      </c>
      <c r="H1484" s="7" t="s">
        <v>35</v>
      </c>
      <c r="I1484" s="7">
        <v>59</v>
      </c>
      <c r="J1484" t="s">
        <v>22</v>
      </c>
      <c r="K1484" t="s">
        <v>38</v>
      </c>
      <c r="L1484">
        <v>2.28586</v>
      </c>
      <c r="M1484">
        <v>2.28586</v>
      </c>
      <c r="N1484">
        <v>1.8507400000000001</v>
      </c>
      <c r="O1484">
        <v>0.98208200000000001</v>
      </c>
      <c r="P1484">
        <v>-0.49663000000000002</v>
      </c>
      <c r="Q1484">
        <v>-0.49663000000000002</v>
      </c>
      <c r="R1484">
        <v>1.91059</v>
      </c>
      <c r="S1484">
        <v>0.98323899999999997</v>
      </c>
      <c r="T1484">
        <v>5.0000000000000001E-3</v>
      </c>
      <c r="U1484">
        <v>0.105</v>
      </c>
      <c r="V1484">
        <v>9</v>
      </c>
      <c r="W1484">
        <v>23.219899999999999</v>
      </c>
      <c r="X1484">
        <v>83.474800000000002</v>
      </c>
    </row>
    <row r="1485" spans="1:24" x14ac:dyDescent="0.3">
      <c r="A1485">
        <v>1484</v>
      </c>
      <c r="B1485">
        <v>9</v>
      </c>
      <c r="C1485" s="1">
        <v>44971.56449074074</v>
      </c>
      <c r="D1485" t="s">
        <v>15</v>
      </c>
      <c r="E1485" s="7">
        <v>2023</v>
      </c>
      <c r="F1485" s="7">
        <v>2</v>
      </c>
      <c r="G1485" s="7">
        <v>14</v>
      </c>
      <c r="H1485" s="7" t="s">
        <v>35</v>
      </c>
      <c r="I1485" s="7">
        <v>59</v>
      </c>
      <c r="J1485" t="s">
        <v>22</v>
      </c>
      <c r="K1485" t="s">
        <v>38</v>
      </c>
      <c r="L1485">
        <v>1.8126500000000001</v>
      </c>
      <c r="M1485">
        <v>1.8126500000000001</v>
      </c>
      <c r="N1485">
        <v>2.2507199999999998</v>
      </c>
      <c r="O1485">
        <v>0.967615</v>
      </c>
      <c r="P1485">
        <v>-0.54297399999999996</v>
      </c>
      <c r="Q1485">
        <v>-0.54297399999999996</v>
      </c>
      <c r="R1485">
        <v>1.90916</v>
      </c>
      <c r="S1485">
        <v>0.98308499999999999</v>
      </c>
      <c r="T1485">
        <v>5.0000000000000001E-3</v>
      </c>
      <c r="U1485">
        <v>8.5000000000000006E-2</v>
      </c>
      <c r="V1485">
        <v>8.9</v>
      </c>
      <c r="W1485">
        <v>23.224299999999999</v>
      </c>
      <c r="X1485">
        <v>83.466999999999999</v>
      </c>
    </row>
    <row r="1486" spans="1:24" x14ac:dyDescent="0.3">
      <c r="A1486">
        <v>1485</v>
      </c>
      <c r="B1486">
        <v>13</v>
      </c>
      <c r="C1486" s="1">
        <v>44971.566828703704</v>
      </c>
      <c r="D1486" t="s">
        <v>15</v>
      </c>
      <c r="E1486" s="7">
        <v>2023</v>
      </c>
      <c r="F1486" s="7">
        <v>2</v>
      </c>
      <c r="G1486" s="7">
        <v>14</v>
      </c>
      <c r="H1486" s="7" t="s">
        <v>35</v>
      </c>
      <c r="I1486" s="7">
        <v>59</v>
      </c>
      <c r="J1486" t="s">
        <v>22</v>
      </c>
      <c r="K1486" t="s">
        <v>38</v>
      </c>
      <c r="L1486">
        <v>2.4200900000000001</v>
      </c>
      <c r="M1486">
        <v>2.4200900000000001</v>
      </c>
      <c r="N1486">
        <v>1.73281</v>
      </c>
      <c r="O1486">
        <v>0.98595600000000005</v>
      </c>
      <c r="P1486">
        <v>-0.51646400000000003</v>
      </c>
      <c r="Q1486">
        <v>-0.51646400000000003</v>
      </c>
      <c r="R1486">
        <v>1.75745</v>
      </c>
      <c r="S1486">
        <v>0.98771799999999998</v>
      </c>
      <c r="T1486">
        <v>4.0000000000000001E-3</v>
      </c>
      <c r="U1486">
        <v>3.5999999999999997E-2</v>
      </c>
      <c r="V1486">
        <v>8.8000000000000007</v>
      </c>
      <c r="W1486">
        <v>23.1738</v>
      </c>
      <c r="X1486">
        <v>83.446899999999999</v>
      </c>
    </row>
    <row r="1487" spans="1:24" x14ac:dyDescent="0.3">
      <c r="A1487">
        <v>1486</v>
      </c>
      <c r="B1487">
        <v>14</v>
      </c>
      <c r="C1487" s="1">
        <v>44971.569062499999</v>
      </c>
      <c r="D1487" t="s">
        <v>15</v>
      </c>
      <c r="E1487" s="7">
        <v>2023</v>
      </c>
      <c r="F1487" s="7">
        <v>2</v>
      </c>
      <c r="G1487" s="7">
        <v>14</v>
      </c>
      <c r="H1487" s="7" t="s">
        <v>35</v>
      </c>
      <c r="I1487" s="7">
        <v>59</v>
      </c>
      <c r="J1487" t="s">
        <v>22</v>
      </c>
      <c r="K1487" t="s">
        <v>38</v>
      </c>
      <c r="L1487">
        <v>1.39337</v>
      </c>
      <c r="M1487">
        <v>1.39337</v>
      </c>
      <c r="N1487">
        <v>2.3760699999999999</v>
      </c>
      <c r="O1487">
        <v>0.96454099999999998</v>
      </c>
      <c r="P1487">
        <v>-0.45111099999999998</v>
      </c>
      <c r="Q1487">
        <v>-0.45111099999999998</v>
      </c>
      <c r="R1487">
        <v>1.97925</v>
      </c>
      <c r="S1487">
        <v>0.98090699999999997</v>
      </c>
      <c r="T1487">
        <v>6.0000000000000001E-3</v>
      </c>
      <c r="U1487">
        <v>0.155</v>
      </c>
      <c r="V1487">
        <v>9.1</v>
      </c>
      <c r="W1487">
        <v>23.202500000000001</v>
      </c>
      <c r="X1487">
        <v>83.4285</v>
      </c>
    </row>
    <row r="1488" spans="1:24" x14ac:dyDescent="0.3">
      <c r="A1488">
        <v>1487</v>
      </c>
      <c r="B1488">
        <v>15</v>
      </c>
      <c r="C1488" s="1">
        <v>44971.571192129632</v>
      </c>
      <c r="D1488" t="s">
        <v>15</v>
      </c>
      <c r="E1488" s="7">
        <v>2023</v>
      </c>
      <c r="F1488" s="7">
        <v>2</v>
      </c>
      <c r="G1488" s="7">
        <v>14</v>
      </c>
      <c r="H1488" s="7" t="s">
        <v>35</v>
      </c>
      <c r="I1488" s="7">
        <v>59</v>
      </c>
      <c r="J1488" t="s">
        <v>22</v>
      </c>
      <c r="K1488" t="s">
        <v>38</v>
      </c>
      <c r="L1488">
        <v>1.4848600000000001</v>
      </c>
      <c r="M1488">
        <v>1.4848600000000001</v>
      </c>
      <c r="N1488">
        <v>2.4335300000000002</v>
      </c>
      <c r="O1488">
        <v>0.95924399999999999</v>
      </c>
      <c r="P1488">
        <v>-0.50494600000000001</v>
      </c>
      <c r="Q1488">
        <v>-0.50494600000000001</v>
      </c>
      <c r="R1488">
        <v>1.9638599999999999</v>
      </c>
      <c r="S1488">
        <v>0.98161299999999996</v>
      </c>
      <c r="T1488">
        <v>7.0000000000000001E-3</v>
      </c>
      <c r="U1488">
        <v>0.17799999999999999</v>
      </c>
      <c r="V1488">
        <v>9.1999999999999993</v>
      </c>
      <c r="W1488">
        <v>23.175999999999998</v>
      </c>
      <c r="X1488">
        <v>83.42</v>
      </c>
    </row>
    <row r="1489" spans="1:24" x14ac:dyDescent="0.3">
      <c r="A1489">
        <v>1488</v>
      </c>
      <c r="B1489">
        <v>16</v>
      </c>
      <c r="C1489" s="1">
        <v>44971.57335648148</v>
      </c>
      <c r="D1489" t="s">
        <v>15</v>
      </c>
      <c r="E1489" s="7">
        <v>2023</v>
      </c>
      <c r="F1489" s="7">
        <v>2</v>
      </c>
      <c r="G1489" s="7">
        <v>14</v>
      </c>
      <c r="H1489" s="7" t="s">
        <v>35</v>
      </c>
      <c r="I1489" s="7">
        <v>59</v>
      </c>
      <c r="J1489" t="s">
        <v>23</v>
      </c>
      <c r="K1489" t="s">
        <v>38</v>
      </c>
      <c r="L1489">
        <v>0.64210900000000004</v>
      </c>
      <c r="M1489" t="s">
        <v>38</v>
      </c>
      <c r="N1489">
        <v>6.0432199999999998</v>
      </c>
      <c r="O1489">
        <v>0.72943400000000003</v>
      </c>
      <c r="P1489">
        <v>-0.25874000000000003</v>
      </c>
      <c r="Q1489" t="s">
        <v>38</v>
      </c>
      <c r="R1489">
        <v>3.2166899999999998</v>
      </c>
      <c r="S1489">
        <v>0.93288400000000005</v>
      </c>
      <c r="T1489">
        <v>4.0000000000000001E-3</v>
      </c>
      <c r="U1489">
        <v>0.10100000000000001</v>
      </c>
      <c r="V1489">
        <v>9.3000000000000007</v>
      </c>
      <c r="W1489">
        <v>23.349399999999999</v>
      </c>
      <c r="X1489">
        <v>83.406899999999993</v>
      </c>
    </row>
    <row r="1490" spans="1:24" x14ac:dyDescent="0.3">
      <c r="A1490">
        <v>1489</v>
      </c>
      <c r="B1490">
        <v>17</v>
      </c>
      <c r="C1490" s="1">
        <v>44971.575486111113</v>
      </c>
      <c r="D1490" t="s">
        <v>15</v>
      </c>
      <c r="E1490" s="7">
        <v>2023</v>
      </c>
      <c r="F1490" s="7">
        <v>2</v>
      </c>
      <c r="G1490" s="7">
        <v>14</v>
      </c>
      <c r="H1490" s="7" t="s">
        <v>35</v>
      </c>
      <c r="I1490" s="7">
        <v>59</v>
      </c>
      <c r="J1490" t="s">
        <v>23</v>
      </c>
      <c r="K1490" t="s">
        <v>38</v>
      </c>
      <c r="L1490">
        <v>0.84297500000000003</v>
      </c>
      <c r="M1490" t="s">
        <v>38</v>
      </c>
      <c r="N1490">
        <v>4.15543</v>
      </c>
      <c r="O1490">
        <v>0.85643000000000002</v>
      </c>
      <c r="P1490">
        <v>-0.52685000000000004</v>
      </c>
      <c r="Q1490">
        <v>-0.52685000000000004</v>
      </c>
      <c r="R1490">
        <v>1.8386899999999999</v>
      </c>
      <c r="S1490">
        <v>0.98539200000000005</v>
      </c>
      <c r="T1490">
        <v>4.0000000000000001E-3</v>
      </c>
      <c r="U1490">
        <v>8.3000000000000004E-2</v>
      </c>
      <c r="V1490">
        <v>9.8000000000000007</v>
      </c>
      <c r="W1490">
        <v>23.4801</v>
      </c>
      <c r="X1490">
        <v>83.399100000000004</v>
      </c>
    </row>
    <row r="1491" spans="1:24" x14ac:dyDescent="0.3">
      <c r="A1491">
        <v>1490</v>
      </c>
      <c r="B1491">
        <v>18</v>
      </c>
      <c r="C1491" s="1">
        <v>44971.578229166669</v>
      </c>
      <c r="D1491" t="s">
        <v>15</v>
      </c>
      <c r="E1491" s="7">
        <v>2023</v>
      </c>
      <c r="F1491" s="7">
        <v>2</v>
      </c>
      <c r="G1491" s="7">
        <v>14</v>
      </c>
      <c r="H1491" s="7" t="s">
        <v>35</v>
      </c>
      <c r="I1491" s="7">
        <v>59</v>
      </c>
      <c r="J1491" t="s">
        <v>23</v>
      </c>
      <c r="K1491" t="s">
        <v>38</v>
      </c>
      <c r="L1491">
        <v>0.65786500000000003</v>
      </c>
      <c r="M1491" t="s">
        <v>38</v>
      </c>
      <c r="N1491">
        <v>5.7915799999999997</v>
      </c>
      <c r="O1491">
        <v>0.71476899999999999</v>
      </c>
      <c r="P1491">
        <v>-0.42565900000000001</v>
      </c>
      <c r="Q1491">
        <v>-0.42565900000000001</v>
      </c>
      <c r="R1491">
        <v>2.2025399999999999</v>
      </c>
      <c r="S1491">
        <v>0.97351299999999996</v>
      </c>
      <c r="T1491">
        <v>3.0000000000000001E-3</v>
      </c>
      <c r="U1491">
        <v>6.6000000000000003E-2</v>
      </c>
      <c r="V1491">
        <v>10.199999999999999</v>
      </c>
      <c r="W1491">
        <v>23.751000000000001</v>
      </c>
      <c r="X1491">
        <v>83.39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BD_SN</vt:lpstr>
      <vt:lpstr>BD_SN_NAN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Ignacio</cp:lastModifiedBy>
  <dcterms:created xsi:type="dcterms:W3CDTF">2023-03-16T11:34:50Z</dcterms:created>
  <dcterms:modified xsi:type="dcterms:W3CDTF">2023-06-19T22:13:54Z</dcterms:modified>
</cp:coreProperties>
</file>